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66925"/>
  <mc:AlternateContent xmlns:mc="http://schemas.openxmlformats.org/markup-compatibility/2006">
    <mc:Choice Requires="x15">
      <x15ac:absPath xmlns:x15ac="http://schemas.microsoft.com/office/spreadsheetml/2010/11/ac" url="E:\COVID-19\Expense Tracking\Nursing Facilities\"/>
    </mc:Choice>
  </mc:AlternateContent>
  <xr:revisionPtr revIDLastSave="0" documentId="13_ncr:1_{F207E961-746A-42ED-8ED9-AFFF416F7CD6}" xr6:coauthVersionLast="45" xr6:coauthVersionMax="45" xr10:uidLastSave="{00000000-0000-0000-0000-000000000000}"/>
  <bookViews>
    <workbookView xWindow="980" yWindow="1690" windowWidth="18220" windowHeight="10310" xr2:uid="{D964D7AA-0A16-46FA-82F9-9597F75DA45E}"/>
  </bookViews>
  <sheets>
    <sheet name="Form" sheetId="1" r:id="rId1"/>
    <sheet name="ETL" sheetId="5" state="veryHidden" r:id="rId2"/>
    <sheet name="Instructions" sheetId="4" r:id="rId3"/>
    <sheet name="Sheet2" sheetId="2" state="hidden" r:id="rId4"/>
  </sheets>
  <definedNames>
    <definedName name="_xlnm.Print_Titles" localSheetId="0">Form!$2:$22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T2" i="5" l="1"/>
  <c r="C2" i="5"/>
  <c r="B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H209" i="1" l="1"/>
  <c r="G209" i="1"/>
  <c r="F209" i="1"/>
  <c r="E209" i="1"/>
  <c r="D209" i="1"/>
  <c r="C209" i="1"/>
  <c r="B209" i="1"/>
  <c r="B207" i="1"/>
  <c r="G193" i="1"/>
  <c r="D193" i="1"/>
  <c r="H193" i="1"/>
  <c r="G192" i="1"/>
  <c r="D192" i="1"/>
  <c r="H192" i="1"/>
  <c r="G195" i="1"/>
  <c r="D195" i="1"/>
  <c r="H195" i="1"/>
  <c r="G194" i="1"/>
  <c r="D194" i="1"/>
  <c r="H194" i="1"/>
  <c r="G191" i="1"/>
  <c r="D191" i="1"/>
  <c r="G190" i="1"/>
  <c r="D190" i="1"/>
  <c r="H190" i="1"/>
  <c r="G189" i="1"/>
  <c r="D189" i="1"/>
  <c r="G188" i="1"/>
  <c r="D188" i="1"/>
  <c r="G187" i="1"/>
  <c r="D187" i="1"/>
  <c r="G186" i="1"/>
  <c r="D186" i="1"/>
  <c r="H186" i="1"/>
  <c r="G185" i="1"/>
  <c r="D185" i="1"/>
  <c r="G184" i="1"/>
  <c r="D184" i="1"/>
  <c r="G152" i="1"/>
  <c r="D152" i="1"/>
  <c r="H152" i="1"/>
  <c r="G151" i="1"/>
  <c r="D151" i="1"/>
  <c r="G172" i="1"/>
  <c r="D172" i="1"/>
  <c r="H172" i="1"/>
  <c r="G170" i="1"/>
  <c r="D170" i="1"/>
  <c r="G168" i="1"/>
  <c r="D168" i="1"/>
  <c r="H168" i="1"/>
  <c r="G166" i="1"/>
  <c r="D166" i="1"/>
  <c r="G164" i="1"/>
  <c r="D164" i="1"/>
  <c r="H164" i="1"/>
  <c r="G162" i="1"/>
  <c r="D162" i="1"/>
  <c r="G160" i="1"/>
  <c r="D160" i="1"/>
  <c r="H160" i="1"/>
  <c r="G158" i="1"/>
  <c r="D158" i="1"/>
  <c r="G156" i="1"/>
  <c r="D156" i="1"/>
  <c r="G173" i="1"/>
  <c r="D173" i="1"/>
  <c r="G171" i="1"/>
  <c r="D171" i="1"/>
  <c r="G169" i="1"/>
  <c r="D169" i="1"/>
  <c r="G167" i="1"/>
  <c r="D167" i="1"/>
  <c r="G165" i="1"/>
  <c r="D165" i="1"/>
  <c r="G163" i="1"/>
  <c r="D163" i="1"/>
  <c r="G161" i="1"/>
  <c r="D161" i="1"/>
  <c r="G159" i="1"/>
  <c r="D159" i="1"/>
  <c r="G157" i="1"/>
  <c r="D157" i="1"/>
  <c r="G150" i="1"/>
  <c r="D150" i="1"/>
  <c r="G149" i="1"/>
  <c r="D149" i="1"/>
  <c r="F126" i="1"/>
  <c r="E126" i="1"/>
  <c r="C126" i="1"/>
  <c r="B126" i="1"/>
  <c r="G124" i="1"/>
  <c r="G123" i="1"/>
  <c r="G122" i="1"/>
  <c r="G121" i="1"/>
  <c r="G120" i="1"/>
  <c r="G119" i="1"/>
  <c r="G118" i="1"/>
  <c r="G117" i="1"/>
  <c r="G116" i="1"/>
  <c r="G115" i="1"/>
  <c r="D124" i="1"/>
  <c r="D123" i="1"/>
  <c r="D122" i="1"/>
  <c r="D121" i="1"/>
  <c r="D120" i="1"/>
  <c r="D119" i="1"/>
  <c r="D118" i="1"/>
  <c r="D117" i="1"/>
  <c r="D116" i="1"/>
  <c r="D115" i="1"/>
  <c r="H188" i="1"/>
  <c r="H185" i="1"/>
  <c r="H149" i="1"/>
  <c r="H151" i="1"/>
  <c r="H191" i="1"/>
  <c r="H184" i="1"/>
  <c r="H187" i="1"/>
  <c r="H189" i="1"/>
  <c r="H167" i="1"/>
  <c r="H166" i="1"/>
  <c r="H171" i="1"/>
  <c r="H159" i="1"/>
  <c r="H156" i="1"/>
  <c r="H150" i="1"/>
  <c r="H163" i="1"/>
  <c r="H169" i="1"/>
  <c r="H158" i="1"/>
  <c r="H157" i="1"/>
  <c r="H120" i="1"/>
  <c r="H118" i="1"/>
  <c r="H165" i="1"/>
  <c r="H161" i="1"/>
  <c r="H173" i="1"/>
  <c r="H162" i="1"/>
  <c r="H170" i="1"/>
  <c r="H115" i="1"/>
  <c r="H119" i="1"/>
  <c r="H121" i="1"/>
  <c r="H123" i="1"/>
  <c r="H116" i="1"/>
  <c r="H124" i="1"/>
  <c r="H122" i="1"/>
  <c r="H117" i="1"/>
  <c r="G144" i="1"/>
  <c r="G143" i="1"/>
  <c r="G142" i="1"/>
  <c r="G141" i="1"/>
  <c r="D144" i="1"/>
  <c r="D143" i="1"/>
  <c r="D142" i="1"/>
  <c r="D141" i="1"/>
  <c r="H142" i="1"/>
  <c r="H141" i="1"/>
  <c r="H144" i="1"/>
  <c r="H143" i="1"/>
  <c r="G180" i="1"/>
  <c r="D180" i="1"/>
  <c r="H180" i="1"/>
  <c r="G176" i="1"/>
  <c r="D176" i="1"/>
  <c r="H176" i="1"/>
  <c r="D206" i="1"/>
  <c r="D205" i="1"/>
  <c r="D204" i="1"/>
  <c r="D203" i="1"/>
  <c r="D202" i="1"/>
  <c r="D201" i="1"/>
  <c r="D200" i="1"/>
  <c r="D199" i="1"/>
  <c r="G206" i="1"/>
  <c r="G205" i="1"/>
  <c r="H205" i="1"/>
  <c r="G204" i="1"/>
  <c r="G203" i="1"/>
  <c r="G202" i="1"/>
  <c r="G201" i="1"/>
  <c r="G200" i="1"/>
  <c r="G199" i="1"/>
  <c r="G178" i="1"/>
  <c r="D178" i="1"/>
  <c r="F208" i="1"/>
  <c r="F210" i="1"/>
  <c r="E208" i="1"/>
  <c r="E210" i="1"/>
  <c r="F207" i="1"/>
  <c r="E207" i="1"/>
  <c r="C208" i="1"/>
  <c r="C210" i="1"/>
  <c r="C207" i="1"/>
  <c r="B208" i="1"/>
  <c r="B210" i="1"/>
  <c r="G197" i="1"/>
  <c r="D197" i="1"/>
  <c r="G76" i="1"/>
  <c r="D76" i="1"/>
  <c r="B66" i="1"/>
  <c r="H203" i="1"/>
  <c r="H206" i="1"/>
  <c r="D207" i="1"/>
  <c r="G207" i="1"/>
  <c r="H204" i="1"/>
  <c r="D208" i="1"/>
  <c r="H202" i="1"/>
  <c r="G208" i="1"/>
  <c r="H208" i="1"/>
  <c r="H197" i="1"/>
  <c r="H200" i="1"/>
  <c r="H199" i="1"/>
  <c r="H76" i="1"/>
  <c r="H201" i="1"/>
  <c r="H178" i="1"/>
  <c r="H207" i="1"/>
  <c r="D137" i="1"/>
  <c r="B108" i="1"/>
  <c r="B128" i="1"/>
  <c r="D50" i="1"/>
  <c r="B40" i="1"/>
  <c r="B39" i="1"/>
  <c r="G33" i="1"/>
  <c r="D33" i="1"/>
  <c r="G35" i="1"/>
  <c r="G34" i="1"/>
  <c r="G107" i="1"/>
  <c r="H33" i="1"/>
  <c r="G139" i="1"/>
  <c r="D139" i="1"/>
  <c r="D146" i="1"/>
  <c r="G146" i="1"/>
  <c r="D148" i="1"/>
  <c r="G148" i="1"/>
  <c r="F108" i="1"/>
  <c r="E108" i="1"/>
  <c r="C108" i="1"/>
  <c r="G104" i="1"/>
  <c r="D104" i="1"/>
  <c r="G105" i="1"/>
  <c r="D105" i="1"/>
  <c r="B129" i="1"/>
  <c r="H139" i="1"/>
  <c r="H146" i="1"/>
  <c r="H148" i="1"/>
  <c r="H104" i="1"/>
  <c r="H105" i="1"/>
  <c r="D107" i="1"/>
  <c r="H107" i="1"/>
  <c r="G108" i="1"/>
  <c r="D108" i="1"/>
  <c r="D35" i="1"/>
  <c r="H35" i="1"/>
  <c r="H39" i="1"/>
  <c r="G40" i="1"/>
  <c r="F40" i="1"/>
  <c r="E40" i="1"/>
  <c r="C40" i="1"/>
  <c r="G39" i="1"/>
  <c r="F39" i="1"/>
  <c r="E39" i="1"/>
  <c r="C39" i="1"/>
  <c r="H108" i="1"/>
  <c r="G106" i="1"/>
  <c r="G24" i="1"/>
  <c r="D24" i="1"/>
  <c r="H24" i="1"/>
  <c r="G196" i="1"/>
  <c r="G183" i="1"/>
  <c r="G182" i="1"/>
  <c r="D196" i="1"/>
  <c r="D183" i="1"/>
  <c r="D182" i="1"/>
  <c r="G179" i="1"/>
  <c r="G177" i="1"/>
  <c r="G175" i="1"/>
  <c r="D179" i="1"/>
  <c r="D177" i="1"/>
  <c r="D175" i="1"/>
  <c r="G155" i="1"/>
  <c r="G210" i="1"/>
  <c r="G154" i="1"/>
  <c r="D155" i="1"/>
  <c r="D210" i="1"/>
  <c r="D154" i="1"/>
  <c r="G147" i="1"/>
  <c r="G145" i="1"/>
  <c r="D147" i="1"/>
  <c r="D145" i="1"/>
  <c r="G138" i="1"/>
  <c r="G137" i="1"/>
  <c r="D138" i="1"/>
  <c r="G125" i="1"/>
  <c r="G114" i="1"/>
  <c r="G113" i="1"/>
  <c r="D125" i="1"/>
  <c r="D114" i="1"/>
  <c r="D113" i="1"/>
  <c r="G110" i="1"/>
  <c r="D110" i="1"/>
  <c r="D106" i="1"/>
  <c r="G94" i="1"/>
  <c r="G93" i="1"/>
  <c r="G92" i="1"/>
  <c r="G91" i="1"/>
  <c r="G90" i="1"/>
  <c r="G89" i="1"/>
  <c r="G88" i="1"/>
  <c r="G87" i="1"/>
  <c r="G86" i="1"/>
  <c r="G85" i="1"/>
  <c r="G84" i="1"/>
  <c r="D94" i="1"/>
  <c r="D93" i="1"/>
  <c r="D92" i="1"/>
  <c r="D91" i="1"/>
  <c r="D90" i="1"/>
  <c r="D89" i="1"/>
  <c r="D88" i="1"/>
  <c r="D87" i="1"/>
  <c r="D86" i="1"/>
  <c r="D85" i="1"/>
  <c r="D84" i="1"/>
  <c r="G81" i="1"/>
  <c r="D81" i="1"/>
  <c r="G78" i="1"/>
  <c r="G77" i="1"/>
  <c r="G75" i="1"/>
  <c r="G74" i="1"/>
  <c r="D78" i="1"/>
  <c r="D77" i="1"/>
  <c r="D75" i="1"/>
  <c r="D74" i="1"/>
  <c r="G70" i="1"/>
  <c r="G69" i="1"/>
  <c r="D70" i="1"/>
  <c r="D69" i="1"/>
  <c r="G65" i="1"/>
  <c r="G64" i="1"/>
  <c r="G63" i="1"/>
  <c r="D65" i="1"/>
  <c r="D64" i="1"/>
  <c r="D63" i="1"/>
  <c r="G59" i="1"/>
  <c r="G58" i="1"/>
  <c r="G57" i="1"/>
  <c r="D59" i="1"/>
  <c r="D58" i="1"/>
  <c r="D57" i="1"/>
  <c r="G50" i="1"/>
  <c r="G53" i="1"/>
  <c r="G52" i="1"/>
  <c r="G51" i="1"/>
  <c r="D53" i="1"/>
  <c r="D52" i="1"/>
  <c r="D51" i="1"/>
  <c r="D34" i="1"/>
  <c r="H34" i="1"/>
  <c r="H40" i="1"/>
  <c r="G27" i="1"/>
  <c r="G26" i="1"/>
  <c r="G25" i="1"/>
  <c r="B28" i="1"/>
  <c r="D27" i="1"/>
  <c r="D26" i="1"/>
  <c r="D25" i="1"/>
  <c r="H196" i="1"/>
  <c r="H183" i="1"/>
  <c r="H58" i="1"/>
  <c r="D40" i="1"/>
  <c r="D39" i="1"/>
  <c r="H147" i="1"/>
  <c r="H64" i="1"/>
  <c r="H65" i="1"/>
  <c r="H77" i="1"/>
  <c r="H106" i="1"/>
  <c r="H91" i="1"/>
  <c r="H90" i="1"/>
  <c r="H89" i="1"/>
  <c r="H88" i="1"/>
  <c r="H87" i="1"/>
  <c r="H86" i="1"/>
  <c r="H175" i="1"/>
  <c r="F95" i="1"/>
  <c r="E95" i="1"/>
  <c r="F79" i="1"/>
  <c r="E79" i="1"/>
  <c r="F71" i="1"/>
  <c r="E71" i="1"/>
  <c r="F66" i="1"/>
  <c r="E66" i="1"/>
  <c r="F60" i="1"/>
  <c r="E60" i="1"/>
  <c r="F54" i="1"/>
  <c r="E54" i="1"/>
  <c r="F29" i="1"/>
  <c r="E29" i="1"/>
  <c r="F28" i="1"/>
  <c r="E28" i="1"/>
  <c r="G60" i="1"/>
  <c r="G71" i="1"/>
  <c r="G95" i="1"/>
  <c r="G66" i="1"/>
  <c r="E128" i="1"/>
  <c r="E129" i="1"/>
  <c r="G126" i="1"/>
  <c r="G54" i="1"/>
  <c r="G79" i="1"/>
  <c r="F128" i="1"/>
  <c r="F129" i="1"/>
  <c r="E97" i="1"/>
  <c r="F97" i="1"/>
  <c r="B95" i="1"/>
  <c r="E98" i="1"/>
  <c r="E132" i="1"/>
  <c r="E213" i="1"/>
  <c r="G97" i="1"/>
  <c r="E131" i="1"/>
  <c r="F131" i="1"/>
  <c r="F212" i="1"/>
  <c r="F98" i="1"/>
  <c r="F132" i="1"/>
  <c r="F213" i="1"/>
  <c r="G128" i="1"/>
  <c r="G129" i="1"/>
  <c r="H92" i="1"/>
  <c r="G28" i="1"/>
  <c r="G29" i="1"/>
  <c r="G213" i="1"/>
  <c r="G131" i="1"/>
  <c r="E212" i="1"/>
  <c r="G98" i="1"/>
  <c r="G132" i="1"/>
  <c r="H81" i="1"/>
  <c r="C79" i="1"/>
  <c r="B79" i="1"/>
  <c r="B71" i="1"/>
  <c r="D79" i="1"/>
  <c r="C29" i="1"/>
  <c r="C28" i="1"/>
  <c r="B29" i="1"/>
  <c r="G212" i="1"/>
  <c r="H27" i="1"/>
  <c r="B54" i="1"/>
  <c r="H51" i="1"/>
  <c r="H26" i="1"/>
  <c r="H25" i="1"/>
  <c r="H155" i="1"/>
  <c r="H210" i="1"/>
  <c r="H182" i="1"/>
  <c r="H154" i="1"/>
  <c r="H179" i="1"/>
  <c r="H138" i="1"/>
  <c r="H29" i="1"/>
  <c r="H28" i="1"/>
  <c r="H50" i="1"/>
  <c r="D29" i="1"/>
  <c r="D28" i="1"/>
  <c r="H137" i="1"/>
  <c r="H145" i="1"/>
  <c r="H177" i="1"/>
  <c r="C71" i="1"/>
  <c r="D71" i="1"/>
  <c r="C95" i="1"/>
  <c r="D95" i="1"/>
  <c r="C66" i="1"/>
  <c r="D66" i="1"/>
  <c r="C60" i="1"/>
  <c r="C54" i="1"/>
  <c r="D54" i="1"/>
  <c r="H54" i="1"/>
  <c r="B60" i="1"/>
  <c r="B97" i="1"/>
  <c r="B98" i="1"/>
  <c r="B132" i="1"/>
  <c r="B213" i="1"/>
  <c r="B131" i="1"/>
  <c r="B212" i="1"/>
  <c r="D126" i="1"/>
  <c r="D60" i="1"/>
  <c r="C97" i="1"/>
  <c r="H74" i="1"/>
  <c r="H78" i="1"/>
  <c r="H69" i="1"/>
  <c r="H93" i="1"/>
  <c r="C128" i="1"/>
  <c r="C129" i="1"/>
  <c r="H75" i="1"/>
  <c r="C98" i="1"/>
  <c r="C132" i="1"/>
  <c r="C213" i="1"/>
  <c r="C131" i="1"/>
  <c r="C212" i="1"/>
  <c r="D128" i="1"/>
  <c r="D129" i="1"/>
  <c r="D97" i="1"/>
  <c r="H97" i="1"/>
  <c r="H110" i="1"/>
  <c r="D98" i="1"/>
  <c r="D131" i="1"/>
  <c r="D212" i="1"/>
  <c r="H125" i="1"/>
  <c r="H59" i="1"/>
  <c r="H63" i="1"/>
  <c r="H94" i="1"/>
  <c r="H52" i="1"/>
  <c r="H57" i="1"/>
  <c r="H70" i="1"/>
  <c r="H84" i="1"/>
  <c r="H114" i="1"/>
  <c r="H53" i="1"/>
  <c r="H85" i="1"/>
  <c r="H113" i="1"/>
  <c r="H71" i="1"/>
  <c r="D213" i="1"/>
  <c r="H213" i="1"/>
  <c r="H98" i="1"/>
  <c r="D132" i="1"/>
  <c r="H131" i="1"/>
  <c r="H212" i="1"/>
  <c r="H66" i="1"/>
  <c r="H95" i="1"/>
  <c r="H60" i="1"/>
  <c r="H126" i="1"/>
  <c r="H128" i="1"/>
  <c r="H129" i="1"/>
  <c r="H132" i="1"/>
  <c r="H79" i="1"/>
</calcChain>
</file>

<file path=xl/sharedStrings.xml><?xml version="1.0" encoding="utf-8"?>
<sst xmlns="http://schemas.openxmlformats.org/spreadsheetml/2006/main" count="1015" uniqueCount="458">
  <si>
    <t>Total Labor Costs</t>
  </si>
  <si>
    <t>Labor Costs</t>
  </si>
  <si>
    <t>Total Education &amp; Training Costs</t>
  </si>
  <si>
    <t>Supplies</t>
  </si>
  <si>
    <t>Personal Protective Equipment</t>
  </si>
  <si>
    <t>Testing</t>
  </si>
  <si>
    <t>Total Supplies</t>
  </si>
  <si>
    <t>Capital/Construction</t>
  </si>
  <si>
    <t>Facility Reconfiguration</t>
  </si>
  <si>
    <t>Total Capital/Construction</t>
  </si>
  <si>
    <t>Information Technology</t>
  </si>
  <si>
    <t>Telemedicine</t>
  </si>
  <si>
    <t>Total Information Technology</t>
  </si>
  <si>
    <t>Total Other Expenses</t>
  </si>
  <si>
    <t>Other Expenses - Please Categorize</t>
  </si>
  <si>
    <t>Revenue Losses</t>
  </si>
  <si>
    <t>Changes in experience that lead to rate increases for unemployment insurance, health insurance, and workers compensation</t>
  </si>
  <si>
    <t>Sub Total Revenue Losses</t>
  </si>
  <si>
    <t>Qrterly Total</t>
  </si>
  <si>
    <t>6 Month Total</t>
  </si>
  <si>
    <t>Grand Total Estimated Financial Impact</t>
  </si>
  <si>
    <t>Grand Total Estimated Lost Revenue</t>
  </si>
  <si>
    <t>Grand Total Estimated Expenses</t>
  </si>
  <si>
    <t>Temporary Locations</t>
  </si>
  <si>
    <t>Total Other Lost Revenue</t>
  </si>
  <si>
    <t>Public Health and Social Services Emergency Fund</t>
  </si>
  <si>
    <t>Families First Revenue</t>
  </si>
  <si>
    <t>Total COVID-19 Revenue</t>
  </si>
  <si>
    <t>Net Impact</t>
  </si>
  <si>
    <t>Other PPPHCEA Revenue</t>
  </si>
  <si>
    <t>COVID-19 Revenue/Funding</t>
  </si>
  <si>
    <t>Total In Kind Revenue Loss</t>
  </si>
  <si>
    <t>NA</t>
  </si>
  <si>
    <t>COVID-19 Patient Utilization Data</t>
  </si>
  <si>
    <t>% of Medicare Revenue</t>
  </si>
  <si>
    <t>% of Medicaid Revenue</t>
  </si>
  <si>
    <t>Net Patient Revenue (expected based on date of service)</t>
  </si>
  <si>
    <t>Medicare Revenue (subset of total)</t>
  </si>
  <si>
    <t>Medicaid Revenue (subset of total)</t>
  </si>
  <si>
    <r>
      <t xml:space="preserve">Increased Medicare Revenue (subset of </t>
    </r>
    <r>
      <rPr>
        <i/>
        <sz val="11"/>
        <rFont val="Calibri"/>
        <family val="2"/>
        <scheme val="minor"/>
      </rPr>
      <t>Total Net Revenue</t>
    </r>
    <r>
      <rPr>
        <sz val="11"/>
        <rFont val="Calibri"/>
        <family val="2"/>
        <scheme val="minor"/>
      </rPr>
      <t>)</t>
    </r>
  </si>
  <si>
    <t>All Other Payors (subset of total)</t>
  </si>
  <si>
    <t>Name of Individual Completing COVID-19 Expense Report:</t>
  </si>
  <si>
    <t>Contact information for Individual Completing COVID-19 Expense Report:</t>
  </si>
  <si>
    <t>CY 2020 Total</t>
  </si>
  <si>
    <t>Other Public Health and Social Services Emergency Fund Payments</t>
  </si>
  <si>
    <t>DHS Act 24 Funding</t>
  </si>
  <si>
    <t>Q4 CY 2020</t>
  </si>
  <si>
    <t>Q3 CY 2020</t>
  </si>
  <si>
    <t>Q2 CY 2020</t>
  </si>
  <si>
    <t>In other words, in-kind contributions are goods (wholesale value) or services provided instead of cash for one of your project budget line-items. Both the revenue and the expense projections should reflect the in-kind contribution. Examples include: </t>
  </si>
  <si>
    <t>Professional services (legal, architectural, engineering, accounting, medical) at a customary hourly rate for your area.</t>
  </si>
  <si>
    <t>Other services (printing, site preparation, fabricating, sub-contractors, publicity) at customary rate for time and materials.</t>
  </si>
  <si>
    <t>Costs for use of machinery (heavy equipment) at customary hourly rate.</t>
  </si>
  <si>
    <t>Volunteer time actually involved in project implementation. See the Independent Sector website to calculate the value.</t>
  </si>
  <si>
    <t>Furnishings, food, landscape or construction materials (appliances, furniture, trees, plants, wood, plumbing, hardware etc.) donated by a business or an individual either directly or indirectly.</t>
  </si>
  <si>
    <t>Paycheck Protection Program/Health Care Enhancement Act Revenue</t>
  </si>
  <si>
    <t>Staffing</t>
  </si>
  <si>
    <t>Total Number of Employees</t>
  </si>
  <si>
    <t>1. Multiply the number of part-time employees you have, for example 20 employees, by the number of hours they work per month, for example 60 hours.  20 part-time employees X 60 hours = 1,200 hours</t>
  </si>
  <si>
    <t>3.  Add together your full-time (40) and FTE part-time employees (10) to get your total full-time equivalent employees.  40 full-time employees + 10 FTE part-time employees = 50 FTEs</t>
  </si>
  <si>
    <t>Instructions:</t>
  </si>
  <si>
    <t>Number of FTEs -See Instructions</t>
  </si>
  <si>
    <t>Remote Monitoring</t>
  </si>
  <si>
    <t>Medicaid FFS, Physical HealthChoices, and Community HealthChoices (CHC) revenue and utilization should be placed in the Medicaid related cells and Medicare FFS, Medicare Advantage, and Medicare DSNP revenue and utilization should be placed in Medicare related cells.</t>
  </si>
  <si>
    <t>Total Expenses Related to In-Kind Contribution of Good and Services - See Instructions</t>
  </si>
  <si>
    <t>Other Lost Revenue - Please Categorize e.g. cafeteria, gift shop, etc.</t>
  </si>
  <si>
    <t>Nursing Facility Name:</t>
  </si>
  <si>
    <t>Nursing Facility Medicare Number:</t>
  </si>
  <si>
    <t>Nursing Facility Medicaid Identification Number</t>
  </si>
  <si>
    <t>Entity Chain Name:</t>
  </si>
  <si>
    <t xml:space="preserve">Nursing Facility should provide actual/estimated lost revenue due to PHE for the indicated quarter.   </t>
  </si>
  <si>
    <t>Date COVID-19 Expense Reporting Form Completed:</t>
  </si>
  <si>
    <t>(1) Percent Medicare</t>
  </si>
  <si>
    <t>(2) Percent Medicaid</t>
  </si>
  <si>
    <t>Field Format</t>
  </si>
  <si>
    <t>Field Length</t>
  </si>
  <si>
    <t>Note</t>
  </si>
  <si>
    <t>Text</t>
  </si>
  <si>
    <t>Number</t>
  </si>
  <si>
    <t>Date</t>
  </si>
  <si>
    <t>MM/DD/YY</t>
  </si>
  <si>
    <t>Currency</t>
  </si>
  <si>
    <t>Percentage</t>
  </si>
  <si>
    <t xml:space="preserve">Please enter zero (0) for any categories that are not applicable or that had $0 expense or revenue.  </t>
  </si>
  <si>
    <t>Please round dollar amounts up to the full dollar amount.  Drop amounts under 50 cents and increase amounts from 50 to 99 cents to the next dollar.</t>
  </si>
  <si>
    <t>Please only submit the form at this time.  No additional documentation is required.</t>
  </si>
  <si>
    <t>If an NF cannot identify revenue specifically for any payor, please allocate any COVID-19 related revenue by payor. The NF should allocate COVID-19 revenue based on revenue received by payor in calendar year 2019.  For example, an NF received a $50,000 CARES Act Provider Relief Fund Phase 1 General Distribution payment, and had $1,200,000 of revenue from Medicare programs in 2019 and $800,000 from Medicaid programs (including CHC-MCOs). Divide the $1,200,000 Medicare revenue by the total $2,000,000 of revenue to obtain the Medicare allocation of 60% and the $800,000 Medicaid revenue by the $2,000,000 to obtain the Medicaid allocation of 40%. Multiply the 60% Medicare allocation by the $50,000 Medicaid Provider Relief Fund Phase 1 General Distribution payment to obtain the Medicare allocated revenue of $30,000 and multiply the 40% Medicaid allocation by the $50,000 to obtain the $20,000 Medicaid allocated revenue.</t>
  </si>
  <si>
    <t>Required Entry</t>
  </si>
  <si>
    <t>Yes</t>
  </si>
  <si>
    <t>Email Address for Individual Completing COVID-19 Expense Report:</t>
  </si>
  <si>
    <t>Telephone Number for Individual Completing COVID-19 Expense Report:</t>
  </si>
  <si>
    <t>Extension Number for Individual Completing COVID-19 Expense Report:</t>
  </si>
  <si>
    <t>Telephone Number</t>
  </si>
  <si>
    <t>No</t>
  </si>
  <si>
    <t>Include Cents - Populated based on MA ID</t>
  </si>
  <si>
    <t>Auto-calculate</t>
  </si>
  <si>
    <t xml:space="preserve">Allocated Medicaid Financial Impact (Based on Medicaid Days)
</t>
  </si>
  <si>
    <t>Total Medicaid Allocation of COVID-19 Revenue</t>
  </si>
  <si>
    <t>Grand Total Medicaid Estimated Expenses</t>
  </si>
  <si>
    <t>Include in sum all Medicaid lines that provider adds</t>
  </si>
  <si>
    <t>Assumed Reduced Total Days for all payors (Include reduced days due to lower admissions, uncompensated therapeutic leaves days, residents leaving the facility, etc.).  Days will be used in allocating Medicaid lost revenue - See Instructions</t>
  </si>
  <si>
    <t xml:space="preserve">Assumed Reduced Medicaid Days (Include reduced days due to lower admissions, uncompensated therapeutic leaves days, residents leaving the facility).  Days will be used in allocating Medicaid lost revenue </t>
  </si>
  <si>
    <t xml:space="preserve">Blue cells are auto calculated and do not require entry. </t>
  </si>
  <si>
    <t>Whole number - no decimal places- auto-calculate</t>
  </si>
  <si>
    <t>10/1/30-11/30/20</t>
  </si>
  <si>
    <t>Total NF Days (All Residents) - See Instructions</t>
  </si>
  <si>
    <t xml:space="preserve">Payor Mix  based on Primary Payor Days </t>
  </si>
  <si>
    <t>Full and Part Time Employee Costs - See Instructions</t>
  </si>
  <si>
    <t>Overtime Costs - See Instructions</t>
  </si>
  <si>
    <t>Education/Training Costs/Communication Costs</t>
  </si>
  <si>
    <t>Total revenue loss from reduced total admissions/reduced rehab/Medicare admissions/uncompensated therapeutic leave days - See Instructions</t>
  </si>
  <si>
    <t>Total Estimated Medicaid Lost Revenue (Based on Medicaid Days)</t>
  </si>
  <si>
    <t>Other CARES Act Funding (e.g. FEMA, Forgiven SBA loan amount, Coronavirus Relief Funds, and Medicare Sequestration Elimination) - Please Categorize and Allocate Medicaid Portion Based on Instructions</t>
  </si>
  <si>
    <t xml:space="preserve">Allocated Medicaid Net Impact
</t>
  </si>
  <si>
    <t>Total Net Revenue (Do Not Include Any COVID-19 Related Payment other than Increased Medicare Revenue)</t>
  </si>
  <si>
    <t>In-kind contributions of goods (wholesale value) or services provided instead of cash for one of your project budget line-items. Both the revenue and the expense projections should reflect the in-kind contribution. Examples include: Professional services (legal, architectural, engineering, accounting, medical) at a customary hourly rate for your area. Other services (printing, site preparation, fabricating, sub-contractors, publicity) at customary rate for time and materials. Costs for use of machinery (heavy equipment) at customary hourly rate.  Volunteer time actually involved in project implementation. See the Independent Sector website to calculate the value.  Furnishings, food, landscape or construction materials (appliances, furniture, trees, plants, wood, plumbing, hardware etc.) donated by a business or an individual either directly or indirectly.</t>
  </si>
  <si>
    <t>Reimbursement from an insurer for COVID-19 testing - See Instructions</t>
  </si>
  <si>
    <t>Medicaid Allocation</t>
  </si>
  <si>
    <t>DHS Act 24 Funding - NF Payment Only - See Instructions</t>
  </si>
  <si>
    <t>Data Universal Numbering System (DUNS) - See instructions</t>
  </si>
  <si>
    <t>Does Provider Qualify As a Small Business - See Instructions</t>
  </si>
  <si>
    <t>Payment Date</t>
  </si>
  <si>
    <t>Treasury Reporting Category</t>
  </si>
  <si>
    <t>Yes - Payee identifying and demographic information and need physical address from provider file</t>
  </si>
  <si>
    <t>Used to determine if lost revenue is categorized as Small Business Assistance or categorized as Other</t>
  </si>
  <si>
    <t>Yes - Direct Payment Amount - also need payment date</t>
  </si>
  <si>
    <t>Other</t>
  </si>
  <si>
    <t>Retention Payments - See Instructions</t>
  </si>
  <si>
    <t>Testing and Specimen Collection Necessities</t>
  </si>
  <si>
    <t>All Other Supplies Such as  Thermometers and Additional Cleaning Supplies</t>
  </si>
  <si>
    <t>Hardware/Software (COVID-19 Related Only)</t>
  </si>
  <si>
    <t>Teleconferencing and Telecommuting Expenses (Equipment, Upgrades to Networks)</t>
  </si>
  <si>
    <t>Services Provided or Paid by Regional Response Health Collaboration Program (RRHCP) Assistance</t>
  </si>
  <si>
    <t>Staff Augmentation</t>
  </si>
  <si>
    <t>Line 33 - NF should enter the actual/estimated total days for all payors.  This is used in allocating expenses and analyzing the COVID-19 impact on the nursing facility assessment program.</t>
  </si>
  <si>
    <t>Line 34 - NF should enter the actual/estimated Medicaid days.  This is used in allocating expenses and in analyzing the impact on the nursing facility assessment program.</t>
  </si>
  <si>
    <t>Line 35 - NF should enter the actual/estimated Medicare days.  This is used in allocating expenses and analyzing the impact on the nursing facility assessment program.</t>
  </si>
  <si>
    <t xml:space="preserve">Line 44 - FTE Calculation - </t>
  </si>
  <si>
    <t xml:space="preserve">Line 104 - NF should enter the actual/assumed total days that were lost. This includes reduced Medicare/rehab admissions, uncompensated therapeutic days, days a resident was not in the facility because went to a relative's home, etc.. This is used to allocate revenue.  </t>
  </si>
  <si>
    <t>Line 105 - NF should enter the actual/assumed total lost Medicaid days. This includes reduced Medicare/rehab admissions that did not turn into long term stays, uncompensated therapeutic days, etc..   This is used to allocate revenue.</t>
  </si>
  <si>
    <t>$4.9 Billion Skilled Nursing Facility Relief Fund</t>
  </si>
  <si>
    <t>$2.5 Billion Infection Control Relief Fund (PPE/Testing)</t>
  </si>
  <si>
    <t>$2.0 Billion Performance-based Incentives (VBP)</t>
  </si>
  <si>
    <t>Medicaid Allocation - See Instructions</t>
  </si>
  <si>
    <t>Total RRHCP Support Provided to NF</t>
  </si>
  <si>
    <t>List Other Cares Act Funding</t>
  </si>
  <si>
    <t>Medicaid Allocation of Listed Others Care Act Funding - See Instructions</t>
  </si>
  <si>
    <t>Lines 58 - NF should enter the costs for education, training, and communications costs for resident and family members. If unable to breakout, report total costs on line 59</t>
  </si>
  <si>
    <t>Staff and Volunteers - See Instructions</t>
  </si>
  <si>
    <t>Family Members and Patients - See Instructions</t>
  </si>
  <si>
    <t>Medicaid Portion of DHS Act 24 Funding - See Instructions</t>
  </si>
  <si>
    <t>The reporting period is Mar 2020 (Q1), Apr - June 2020 (Q2), July - Sept (Q3), and Oct - Nov 30th (Q4).  This means the data for the Quarter 1&amp; Q2  will be actual data and the Department suggests using the actual data acquired to date for Q3  and where the data is not yet available, develop a projection for the remainder of the year.  Please note that Act 24 provides funding for incurred between March 1, 2020 and November 30, 2020 as a result, Q4 reporting is only through November 30th.</t>
  </si>
  <si>
    <t>Line 6 - Enter the legal entity's DUNS number. A DUNS number is a unique, non-indicative 9-digit identifier issued and maintained by Dun &amp;Bradstreet that verifies the existence of a business entity globally. D&amp;B assigns DUNS numbers for each physical location of a business. Obtaining a DUNS number is absolutely free for all entities doing business with the Federal government. This includes current and perspective Contractors, Grantees, and Loan recipients. Under normal circumstances the DUNS is issued within 1-2 business days when using the D&amp;B online process.  If your organization does not yet have a DUNS number, or no one knows it, visit the Dun &amp; Bradstreet (D&amp;B) website https://fedgov.dnb.com/webform/displayHomePage.do or call 1-866-705-5711 to register or search for a DUNS number.  You will need all of the information listed below to obtain a DUNS number: Name of organization, Organization address, Name of the chief executive officer (CEO) or organization owner, Legal structure of the organization (e.g., corporation, partnership, proprietorship), Year the organization started, Primary type of business, and Total number of employees (full and part-time).</t>
  </si>
  <si>
    <t xml:space="preserve">Line 8 - Identify if entity qualifies as a small business per  13 CFR § 121.105 based on revenue for the applicable North American Industrial Classification System (NAICS) code.  NAIC code 624120, Services for the Elderly and Persons with Disabilities, has a $12  million maximum. This means that if the providers average annual receipts was less than $12 million, the provider would qualify as a small business.  The average annual receipts is determined by averaging your gross annual receipts for the last three years. </t>
  </si>
  <si>
    <t>Yes or No Option</t>
  </si>
  <si>
    <t>Phase 1 General Distribution</t>
  </si>
  <si>
    <t>Medicaid Allocation of Other PPPHCEA Revenue (Subset of line 149) - See Instructions</t>
  </si>
  <si>
    <t>Lines 57 - NF should enter the costs for education, training, and communications costs for staff and volunteers. If unable to breakout, report total costs on line 59</t>
  </si>
  <si>
    <t>Phase 2 General Distribution</t>
  </si>
  <si>
    <t>Instructions:  This report is to be used to capture the COVID-19 patient and payor data, revenue received, costs and lost revenue as a result of the Public Health Emergency (PHE). DHS CARES Act payments should be placed in the Act 24 Payment line. The Nursing Facility (NF) completing this form should provide actual expense and lost revenue where available and estimate expenses and lost revenue where actual data is not available for each indicated quarter. Medicaid FFS, Physical HealthChoices, and Community HealthChoices (CHC) revenue and utilization should be placed in the Medicaid related cells and Medicare FFS, Medicare Advantage, and Medicare DSNP revenue and utilization should be placed in Medicare related cells.  A report should be completed for each individual NF and should not be combined chain level data. The NF should provide data in all white cells. Please enter zero (0) for any categories that are not applicable or that had $0 expense or revenue.  Blue cells are auto calculated and do not require entry.  Please reference Instructions for additional information.  Please note that Act 24 provides funding for incurred between March 1, 2020 and November 30, 2020 as a result, Q4 reporting is only through November 30th.</t>
  </si>
  <si>
    <t>Expenses (The NF should only report COVID-19 related costs for each expense category.  Do not list an expense as a negative.  Allocate between DHS programs and payors as explained in instructions)</t>
  </si>
  <si>
    <t>Other COVID-19 Funding (Donations,  Medicare Sequestration Elimination) - Please Categorize and Allocate Medicaid Portion Based on Instructions</t>
  </si>
  <si>
    <t>Data Caveats:  Nursing Facility Should Explain Below Any Data Limitations, Clarifications or Assumptions in Data Provided. For example, the nursing facility should explain the methodology used to estimate lost revenue.</t>
  </si>
  <si>
    <t>2. Divide the total hours worked by part-time employees, for example 1,200 hours from above and 120 hours of full time hours (provider defines 30 hours as full time  X 4 weeks), to find how many full-time employees your part-time workers make up. 1,200 hours / 120 hours = 10 employees</t>
  </si>
  <si>
    <t>Line 50 - NF should only report costs for full and part time employees who: (1) were not included in the most recently approved budget, (2) hired after March 1, 2020 and (3) were substantially dedicated to mitigating or responding to the COVID-19 PHE.</t>
  </si>
  <si>
    <t xml:space="preserve">Line 51 - Providers should only report retention payments that (1) were not budgeted in the most recently approved budget, (2) began or for increases after March 1, 2020, and (3) were substantially dedicated to mitigating or responding to the COVID-19 PHE.  </t>
  </si>
  <si>
    <t>Line 52 - NF should only report costs for overtime that: (1) were not budgeted in the most recently approved budget, (2) began or for increases after March 1, 2020, and (3) were substantially dedicated to mitigating or responding to the COVID-19 PHE.</t>
  </si>
  <si>
    <t xml:space="preserve">If a provider cannot identify expenses specifically for any DHS program, please allocate any COVID-19 related expenses by the program. If an NF also operates a PCH and also received a PCH Act 24 payment, the provider should allocate COVID-19 costs in accordance with the number of days for participants served by each program.  For example, a provider incurred $20,000 of COVID-19 related IT costs, had 5,000 PCH days, 5,000  Medicaid NF days, and 2,000 Medicare NF days. Divide the $20,000 by 12,000 days to obtain a $1.67 per diem cost.  Multiply $1.67 by 5,000 Medicaid NF participants to obtain the Medicaid NF allocated cost of $8,350.  Multiply the $1.67 by 5,000 OLTL PCH resident days to obtain the PCH allocated cost of $8,350.  Multiply the $1.67 per diem by the 2,000 Medicare days to obtain the Medicare NF allocated cost of $3,340. The allocation should include any other payors. Each participant should be categorized based on the primary payor. </t>
  </si>
  <si>
    <t>If a provider operates in multiple states and receives a CARES Act Provider Relief Fund (PRF) payment for all locations, the NF should allocate the PRF revenue by allocating revenue in calendar year 2019 for each Pennsylvania location to the total revenue for all states.  For example, if NF#1 had 5% of the total 2019 revenue, 5% of the PRF payment should be reported for NF#1.</t>
  </si>
  <si>
    <t>Expenses should be allocated by payor (e.g. Medicare, Medicaid, commercial, long term care insurance, private pay). If an NF cannot identify expenses specifically by  payor, please allocate any COVID-19 related expenses by payor. The NF should allocate COVID-19 costs in accordance with the number of resident days served by each payor.  For example, an NF incurred $20,000 of COVID-19 related IT costs and had 2,000 Medicare resident days and 5,000 Medicaid resident days. Divide the $20,000 by 12,000 resident days to obtain a $2.86 per day cost.  Multiply $2.86 per diem by 5,000 Medicaid day (as reported on line 48) to obtain the Medicaid allocated cost of $14,285.  Multiply the $2.86 per diem by 2,000 Medicare days to obtain the Medicare allocated cost of $5,714.  The allocation should include any other payors. Each participant should be categorized based on the primary payor. The NF should consider the applicable unit for each type of expense such as per day or resident.</t>
  </si>
  <si>
    <t>NF Payment #1</t>
  </si>
  <si>
    <t>NF Payment #2</t>
  </si>
  <si>
    <t>Vent Trach/Payment</t>
  </si>
  <si>
    <t>Total Payment</t>
  </si>
  <si>
    <t>Contracted and/or Agency Usage Costs - See Instructions</t>
  </si>
  <si>
    <t>Line 53 - NF should only report costs for contracted and/or agency staff that: (1) were not budgeted in the most recently approved budget, (2) began or for increases after March 1, 2020, and (3) were substantially dedicated to mitigating or responding to the COVID-19 PHE.  Do not include staff augmentation provided by RRHCP on this line. This should be reported on line 163</t>
  </si>
  <si>
    <t>Non-Public Nursing Facility Act 24 Cost Reporting Form</t>
  </si>
  <si>
    <t>Total Days for Medicaid Participants (Subset of Line 33) - See Instructions</t>
  </si>
  <si>
    <t>Total Days for Medicare Participants (Subset of Line 33) - See Instructions</t>
  </si>
  <si>
    <t>Medicaid Allocation of Families First Revenue (Subset of line 138) - See Instructions</t>
  </si>
  <si>
    <t>Medicaid Allocation of Payment(Subset of line 141) - See Instructions</t>
  </si>
  <si>
    <t>Medicaid Allocation of Payment(Subset of line 143) - See Instructions</t>
  </si>
  <si>
    <t>Medicaid Allocation of Payment(Subset of line 145) - See Instructions</t>
  </si>
  <si>
    <t>Medicaid Allocation of Payment (Subset of line 147) - See Instructions</t>
  </si>
  <si>
    <t>Medicaid Allocation of Payment (Subset of line 149) - See Instructions</t>
  </si>
  <si>
    <t>Medicaid Allocation of Other Public Health and Social Services Emergency Fund Payments(Subset of line 151) - See Instructions</t>
  </si>
  <si>
    <t>CARES Act Provider Relief Funding Revenue</t>
  </si>
  <si>
    <t>For COVID-19 related revenue, please report both the total amount received and the Medicaid allocation to assist the Department in analyzing the use of Act 24 funding and impacts to the Medicaid program.  The Medicaid allocation should be entered in the gray shaded line.</t>
  </si>
  <si>
    <t>Nursing Facility should enter any revenue and funding received from any source for COVID-19 expenses. This includes any federal funding, state funding or provided supplies, and any other funding sources such as charitable donations.  Please note DHS CARES Act payments should be listed in Act 24 Funding Line.  The Medicaid allocation should be reported on the gray lines.</t>
  </si>
  <si>
    <t>List other COVID Funding</t>
  </si>
  <si>
    <t>Line 179 - DHS provided Act 24 Cares Act Funding according to its records for comparison purposes on line 17. NF should enter the amount of Act 24 funds received from its records. Only include Act 24 Nursing Facility payment amounts. Do not include any Act 24 PCH payments.  NF should combine the amounts from Act 24 NF Payment 1, NF Payment 2, and Vent-Trach Payments.</t>
  </si>
  <si>
    <t>Line 180 - NF should enter the total amount of Act 24 NF Payment 1 and Vent-Trach Payment and allocate the Medicaid amount of NF Payment 2</t>
  </si>
  <si>
    <t>Line 182 - Please include any reimbursement from an insurer or other source not identified in another category for COVID-19 related testing.  This would not include reimbursement when the nursing facility is self-insured and PPE provided by or reimbursed RRHCP on this line. This should be reported on line 161</t>
  </si>
  <si>
    <t>Line 184 - Provides additional lines for report.  DHS provided examples of things that may be reported here.  The nursing facility should include these and/or other revenues given that federal funding sources and distributions continue to evolve.</t>
  </si>
  <si>
    <t>Line 199 - NF should enter the amount of PPE provided or reimbursed by the RRHCP.</t>
  </si>
  <si>
    <t>Line 201 - NF should enter the amount of COVID-19 testing provided or reimbursed by the RRHCP.</t>
  </si>
  <si>
    <t>Line 203 - NF should enter the amount of staff augmentation provided or reimbursed by the RRHCP</t>
  </si>
  <si>
    <t>Line 205 - NF should enter the amount of any other assistance provided or reimbursed by the RRHCP</t>
  </si>
  <si>
    <t>Line 226 - NF should enter the name of the person who can bind the entity to certify, subject to the terms and penalties of 18 Pa. C.S.  §4904 (relating to unsworn falsification to authorities) that the information contained in the cost reporting form are true and correct to the best of my knowledge following reasonable investigation.</t>
  </si>
  <si>
    <t>DHS Act 24 Funding is provided for reference purposes.  The nursing facility should enter Act 24 funding from its records on line #179</t>
  </si>
  <si>
    <r>
      <t>Li</t>
    </r>
    <r>
      <rPr>
        <sz val="11"/>
        <rFont val="Calibri"/>
        <family val="2"/>
        <scheme val="minor"/>
      </rPr>
      <t>ne 137</t>
    </r>
    <r>
      <rPr>
        <sz val="11"/>
        <color theme="1"/>
        <rFont val="Calibri"/>
        <family val="2"/>
        <scheme val="minor"/>
      </rPr>
      <t xml:space="preserve"> –Please include any increase from Medicare FFS, Medicare Advantage plan, or DSNP plan due to COVID-19. For example, your agency received a rate increase from negotiation with a Medicare Advantage plan. </t>
    </r>
  </si>
  <si>
    <t xml:space="preserve">Line 106 - The NF should estimate the lost revenue associated with total lost days in line 104. A suggested methodology is: (1) multiply MA days from line 105 by NF's Medicaid per diem rate, (2) multiply remaining days from line 104 by NF's average per diem, and (3) sum the products from steps 1 &amp;2. </t>
  </si>
  <si>
    <t>Line 24- Please report actual/estimated revenue you expect to receive. Do not include COVID-19 related revenue except any increases in Medicare revenue.</t>
  </si>
  <si>
    <t>Include cents. Do not accept negative values</t>
  </si>
  <si>
    <t>Medicaid Allocation of Public Health and Social Services Emergency Fund (Subset of Line 175)- See Instructions</t>
  </si>
  <si>
    <t xml:space="preserve">Include cents. </t>
  </si>
  <si>
    <t>Include cents. Do not accept negative values - total all total Medicaid lines</t>
  </si>
  <si>
    <t>Do not accept negative values</t>
  </si>
  <si>
    <t>Whole number - no decimal places - do not accept negative value</t>
  </si>
  <si>
    <t>One decimal place - do not accept negative value</t>
  </si>
  <si>
    <t>Do not accept negative value</t>
  </si>
  <si>
    <t>Form Type</t>
  </si>
  <si>
    <t>Total Net Revenue (Do Not Include Any COVID-19 Related Payment other than Increased Medicare Revenue) - Mar 2020</t>
  </si>
  <si>
    <t>Total Net Revenue (Do Not Include Any COVID-19 Related Payment other than Increased Medicare Revenue) - Q2 CY 2020</t>
  </si>
  <si>
    <t>Total Net Revenue (Do Not Include Any COVID-19 Related Payment other than Increased Medicare Revenue) - Q3 CY 2020</t>
  </si>
  <si>
    <t>Total Net Revenue (Do Not Include Any COVID-19 Related Payment other than Increased Medicare Revenue) - 10/1/30-11/30/20</t>
  </si>
  <si>
    <t>Medicare Revenue (subset of total) - Mar 2020</t>
  </si>
  <si>
    <t>Medicare Revenue (subset of total) - Q2 CY 2020</t>
  </si>
  <si>
    <t>Medicare Revenue (subset of total) - Q3 CY 2020</t>
  </si>
  <si>
    <t>Medicare Revenue (subset of total) - 10/1/30-11/30/20</t>
  </si>
  <si>
    <t>All Other Payors (subset of total) - Mar 2020</t>
  </si>
  <si>
    <t>All Other Payors (subset of total) - Q2 CY 2020</t>
  </si>
  <si>
    <t>All Other Payors (subset of total) - Q3 CY 2020</t>
  </si>
  <si>
    <t>All Other Payors (subset of total) - 10/1/30-11/30/20</t>
  </si>
  <si>
    <t>Total NF Days (All Residents) - See Instructions - Mar 2020</t>
  </si>
  <si>
    <t>Total NF Days (All Residents) - See Instructions - Q2 CY 2020</t>
  </si>
  <si>
    <t>Total NF Days (All Residents) - See Instructions - Q3 CY 2020</t>
  </si>
  <si>
    <t>Total NF Days (All Residents) - See Instructions - Q4 CY 2020</t>
  </si>
  <si>
    <t>(1) Percent Medicare - Mar 2020</t>
  </si>
  <si>
    <t>(1) Percent Medicare - Q2 CY 2020</t>
  </si>
  <si>
    <t>(1) Percent Medicare - Q3 CY 2020</t>
  </si>
  <si>
    <t>(1) Percent Medicare - Q4 CY 2020</t>
  </si>
  <si>
    <t>Total Number of Employees - Mar 2020</t>
  </si>
  <si>
    <t>Total Number of Employees - Q2 CY 2020</t>
  </si>
  <si>
    <t>Total Number of Employees - Q3 CY 2020</t>
  </si>
  <si>
    <t>Total Number of Employees - Q4 CY 2020</t>
  </si>
  <si>
    <t>Number of FTEs -See Instructions - Mar 2020</t>
  </si>
  <si>
    <t>Number of FTEs -See Instructions - Q2 CY 2020</t>
  </si>
  <si>
    <t>Number of FTEs -See Instructions - Q3 CY 2020</t>
  </si>
  <si>
    <t>Number of FTEs -See Instructions - Q4 CY 2020</t>
  </si>
  <si>
    <t>Full and Part Time Employee Costs - See Instructions - Mar 2020</t>
  </si>
  <si>
    <t>Full and Part Time Employee Costs - See Instructions - Q2 CY 2020</t>
  </si>
  <si>
    <t>Full and Part Time Employee Costs - See Instructions - Q3 CY 2020</t>
  </si>
  <si>
    <t>Full and Part Time Employee Costs - See Instructions - Q4 CY 2020</t>
  </si>
  <si>
    <t>Retention Payments - See Instructions - Mar 2020</t>
  </si>
  <si>
    <t>Retention Payments - See Instructions - Q2 CY 2020</t>
  </si>
  <si>
    <t>Retention Payments - See Instructions - Q3 CY 2020</t>
  </si>
  <si>
    <t>Retention Payments - See Instructions - Q4 CY 2020</t>
  </si>
  <si>
    <t>Overtime Costs - See Instructions - Mar 2020</t>
  </si>
  <si>
    <t>Overtime Costs - See Instructions - Q2 CY 2020</t>
  </si>
  <si>
    <t>Overtime Costs - See Instructions - Q3 CY 2020</t>
  </si>
  <si>
    <t>Overtime Costs - See Instructions - Q4 CY 2020</t>
  </si>
  <si>
    <t>Contracted and/or Agency Usage Costs - See Instructions - Mar 2020</t>
  </si>
  <si>
    <t>Contracted and/or Agency Usage Costs - See Instructions - Q2 CY 2020</t>
  </si>
  <si>
    <t>Contracted and/or Agency Usage Costs - See Instructions - Q3 CY 2020</t>
  </si>
  <si>
    <t>Contracted and/or Agency Usage Costs - See Instructions - Q4 CY 2020</t>
  </si>
  <si>
    <t>Staff and Volunteers - See Instructions - Mar 2020</t>
  </si>
  <si>
    <t>Staff and Volunteers - See Instructions  - Q2 CY 2020</t>
  </si>
  <si>
    <t>Staff and Volunteers - See Instructions - Q3 CY 2020</t>
  </si>
  <si>
    <t>Staff and Volunteers - See Instructions - Q4 CY 2020</t>
  </si>
  <si>
    <t>Family Members and Patients - See Instructions - Mar 2020</t>
  </si>
  <si>
    <t>Family Members and Patients - See Instructions  - Q2 CY 2020</t>
  </si>
  <si>
    <t>Family Members and Patients - See Instructions - See Instructions - Q3 CY 2020</t>
  </si>
  <si>
    <t>Family Members and Patients - See Instructions - Q4 CY 2020</t>
  </si>
  <si>
    <t>Supplies - Personal Protective Equipment - Mar 2020</t>
  </si>
  <si>
    <t>Supplies - Personal Protective Equipment - Q2 CY 2020</t>
  </si>
  <si>
    <t>Supplies - Personal Protective Equipment - Q3 CY 2020</t>
  </si>
  <si>
    <t>Supplies - Personal Protective Equipment - Q4 CY 2020</t>
  </si>
  <si>
    <t>Supplies - Testing and Specimen Collection Necessities - Mar 2020</t>
  </si>
  <si>
    <t>Supplies - Testing and Specimen Collection Necessities - Q2 CY 2020</t>
  </si>
  <si>
    <t>Supplies - Testing and Specimen Collection Necessities - Q3 CY 2020</t>
  </si>
  <si>
    <t>Supplies -Testing and Specimen Collection Necessities - Q4 CY 2020</t>
  </si>
  <si>
    <t>All Other Supplies Such as  Thermometers and Additional Cleaning Supplies - Mar 2020</t>
  </si>
  <si>
    <t>All Other Supplies Such as  Thermometers and Additional Cleaning Supplies - Q2 CY 2020</t>
  </si>
  <si>
    <t>All Other Supplies Such as  Thermometers and Additional Cleaning Supplies - Q3 CY 2020</t>
  </si>
  <si>
    <t>All Other Supplies Such as  Thermometers and Additional Cleaning Supplies - Q4 CY 2020</t>
  </si>
  <si>
    <t>Temporary Locations - Mar 2020</t>
  </si>
  <si>
    <t>Temporary Locations - Q2 CY 2020</t>
  </si>
  <si>
    <t>Temporary Locations - Q3 CY 2020</t>
  </si>
  <si>
    <t>Temporary Locations - Q4 CY 2020</t>
  </si>
  <si>
    <t>Facility Reconfiguration - Mar 2020</t>
  </si>
  <si>
    <t>Facility Reconfiguration - Q2 CY 2020</t>
  </si>
  <si>
    <t>Facility Reconfiguration - Q3 CY 2020</t>
  </si>
  <si>
    <t>Facility Reconfiguration - Q4 CY 2020</t>
  </si>
  <si>
    <t>Hardware/Software (COVID-19 Related Only) - Mar 2020</t>
  </si>
  <si>
    <t>Hardware/Software (COVID-19 Related Only) - Q2 CY 2020</t>
  </si>
  <si>
    <t>Hardware/Software (COVID-19 Related Only) - Q3 CY 2020</t>
  </si>
  <si>
    <t>Hardware/Software (COVID-19 Related Only) - Q4 CY 2020</t>
  </si>
  <si>
    <t>Teleconferencing and Telecommuting Expenses (Equipment, Upgrades to Networks) - Mar 2020</t>
  </si>
  <si>
    <t>Teleconferencing and Telecommuting Expenses (Equipment, Upgrades to Networks) - Q2 CY 2020</t>
  </si>
  <si>
    <t>Teleconferencing and Telecommuting Expenses (Equipment, Upgrades to Networks) - Q3 CY 2020</t>
  </si>
  <si>
    <t>Teleconferencing and Telecommuting Expenses (Equipment, Upgrades to Networks) - Q4 CY 2020</t>
  </si>
  <si>
    <t>Telemedicine - Mar 2020</t>
  </si>
  <si>
    <t>Telemedicine - Q2 CY 2020</t>
  </si>
  <si>
    <t>Telemedicine - Q3 CY 2020</t>
  </si>
  <si>
    <t>Telemedicine - Q4 CY 2020</t>
  </si>
  <si>
    <t>Remote Monitoring - Mar 2020</t>
  </si>
  <si>
    <t>Remote Monitoring - Q2 CY 2020</t>
  </si>
  <si>
    <t>Remote Monitoring - Q3 CY 2020</t>
  </si>
  <si>
    <t>Remote Monitoring - Q4 CY 2020</t>
  </si>
  <si>
    <t>Information Technology - Other - Mar 2020</t>
  </si>
  <si>
    <t>Information Technology - Other - Q2 CY 2020</t>
  </si>
  <si>
    <t>Information Technology - Other - Q3 CY 2020</t>
  </si>
  <si>
    <t>Information Technology - Other - Q4 CY 2020</t>
  </si>
  <si>
    <t>Total Expenses Related to In-Kind Contribution of Good and Services - See Instructions - March 2020</t>
  </si>
  <si>
    <t>Total Expenses Related to In-Kind Contribution of Good and Services - See Instructions - Q2 CY 2020</t>
  </si>
  <si>
    <t>Total Expenses Related to In-Kind Contribution of Good and Services - See Instructions - Q3 CY 2020</t>
  </si>
  <si>
    <t>Total Expenses Related to In-Kind Contribution of Good and Services - See Instructions - Q4 CY 2020</t>
  </si>
  <si>
    <t>Total Other Expenses - March 2020</t>
  </si>
  <si>
    <t>Total Other Expenses - Q2 CY 2020</t>
  </si>
  <si>
    <t>Total Other Expenses - Q3 CY 2020</t>
  </si>
  <si>
    <t>Total Other Expenses - Q4 CY 2020</t>
  </si>
  <si>
    <t>Assumed Reduced Total Days for all payors (Include reduced days due to lower admissions, uncompensated therapeutic leaves days, residents leaving the facility, etc.).  Days will be used in allocating lost revenue - See Instructions - March 2020</t>
  </si>
  <si>
    <t>Assumed Reduced Total Days for all payors (Include reduced days due to lower admissions, uncompensated therapeutic leaves days, residents leaving the facility, etc.).  Days will be used in allocating lost revenue - See Instructions - Q2 CY 2020</t>
  </si>
  <si>
    <t>Assumed Reduced Total Days for all payors (Include reduced days due to lower admissions, uncompensated therapeutic leaves days, residents leaving the facility, etc.).  Days will be used in allocating lost revenue - See Instructions - Q3 CY 2020</t>
  </si>
  <si>
    <t>Total revenue loss from reduced total admissions/reduced rehab/Medicare admissions/uncompensated therapeutic leave days - See Instructions - March 2020</t>
  </si>
  <si>
    <t>Total revenue loss from reduced total admissions/reduced rehab/Medicare admissions/uncompensated therapeutic leave days - See Instructions - Q2 CY 2020</t>
  </si>
  <si>
    <t>Total revenue loss from reduced total admissions/reduced rehab/Medicare admissions/uncompensated therapeutic leave days - See Instructions - Q3 CY 2020</t>
  </si>
  <si>
    <t>Changes in experience that lead to rate increases for unemployment insurance, health insurance, and workers compensation - March 2020</t>
  </si>
  <si>
    <t>Changes in experience that lead to rate increases for unemployment insurance, health insurance, and workers compensation - Q2 CY 2020</t>
  </si>
  <si>
    <t>Changes in experience that lead to rate increases for unemployment insurance, health insurance, and workers compensation - Q3 CY 2020</t>
  </si>
  <si>
    <t>Total In Kind Revenue Loss - March 2020</t>
  </si>
  <si>
    <t>Total In Kind Revenue Loss - Q2 CY 2020</t>
  </si>
  <si>
    <t>Total In Kind Revenue Loss - Q3 CY 2020</t>
  </si>
  <si>
    <t>Total Other Lost Revenue - March 2020</t>
  </si>
  <si>
    <t>Total Other Lost Revenue - Q2 CY 2020</t>
  </si>
  <si>
    <t>Total Other Lost Revenue - Q3 CY 2020</t>
  </si>
  <si>
    <t>Increased Medicare Revenue (subset of Total Net Revenue) - March 2020</t>
  </si>
  <si>
    <t>Increased Medicare Revenue (subset of Total Net Revenue) - Q2 CY 2020</t>
  </si>
  <si>
    <t>Increased Medicare Revenue (subset of Total Net Revenue) - Q3 CY 2020</t>
  </si>
  <si>
    <t>Families First Revenue - March 2020</t>
  </si>
  <si>
    <t>Families First Revenue - Q2 CY 2020</t>
  </si>
  <si>
    <t>Families First Revenue - Q3 CY 2020</t>
  </si>
  <si>
    <t>CARES Act Provider Relief Funding Revenue - Phase 1 General Distribution - March 2020</t>
  </si>
  <si>
    <t>CARES Act Provider Relief Funding Revenue - Phase 1 General Distribution - Q2 CY 2020</t>
  </si>
  <si>
    <t>CARES Act Provider Relief Funding Revenue - Phase 1 General Distribution - Q3 CY 2020</t>
  </si>
  <si>
    <t>CARES Act Provider Relief Funding Revenue - Phase 2 General Distribution - March 2020</t>
  </si>
  <si>
    <t>CARES Act Provider Relief Funding Revenue - Phase 2 General Distribution - Q2 CY 2020</t>
  </si>
  <si>
    <t>CARES Act Provider Relief Funding Revenue - Phase 2 General Distribution - Q3 CY 2020</t>
  </si>
  <si>
    <t>CARES Act Provider Relief Funding Revenue - $4.9 Billion Skilled Nursing Facility Relief Fund - March 2020</t>
  </si>
  <si>
    <t>CARES Act Provider Relief Funding Revenue - $4.9 Billion Skilled Nursing Facility Relief Fund - Q2 CY 2020</t>
  </si>
  <si>
    <t>CARES Act Provider Relief Funding Revenue - $4.9 Billion Skilled Nursing Facility Relief Fund - Q3 CY 2020</t>
  </si>
  <si>
    <t>CARES Act Provider Relief Funding Revenue - $2.5 Billion Infection Control Relief Fund (PPE/Testing) - March 2020</t>
  </si>
  <si>
    <t>CARES Act Provider Relief Funding Revenue - $2.5 Billion Infection Control Relief Fund (PPE/Testing) - Q2 CY 2020</t>
  </si>
  <si>
    <t>CARES Act Provider Relief Funding Revenue - $2.5 Billion Infection Control Relief Fund (PPE/Testing) - Q3 CY 2020</t>
  </si>
  <si>
    <t>CARES Act Provider Relief Funding Revenue - $2.0 Billion Performance-based Incentives (VBP) - March 2020</t>
  </si>
  <si>
    <t>CARES Act Provider Relief Funding Revenue - $2.0 Billion Performance-based Incentives (VBP) - Q2 CY 2020</t>
  </si>
  <si>
    <t>CARES Act Provider Relief Funding Revenue - $2.0 Billion Performance-based Incentives (VBP) - Q3 CY 2020</t>
  </si>
  <si>
    <t>DHS Act 24 Funding - NF Payment Only - See Instructions - March 2020</t>
  </si>
  <si>
    <t>DHS Act 24 Funding - NF Payment Only - See Instructions - Q2 CY 2020</t>
  </si>
  <si>
    <t>DHS Act 24 Funding - NF Payment Only - See Instructions - Q3 CY 2020</t>
  </si>
  <si>
    <t>Reimbursement from an insurer for COVID-19 testing - See Instructions - March 2020</t>
  </si>
  <si>
    <t>Reimbursement from an insurer for COVID-19 testing - See Instructions - Q2 CY 2020</t>
  </si>
  <si>
    <t>Reimbursement from an insurer for COVID-19 testing - See Instructions - Q3 CY 2020</t>
  </si>
  <si>
    <t>Services Provided or Paid by Regional Response Health Collaboration Program (RRHCP) Assistance - Personal Protective Equipment - March 2020</t>
  </si>
  <si>
    <t>Services Provided or Paid by Regional Response Health Collaboration Program (RRHCP) Assistance - Personal Protective Equipment - Q2 CY 2020</t>
  </si>
  <si>
    <t>Services Provided or Paid by Regional Response Health Collaboration Program (RRHCP) Assistance - Personal Protective Equipment - Q3 CY 2020</t>
  </si>
  <si>
    <t>Services Provided or Paid by Regional Response Health Collaboration Program (RRHCP) Assistance - Testing - March 2020</t>
  </si>
  <si>
    <t>Services Provided or Paid by Regional Response Health Collaboration Program (RRHCP) Assistance - Testing - Q2 CY 2020</t>
  </si>
  <si>
    <t>Services Provided or Paid by Regional Response Health Collaboration Program (RRHCP) Assistance - Testing - Q3 CY 2020</t>
  </si>
  <si>
    <t>Staff Augmentation - March 2020</t>
  </si>
  <si>
    <t>Staff Augmentation - Q2 CY 2020</t>
  </si>
  <si>
    <t>Staff Augmentation - Q3 CY 2020</t>
  </si>
  <si>
    <t>Services Provided or Paid by Regional Response Health Collaboration Program (RRHCP) Assistance - Other - March 2020</t>
  </si>
  <si>
    <t>Services Provided or Paid by Regional Response Health Collaboration Program (RRHCP) Assistance - Other - Q2 CY 2020</t>
  </si>
  <si>
    <t>Services Provided or Paid by Regional Response Health Collaboration Program (RRHCP) Assistance - Other - Q3 CY 2020</t>
  </si>
  <si>
    <t>Medicaid Revenue (subset of total) - Mar 2020</t>
  </si>
  <si>
    <t>Medicaid Revenue (subset of total) - Q2 CY 2020</t>
  </si>
  <si>
    <t>Medicaid Revenue (subset of total) - Q3 CY 2020</t>
  </si>
  <si>
    <t>Medicaid Revenue (subset of total) - 10/1/30-11/30/20</t>
  </si>
  <si>
    <t>Assumed Reduced Medicaid Days (Include reduced days due to lower admissions, uncompensated therapeutic leaves days, residents leaving the facility).  Days will be used in allocating Medicaid lost revenue - March 2020</t>
  </si>
  <si>
    <t>Assumed Reduced Medicaid Days (Include reduced days due to lower admissions, uncompensated therapeutic leaves days, residents leaving the facility).  Days will be used in allocating Medicaid lost revenue - Q2 CY 2020</t>
  </si>
  <si>
    <t>Assumed Reduced Medicaid Days (Include reduced days due to lower admissions, uncompensated therapeutic leaves days, residents leaving the facility).  Days will be used in allocating Medicaid lost revenue - Q3 CY 2020</t>
  </si>
  <si>
    <t>Assumed Reduced Total Days for all payors (Include reduced days due to lower admissions, uncompensated therapeutic leaves days, residents leaving the facility, etc.).  Days will be used in allocating lost revenue - See Instructions - 10/1/30-11/30/20</t>
  </si>
  <si>
    <t>Assumed Reduced Medicaid Days (Include reduced days due to lower admissions, uncompensated therapeutic leaves days, residents leaving the facility).  Days will be used in allocating Medicaid lost revenue - 10/1/30-11/30/20</t>
  </si>
  <si>
    <t>Changes in experience that lead to rate increases for unemployment insurance, health insurance, and workers compensation - 10/1/30-11/30/20</t>
  </si>
  <si>
    <t>Total In Kind Revenue Loss - 10/1/30-11/30/20</t>
  </si>
  <si>
    <t>Total Other Lost Revenue - 10/1/30-11/30/20</t>
  </si>
  <si>
    <t>Increased Medicare Revenue (subset of Total Net Revenue) - 10/1/30-11/30/20</t>
  </si>
  <si>
    <t>Families First Revenue - 10/1/30-11/30/20</t>
  </si>
  <si>
    <t>CARES Act Provider Relief Funding Revenue - Phase 1 General Distribution - 10/1/30-11/30/20</t>
  </si>
  <si>
    <t>CARES Act Provider Relief Funding Revenue - Phase 1 General Distribution - Medicaid Allocation of Payment (Subset of Phase 1 General Distribution) - See Instructions - March 2020</t>
  </si>
  <si>
    <t>CARES Act Provider Relief Funding Revenue - Phase 1 General Distribution - Medicaid Allocation of Payment (Subset of Phase 1 General Distribution) - See Instructions - Q2 CY 2020</t>
  </si>
  <si>
    <t>CARES Act Provider Relief Funding Revenue - Phase 1 General Distribution - Medicaid Allocation of Payment (Subset of Phase 1 General Distribution) - See Instructions - Q3 CY 2020</t>
  </si>
  <si>
    <t>CARES Act Provider Relief Funding Revenue - Phase 1 General Distribution - Medicaid Allocation of Payment (Subset of Phase 1 General Distribution) - See Instructions - 10/1/30-11/30/20</t>
  </si>
  <si>
    <t>CARES Act Provider Relief Funding Revenue - Phase 2 General Distribution - Medicaid Allocation of Payment (Subset of Phase 2 General Distribution) - See Instructions - March 2020</t>
  </si>
  <si>
    <t>CARES Act Provider Relief Funding Revenue - Phase 2 General Distribution - Medicaid Allocation of Payment (Subset of Phase 2 General Distribution) - See Instructions - Q2 CY 2020</t>
  </si>
  <si>
    <t>CARES Act Provider Relief Funding Revenue - Phase 2 General Distribution - Medicaid Allocation of Payment (Subset of Phase 2 General Distribution) - See Instructions - Q3 CY 2020</t>
  </si>
  <si>
    <t>CARES Act Provider Relief Funding Revenue - Phase 2 General Distribution - Medicaid Allocation of Payment (Subset of Phase 2 General Distribution) - See Instructions - 10/1/30-11/30/20</t>
  </si>
  <si>
    <t>CARES Act Provider Relief Funding Revenue - $4.9 Billion Skilled Nursing Facility Relief Fund - 10/1/30-11/30/20</t>
  </si>
  <si>
    <t>CARES Act Provider Relief Funding Revenue - Phase 2 General Distribution - 10/1/30-11/30/20</t>
  </si>
  <si>
    <t>CARES Act Provider Relief Funding Revenue - $4.9 Billion Skilled Nursing Facility Relief Fund - Medicaid Allocation of Payment(Subset of $4.9 Billion Skilled Nursing Facility Relief Fund) - See Instructions - March 2020</t>
  </si>
  <si>
    <t>CARES Act Provider Relief Funding Revenue - $4.9 Billion Skilled Nursing Facility Relief Fund - Medicaid Allocation of Payment(Subset of $4.9 Billion Skilled Nursing Facility Relief Fund) - See Instructions - Q2 CY 2020</t>
  </si>
  <si>
    <t>CARES Act Provider Relief Funding Revenue - $4.9 Billion Skilled Nursing Facility Relief Fund - Medicaid Allocation of Payment(Subset of $4.9 Billion Skilled Nursing Facility Relief Fund) - See Instructions - Q3 CY 2020</t>
  </si>
  <si>
    <t>CARES Act Provider Relief Funding Revenue - $4.9 Billion Skilled Nursing Facility Relief Fund - Medicaid Allocation of Payment(Subset of $4.9 Billion Skilled Nursing Facility Relief Fund) - See Instructions - 10/1/30-11/30/20</t>
  </si>
  <si>
    <t>CARES Act Provider Relief Funding Revenue - $2.5 Billion Infection Control Relief Fund (PPE/Testing) - 10/1/30-11/30/20</t>
  </si>
  <si>
    <t>CARES Act Provider Relief Funding Revenue - $2.5 Billion Infection Control Relief Fund (PPE/Testing) - Medicaid Allocation of Payment (Subset of $2.5 Billion Infection Control Relief Fund (PPE/Testing)) - See Instructions - March 2020</t>
  </si>
  <si>
    <t>CARES Act Provider Relief Funding Revenue - $2.5 Billion Infection Control Relief Fund (PPE/Testing) - Medicaid Allocation of Payment (Subset of $2.5 Billion Infection Control Relief Fund (PPE/Testing)) - See Instructions - Q2 CY 2020</t>
  </si>
  <si>
    <t>CARES Act Provider Relief Funding Revenue - $2.5 Billion Infection Control Relief Fund (PPE/Testing) - Medicaid Allocation of Payment (Subset of $2.5 Billion Infection Control Relief Fund (PPE/Testing)) - See Instructions - Q3 CY 2020</t>
  </si>
  <si>
    <t>CARES Act Provider Relief Funding Revenue - $2.5 Billion Infection Control Relief Fund (PPE/Testing) - Medicaid Allocation of Payment (Subset of $2.5 Billion Infection Control Relief Fund (PPE/Testing)) - See Instructions - 10/1/30-11/30/20</t>
  </si>
  <si>
    <t>CARES Act Provider Relief Funding Revenue - $2.0 Billion Performance-based Incentives (VBP) - 10/1/30-11/30/20</t>
  </si>
  <si>
    <t>CARES Act Provider Relief Funding Revenue - $2.0 Billion Performance-based Incentives (VBP) - Medicaid Allocation of Payment (Subset of $2.0 Billion Performance-based Incentives (VBP)) - See Instructions - March 2020</t>
  </si>
  <si>
    <t>CARES Act Provider Relief Funding Revenue - $2.0 Billion Performance-based Incentives (VBP) - Medicaid Allocation of Payment (Subset of $2.0 Billion Performance-based Incentives (VBP)) - See Instructions) - Q2 CY 2020</t>
  </si>
  <si>
    <t>CARES Act Provider Relief Funding Revenue - $2.0 Billion Performance-based Incentives (VBP) - Medicaid Allocation of Payment (Subset of $2.0 Billion Performance-based Incentives (VBP)) - See Instructions - Q3 CY 2020</t>
  </si>
  <si>
    <t>CARES Act Provider Relief Funding Revenue - $2.0 Billion Performance-based Incentives (VBP) - Medicaid Allocation of Payment (Subset of $2.0 Billion Performance-based Incentives (VBP)) - See Instructions - 10/1/30-11/30/20</t>
  </si>
  <si>
    <t>DHS Act 24 Funding - NF Payment Only - See Instructions - 10/1/30-11/30/20</t>
  </si>
  <si>
    <t>Medicaid Portion of DHS Act 24 Funding - See Instructions - March 2020</t>
  </si>
  <si>
    <t>Medicaid Portion of DHS Act 24 Funding - See Instructions - Q2 CY 2020</t>
  </si>
  <si>
    <t>Medicaid Portion of DHS Act 24 Funding - See Instructions - Q3 CY 2020</t>
  </si>
  <si>
    <t>Medicaid Portion of DHS Act 24 Funding - See Instructions - 10/1/30-11/30/20</t>
  </si>
  <si>
    <t>Reimbursement from an insurer for COVID-19 testing - See Instructions - 10/1/30-11/30/20</t>
  </si>
  <si>
    <t>Reimbursement from an insurer for COVID-19 testing - Medicaid Allocation - See Instructions - March 2020</t>
  </si>
  <si>
    <t>Reimbursement from an insurer for COVID-19 testing - Medicaid Allocation - See Instructions - Q2 CY 2020</t>
  </si>
  <si>
    <t>Reimbursement from an insurer for COVID-19 testing - Medicaid Allocation - See Instructions - Q3 CY 2020</t>
  </si>
  <si>
    <t>Reimbursement from an insurer for COVID-19 testing - Medicaid Allocation - See Instructions - 10/1/30-11/30/20</t>
  </si>
  <si>
    <t>Services Provided or Paid by Regional Response Health Collaboration Program (RRHCP) Assistance - Personal Protective Equipment - 10/1/30-11/30/20</t>
  </si>
  <si>
    <t>Services Provided or Paid by Regional Response Health Collaboration Program (RRHCP) Assistance - Testing - 10/1/30-11/30/20</t>
  </si>
  <si>
    <t>Staff Augmentation - 10/1/30-11/30/20</t>
  </si>
  <si>
    <t>Services Provided or Paid by Regional Response Health Collaboration Program (RRHCP) Assistance - Other - 10/1/30-11/30/20</t>
  </si>
  <si>
    <t>Services Provided or Paid by Regional Response Health Collaboration Program (RRHCP) Assistance - Personal Protective Equipment - Medicaid Allocation - See Instructions - March 2020</t>
  </si>
  <si>
    <t>Services Provided or Paid by Regional Response Health Collaboration Program (RRHCP) Assistance - Personal Protective Equipment - Medicaid Allocation - See Instructions - Q2 CY 2020</t>
  </si>
  <si>
    <t>Services Provided or Paid by Regional Response Health Collaboration Program (RRHCP) Assistance - Personal Protective Equipment - Medicaid Allocation - See Instructions - Q3 CY 2020</t>
  </si>
  <si>
    <t>Services Provided or Paid by Regional Response Health Collaboration Program (RRHCP) Assistance - Personal Protective Equipment - Medicaid Allocation - See Instructions - 10/1/30-11/30/20</t>
  </si>
  <si>
    <t>Services Provided or Paid by Regional Response Health Collaboration Program (RRHCP) Assistance - Testing - Medicaid Allocation - See Instructions - March 2020</t>
  </si>
  <si>
    <t>Services Provided or Paid by Regional Response Health Collaboration Program (RRHCP) Assistance - Testing - Medicaid Allocation - See Instructions - Q2 CY 2020</t>
  </si>
  <si>
    <t>Services Provided or Paid by Regional Response Health Collaboration Program (RRHCP) Assistance - Testing - Medicaid Allocation - See Instructions - Q3 CY 2020</t>
  </si>
  <si>
    <t>Services Provided or Paid by Regional Response Health Collaboration Program (RRHCP) Assistance - Testing - Medicaid Allocation - See Instructions - 10/1/30-11/30/20</t>
  </si>
  <si>
    <t>Staff Augmentation - Medicaid Allocation - See Instructions - March 2020</t>
  </si>
  <si>
    <t>Staff Augmentation - Medicaid Allocation - See Instructions - Q2 CY 2020</t>
  </si>
  <si>
    <t>Staff Augmentation - Medicaid Allocation - See Instructions - Q3 CY 2020</t>
  </si>
  <si>
    <t>Staff Augmentation - Medicaid Allocation - See Instructions - 10/1/30-11/30/20</t>
  </si>
  <si>
    <t>Services Provided or Paid by Regional Response Health Collaboration Program (RRHCP) Assistance - Other - Medicaid Allocation - See Instructions - March 2020</t>
  </si>
  <si>
    <t>Services Provided or Paid by Regional Response Health Collaboration Program (RRHCP) Assistance - Other - Medicaid Allocation - See Instructions - Q2 CY 2020</t>
  </si>
  <si>
    <t>Services Provided or Paid by Regional Response Health Collaboration Program (RRHCP) Assistance - Other - - Medicaid Allocation - See Instructions - Q3 CY 2020</t>
  </si>
  <si>
    <t>Services Provided or Paid by Regional Response Health Collaboration Program (RRHCP) Assistance - Other - Medicaid Allocation - See Instructions - 10/1/30-11/30/20</t>
  </si>
  <si>
    <t>Total Days for Medicaid Participants (Subset of Total NF Days (All Residents)) - See Instructions - Mar 2020</t>
  </si>
  <si>
    <t>Total Days for Medicaid Participants (Subset of Total NF Days (All Residents)) - See Instructions - Q2 CY 2020</t>
  </si>
  <si>
    <t>Total Days for Medicaid Participants (Subset of Total NF Days (All Residents)) - See Instructions - Q3 CY 2020</t>
  </si>
  <si>
    <t>Total Days for Medicaid Participants (Subset of Total NF Days (All Residents)) - See Instructions - Q4 CY 2020</t>
  </si>
  <si>
    <t>Total Days for Medicare Participants (Subset of Total NF Days (All Residents)) - See Instructions - Q2 CY 2020</t>
  </si>
  <si>
    <t>Total Days for Medicare Participants (Subset of Total NF Days (All Residents)) - See Instructions - Q3 CY 2020</t>
  </si>
  <si>
    <t>Total Days for Medicare Participants (Subset of Total NF Days (All Residents)) - See Instructions - Q4 CY 2020</t>
  </si>
  <si>
    <t>Total Days for Medicare Participants (Subset of Total NF Days (All Residents)) - See Instructions - Mar 2020</t>
  </si>
  <si>
    <t>Education/Training Costs/Communication Costs - Other - Mar 2020</t>
  </si>
  <si>
    <t>Education/Training Costs/Communication Costs  - Other  - Q2 CY 2020</t>
  </si>
  <si>
    <t>Education/Training Costs/Communication Costs - Other - Q3 CY 2020</t>
  </si>
  <si>
    <t>Education/Training Costs/Communication Costs - Other - Q4 CY 2020</t>
  </si>
  <si>
    <t>Total revenue loss from reduced total admissions/reduced rehab/Medicare admissions/uncompensated therapeutic leave days - See Instructions - 10/1/30-11/30/20</t>
  </si>
  <si>
    <t>Medicaid Allocation of Families First Revenue (Subset of Families First Revenue) - See Instructions - March 2020</t>
  </si>
  <si>
    <t>Medicaid Allocation of Families First Revenue (Subset of Families First Revenue) - See Instructions - Q2 CY 2020</t>
  </si>
  <si>
    <t>Medicaid Allocation of Families First Revenue (Subset of Families First Revenue) - See Instructions - Q3 CY 2020</t>
  </si>
  <si>
    <t>Medicaid Allocation of Families First Revenue (Subset of Families First Revenue) - See Instructions - 10/1/30-11/30/20</t>
  </si>
  <si>
    <t>(2) Percent Medicaid - Mar 2020</t>
  </si>
  <si>
    <t>(2) Percent Medicaid - Q2 CY 2020</t>
  </si>
  <si>
    <t>(2) Percent Medicaid - Q3 CY 2020</t>
  </si>
  <si>
    <t>(2) Percent Medicaid - Q4 CY 2020</t>
  </si>
  <si>
    <t>NF Non Public</t>
  </si>
  <si>
    <t>I, [ENTER NAME OF PERSON WITH THE AUTHORITY TO SIGN ON BEHALF OF THE LEGAL ENTITY BELOW], certify, subject to the terms and penalties of 18 Pa. C.S.  §4904 (relating to unsworn falsification to authorities) that the information contained in the forgoing Act 24 Cost Reporting Form are true and correct to the best of my knowledge following reasonable investigation, that the entity that I represent was in operation as of March 31, 2020, as required by Act 24 of 2020; and that the Act 24 of 2020 funds were used to prevent, prepare for, and respond to the coronavirus pandemic, and reimburse healthcare-related expenses or lost revenues attributable to the coronavirus pandemic; and, that the Act 24 of 2020 funds were not used for expenses or losses that have been or will be reimbursed from other 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</si>
</sst>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409]mmm\-yy;@"/>
    <numFmt numFmtId="167" formatCode="m/d/yy;@"/>
  </numFmts>
  <fonts count="16">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val="singleAccounting"/>
      <sz val="11"/>
      <color theme="1"/>
      <name val="Calibri"/>
      <family val="2"/>
      <scheme val="minor"/>
    </font>
    <font>
      <b/>
      <u val="double"/>
      <sz val="11"/>
      <color theme="1"/>
      <name val="Calibri"/>
      <family val="2"/>
      <scheme val="minor"/>
    </font>
    <font>
      <u val="doubleAccounting"/>
      <sz val="11"/>
      <color theme="1"/>
      <name val="Calibri"/>
      <family val="2"/>
      <scheme val="minor"/>
    </font>
    <font>
      <sz val="11"/>
      <name val="Calibri"/>
      <family val="2"/>
      <scheme val="minor"/>
    </font>
    <font>
      <b/>
      <u/>
      <sz val="11"/>
      <name val="Calibri"/>
      <family val="2"/>
      <scheme val="minor"/>
    </font>
    <font>
      <u val="double"/>
      <sz val="11"/>
      <color theme="1"/>
      <name val="Calibri"/>
      <family val="2"/>
      <scheme val="minor"/>
    </font>
    <font>
      <i/>
      <sz val="1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sz val="10"/>
      <color rgb="FF222222"/>
      <name val="Arial"/>
      <family val="2"/>
    </font>
    <font>
      <sz val="10"/>
      <color rgb="FF222222"/>
      <name val="Inherit"/>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cellStyleXfs>
  <cellXfs count="177">
    <xf numFmtId="0" fontId="0" fillId="0" borderId="0" xfId="0"/>
    <xf numFmtId="0" fontId="0" fillId="0" borderId="0" xfId="0" applyProtection="1">
      <protection locked="0"/>
    </xf>
    <xf numFmtId="0" fontId="0" fillId="0" borderId="0" xfId="0" applyFont="1" applyAlignment="1" applyProtection="1">
      <alignment horizontal="right"/>
      <protection locked="0"/>
    </xf>
    <xf numFmtId="0" fontId="0" fillId="0" borderId="1" xfId="0" applyFont="1" applyFill="1" applyBorder="1" applyAlignment="1" applyProtection="1">
      <alignment horizontal="right" wrapText="1"/>
      <protection locked="0"/>
    </xf>
    <xf numFmtId="0" fontId="0" fillId="0" borderId="1" xfId="0" applyFont="1" applyBorder="1" applyAlignment="1" applyProtection="1">
      <alignment horizontal="right" wrapText="1"/>
      <protection locked="0"/>
    </xf>
    <xf numFmtId="165" fontId="0" fillId="2" borderId="1" xfId="0" applyNumberFormat="1" applyFont="1" applyFill="1" applyBorder="1" applyProtection="1"/>
    <xf numFmtId="0" fontId="0" fillId="0" borderId="0" xfId="0" applyFont="1" applyBorder="1" applyAlignment="1" applyProtection="1">
      <alignment horizontal="center"/>
      <protection locked="0"/>
    </xf>
    <xf numFmtId="0" fontId="0" fillId="0" borderId="0" xfId="0" applyFont="1" applyBorder="1" applyAlignment="1" applyProtection="1">
      <protection locked="0"/>
    </xf>
    <xf numFmtId="0" fontId="0" fillId="0" borderId="0" xfId="0" applyBorder="1" applyProtection="1">
      <protection locked="0"/>
    </xf>
    <xf numFmtId="0" fontId="0" fillId="0" borderId="0" xfId="0" applyFont="1" applyBorder="1" applyAlignment="1" applyProtection="1">
      <alignment horizontal="right"/>
      <protection locked="0"/>
    </xf>
    <xf numFmtId="0" fontId="0" fillId="0" borderId="0" xfId="0" applyFill="1" applyBorder="1" applyProtection="1">
      <protection locked="0"/>
    </xf>
    <xf numFmtId="0" fontId="0" fillId="0" borderId="0" xfId="0" applyFill="1" applyProtection="1">
      <protection locked="0"/>
    </xf>
    <xf numFmtId="0" fontId="0" fillId="3" borderId="0" xfId="0" applyFill="1" applyProtection="1">
      <protection locked="0"/>
    </xf>
    <xf numFmtId="5" fontId="0" fillId="2" borderId="1" xfId="1" applyNumberFormat="1" applyFont="1" applyFill="1" applyBorder="1"/>
    <xf numFmtId="0" fontId="7" fillId="0" borderId="1" xfId="0" applyFont="1" applyBorder="1" applyAlignment="1" applyProtection="1">
      <alignment wrapText="1"/>
      <protection locked="0"/>
    </xf>
    <xf numFmtId="0" fontId="0" fillId="0" borderId="0" xfId="0" applyAlignment="1">
      <alignment horizontal="left" vertical="center" wrapText="1" indent="2"/>
    </xf>
    <xf numFmtId="0" fontId="15" fillId="0" borderId="0" xfId="0" applyFont="1" applyAlignment="1">
      <alignment horizontal="left" vertical="center" wrapText="1" indent="2"/>
    </xf>
    <xf numFmtId="0" fontId="12" fillId="0" borderId="0" xfId="4" applyAlignment="1">
      <alignment horizontal="left" vertical="center" wrapText="1" indent="2"/>
    </xf>
    <xf numFmtId="0" fontId="0" fillId="0" borderId="0" xfId="0" applyAlignment="1">
      <alignment wrapText="1"/>
    </xf>
    <xf numFmtId="0" fontId="7" fillId="3" borderId="2" xfId="0" applyFont="1" applyFill="1" applyBorder="1" applyAlignment="1" applyProtection="1">
      <alignment horizontal="right"/>
      <protection locked="0"/>
    </xf>
    <xf numFmtId="9" fontId="0" fillId="3" borderId="3" xfId="2" applyFont="1" applyFill="1" applyBorder="1" applyProtection="1"/>
    <xf numFmtId="0" fontId="0" fillId="3" borderId="0" xfId="0" applyFill="1" applyBorder="1" applyProtection="1">
      <protection locked="0"/>
    </xf>
    <xf numFmtId="0" fontId="7" fillId="0" borderId="1" xfId="0" applyFont="1" applyFill="1" applyBorder="1" applyAlignment="1" applyProtection="1">
      <alignment horizontal="right" wrapText="1" indent="1"/>
      <protection locked="0"/>
    </xf>
    <xf numFmtId="0" fontId="13"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8" fillId="0" borderId="1" xfId="0" applyFont="1" applyBorder="1" applyAlignment="1" applyProtection="1">
      <alignment horizontal="center"/>
      <protection locked="0"/>
    </xf>
    <xf numFmtId="0" fontId="0" fillId="3" borderId="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13" fillId="0" borderId="0" xfId="0" applyFont="1"/>
    <xf numFmtId="0" fontId="2" fillId="0" borderId="0" xfId="0" applyFont="1" applyBorder="1" applyProtection="1">
      <protection locked="0"/>
    </xf>
    <xf numFmtId="0" fontId="2" fillId="0" borderId="0" xfId="0" applyFont="1" applyAlignment="1">
      <alignment wrapText="1"/>
    </xf>
    <xf numFmtId="3" fontId="0" fillId="0" borderId="0" xfId="0" applyNumberFormat="1" applyBorder="1" applyProtection="1">
      <protection locked="0"/>
    </xf>
    <xf numFmtId="0" fontId="13" fillId="0" borderId="0" xfId="0" applyFont="1" applyBorder="1" applyProtection="1">
      <protection locked="0"/>
    </xf>
    <xf numFmtId="0" fontId="13" fillId="0" borderId="0" xfId="0" applyFont="1" applyProtection="1">
      <protection locked="0"/>
    </xf>
    <xf numFmtId="0" fontId="0" fillId="0" borderId="0" xfId="0" applyBorder="1" applyAlignment="1" applyProtection="1">
      <alignment horizontal="right"/>
      <protection locked="0"/>
    </xf>
    <xf numFmtId="0" fontId="0" fillId="0" borderId="0" xfId="0" applyAlignment="1" applyProtection="1">
      <alignment horizontal="right"/>
      <protection locked="0"/>
    </xf>
    <xf numFmtId="0" fontId="7" fillId="0" borderId="9" xfId="0" applyFont="1" applyBorder="1" applyAlignment="1" applyProtection="1">
      <alignment wrapText="1"/>
      <protection locked="0"/>
    </xf>
    <xf numFmtId="0" fontId="0" fillId="3" borderId="0" xfId="0" applyFill="1"/>
    <xf numFmtId="0" fontId="13" fillId="3" borderId="0" xfId="0" applyFont="1" applyFill="1" applyBorder="1" applyProtection="1">
      <protection locked="0"/>
    </xf>
    <xf numFmtId="0" fontId="7" fillId="0" borderId="1" xfId="0" applyFont="1" applyFill="1" applyBorder="1" applyAlignment="1" applyProtection="1">
      <alignment horizontal="right" wrapText="1"/>
      <protection locked="0"/>
    </xf>
    <xf numFmtId="0" fontId="7" fillId="0" borderId="1" xfId="0" applyFont="1" applyFill="1" applyBorder="1" applyAlignment="1" applyProtection="1">
      <alignment horizontal="left" wrapText="1" indent="1"/>
      <protection locked="0"/>
    </xf>
    <xf numFmtId="0" fontId="7" fillId="0" borderId="1" xfId="0" applyFont="1" applyFill="1" applyBorder="1" applyAlignment="1" applyProtection="1">
      <alignment horizontal="right" indent="1"/>
      <protection locked="0"/>
    </xf>
    <xf numFmtId="0" fontId="7" fillId="0" borderId="0" xfId="0" applyFont="1"/>
    <xf numFmtId="0" fontId="7" fillId="0" borderId="0" xfId="0" applyFont="1" applyAlignment="1">
      <alignment wrapText="1"/>
    </xf>
    <xf numFmtId="0" fontId="7" fillId="0" borderId="0" xfId="0" applyFont="1" applyAlignment="1">
      <alignment vertical="top"/>
    </xf>
    <xf numFmtId="0" fontId="7" fillId="0" borderId="0" xfId="0" applyFont="1" applyAlignment="1">
      <alignment vertical="center" wrapText="1"/>
    </xf>
    <xf numFmtId="0" fontId="7" fillId="0" borderId="0" xfId="0" applyFont="1" applyAlignment="1">
      <alignment vertical="top" wrapText="1"/>
    </xf>
    <xf numFmtId="0" fontId="7" fillId="0" borderId="1" xfId="0" applyFont="1" applyFill="1" applyBorder="1" applyAlignment="1" applyProtection="1">
      <alignment horizontal="left" wrapText="1"/>
      <protection locked="0"/>
    </xf>
    <xf numFmtId="166" fontId="3" fillId="0" borderId="1" xfId="0" applyNumberFormat="1" applyFont="1" applyBorder="1" applyAlignment="1" applyProtection="1">
      <alignment horizontal="center"/>
      <protection locked="0"/>
    </xf>
    <xf numFmtId="0" fontId="7" fillId="3" borderId="1" xfId="0" applyFont="1" applyFill="1" applyBorder="1" applyAlignment="1" applyProtection="1">
      <alignment horizontal="center"/>
      <protection locked="0"/>
    </xf>
    <xf numFmtId="0" fontId="0" fillId="0" borderId="1" xfId="0" applyFont="1" applyFill="1" applyBorder="1" applyAlignment="1" applyProtection="1">
      <alignment horizontal="left" indent="1"/>
      <protection locked="0"/>
    </xf>
    <xf numFmtId="0" fontId="0" fillId="0" borderId="0" xfId="0" applyAlignment="1">
      <alignment vertical="top" wrapText="1"/>
    </xf>
    <xf numFmtId="44" fontId="0" fillId="0" borderId="0" xfId="0" applyNumberFormat="1" applyBorder="1" applyProtection="1">
      <protection locked="0"/>
    </xf>
    <xf numFmtId="5" fontId="0" fillId="0" borderId="1" xfId="1" applyNumberFormat="1" applyFont="1" applyBorder="1" applyAlignment="1" applyProtection="1">
      <protection locked="0"/>
    </xf>
    <xf numFmtId="165" fontId="0" fillId="2" borderId="1" xfId="0" applyNumberFormat="1" applyFont="1" applyFill="1" applyBorder="1" applyAlignment="1" applyProtection="1"/>
    <xf numFmtId="5" fontId="0" fillId="2" borderId="1" xfId="1" applyNumberFormat="1" applyFont="1" applyFill="1" applyBorder="1" applyAlignment="1"/>
    <xf numFmtId="165" fontId="0" fillId="4" borderId="1" xfId="0" applyNumberFormat="1" applyFont="1" applyFill="1" applyBorder="1" applyAlignment="1" applyProtection="1">
      <protection locked="0"/>
    </xf>
    <xf numFmtId="0" fontId="0" fillId="0" borderId="1" xfId="0" applyFont="1" applyBorder="1" applyAlignment="1" applyProtection="1">
      <alignment horizontal="left" wrapText="1"/>
      <protection locked="0"/>
    </xf>
    <xf numFmtId="0" fontId="13" fillId="0" borderId="9" xfId="0" applyFont="1" applyBorder="1" applyAlignment="1" applyProtection="1">
      <alignment horizontal="center"/>
      <protection locked="0"/>
    </xf>
    <xf numFmtId="14" fontId="13" fillId="0" borderId="1" xfId="0" applyNumberFormat="1" applyFont="1" applyBorder="1" applyAlignment="1" applyProtection="1">
      <alignment horizontal="center"/>
      <protection locked="0"/>
    </xf>
    <xf numFmtId="0" fontId="13" fillId="5" borderId="1" xfId="0" applyFont="1" applyFill="1" applyBorder="1" applyAlignment="1" applyProtection="1">
      <alignment horizontal="center"/>
      <protection locked="0"/>
    </xf>
    <xf numFmtId="5" fontId="0" fillId="5" borderId="1" xfId="1" applyNumberFormat="1" applyFont="1" applyFill="1" applyBorder="1" applyProtection="1">
      <protection locked="0"/>
    </xf>
    <xf numFmtId="37" fontId="0" fillId="5" borderId="1" xfId="1" applyNumberFormat="1" applyFont="1" applyFill="1" applyBorder="1" applyProtection="1">
      <protection locked="0"/>
    </xf>
    <xf numFmtId="9" fontId="0" fillId="5" borderId="1" xfId="2" applyFont="1" applyFill="1" applyBorder="1" applyAlignment="1" applyProtection="1">
      <alignment horizontal="right"/>
    </xf>
    <xf numFmtId="0" fontId="0" fillId="5" borderId="1" xfId="0" applyFill="1" applyBorder="1" applyAlignment="1" applyProtection="1">
      <alignment horizontal="center"/>
      <protection locked="0"/>
    </xf>
    <xf numFmtId="5" fontId="4" fillId="5" borderId="1" xfId="1" applyNumberFormat="1" applyFont="1" applyFill="1" applyBorder="1" applyProtection="1"/>
    <xf numFmtId="5" fontId="4" fillId="5" borderId="1" xfId="0" applyNumberFormat="1" applyFont="1" applyFill="1" applyBorder="1" applyProtection="1"/>
    <xf numFmtId="5" fontId="0" fillId="5" borderId="1" xfId="1" applyNumberFormat="1" applyFont="1" applyFill="1" applyBorder="1" applyAlignment="1" applyProtection="1">
      <protection locked="0"/>
    </xf>
    <xf numFmtId="165" fontId="0" fillId="5" borderId="1" xfId="0" applyNumberFormat="1" applyFont="1" applyFill="1" applyBorder="1" applyAlignment="1" applyProtection="1">
      <protection locked="0"/>
    </xf>
    <xf numFmtId="0" fontId="0" fillId="0" borderId="1" xfId="0" applyFill="1" applyBorder="1" applyProtection="1">
      <protection locked="0"/>
    </xf>
    <xf numFmtId="0" fontId="0" fillId="0" borderId="9" xfId="0" applyFill="1" applyBorder="1" applyProtection="1">
      <protection locked="0"/>
    </xf>
    <xf numFmtId="0" fontId="7" fillId="0" borderId="1" xfId="0" applyFont="1" applyFill="1" applyBorder="1" applyProtection="1">
      <protection locked="0"/>
    </xf>
    <xf numFmtId="0" fontId="7" fillId="0" borderId="2" xfId="0" applyFont="1" applyFill="1" applyBorder="1" applyAlignment="1" applyProtection="1">
      <alignment horizontal="right" wrapText="1"/>
      <protection locked="0"/>
    </xf>
    <xf numFmtId="0" fontId="7" fillId="0" borderId="2" xfId="0" applyFont="1" applyFill="1" applyBorder="1" applyAlignment="1" applyProtection="1">
      <alignment horizontal="right"/>
      <protection locked="0"/>
    </xf>
    <xf numFmtId="164" fontId="0" fillId="0" borderId="1" xfId="1" applyNumberFormat="1" applyFont="1" applyFill="1" applyBorder="1" applyProtection="1"/>
    <xf numFmtId="9" fontId="0" fillId="0" borderId="1" xfId="2" applyFont="1" applyFill="1" applyBorder="1" applyProtection="1"/>
    <xf numFmtId="0" fontId="0" fillId="0" borderId="1" xfId="0" applyFont="1" applyFill="1" applyBorder="1" applyAlignment="1" applyProtection="1">
      <alignment horizontal="right"/>
      <protection locked="0"/>
    </xf>
    <xf numFmtId="3" fontId="0" fillId="0" borderId="1" xfId="1" applyNumberFormat="1" applyFont="1" applyFill="1" applyBorder="1" applyProtection="1"/>
    <xf numFmtId="37" fontId="0" fillId="0" borderId="1" xfId="3" applyNumberFormat="1" applyFont="1" applyFill="1" applyBorder="1" applyProtection="1"/>
    <xf numFmtId="0" fontId="7" fillId="0" borderId="1" xfId="0" applyFont="1" applyFill="1" applyBorder="1" applyAlignment="1" applyProtection="1">
      <alignment horizontal="right"/>
      <protection locked="0"/>
    </xf>
    <xf numFmtId="9" fontId="0" fillId="0" borderId="1" xfId="2" applyFont="1" applyFill="1" applyBorder="1" applyAlignment="1" applyProtection="1">
      <alignment horizontal="right"/>
    </xf>
    <xf numFmtId="0" fontId="0" fillId="0" borderId="1" xfId="0" applyFill="1" applyBorder="1" applyAlignment="1" applyProtection="1">
      <alignment horizontal="center"/>
      <protection locked="0"/>
    </xf>
    <xf numFmtId="0" fontId="2" fillId="0" borderId="1" xfId="0" applyFont="1" applyFill="1" applyBorder="1" applyProtection="1"/>
    <xf numFmtId="5" fontId="0" fillId="0" borderId="1" xfId="1" applyNumberFormat="1" applyFont="1" applyFill="1" applyBorder="1" applyProtection="1"/>
    <xf numFmtId="165" fontId="4" fillId="0" borderId="1" xfId="1" applyNumberFormat="1" applyFont="1" applyFill="1" applyBorder="1" applyProtection="1"/>
    <xf numFmtId="5" fontId="0" fillId="0" borderId="1" xfId="1" applyNumberFormat="1" applyFont="1" applyFill="1" applyBorder="1"/>
    <xf numFmtId="5" fontId="4" fillId="0" borderId="1" xfId="1" applyNumberFormat="1" applyFont="1" applyFill="1" applyBorder="1"/>
    <xf numFmtId="0" fontId="2" fillId="0" borderId="1" xfId="0" applyFont="1" applyFill="1" applyBorder="1" applyAlignment="1" applyProtection="1"/>
    <xf numFmtId="5" fontId="4" fillId="0" borderId="1" xfId="1" applyNumberFormat="1" applyFont="1" applyFill="1" applyBorder="1" applyProtection="1"/>
    <xf numFmtId="0" fontId="0" fillId="0" borderId="1" xfId="0" applyFill="1" applyBorder="1" applyAlignment="1" applyProtection="1">
      <alignment horizontal="right" indent="1"/>
      <protection locked="0"/>
    </xf>
    <xf numFmtId="0" fontId="0" fillId="0" borderId="1" xfId="0" applyFont="1" applyFill="1" applyBorder="1" applyAlignment="1" applyProtection="1">
      <alignment horizontal="right" indent="1"/>
      <protection locked="0"/>
    </xf>
    <xf numFmtId="5" fontId="4" fillId="0" borderId="1" xfId="0" applyNumberFormat="1" applyFont="1" applyFill="1" applyBorder="1" applyProtection="1"/>
    <xf numFmtId="0" fontId="13" fillId="0" borderId="1" xfId="0" applyFont="1" applyFill="1" applyBorder="1" applyAlignment="1" applyProtection="1">
      <alignment horizontal="right" wrapText="1"/>
      <protection locked="0"/>
    </xf>
    <xf numFmtId="5" fontId="0" fillId="0" borderId="1" xfId="1" applyNumberFormat="1" applyFont="1" applyFill="1" applyBorder="1" applyProtection="1">
      <protection locked="0"/>
    </xf>
    <xf numFmtId="0" fontId="0" fillId="0" borderId="1" xfId="0" applyFill="1" applyBorder="1" applyAlignment="1" applyProtection="1">
      <alignment horizontal="right" wrapText="1"/>
      <protection locked="0"/>
    </xf>
    <xf numFmtId="0" fontId="5" fillId="0" borderId="1" xfId="0" applyFont="1" applyFill="1" applyBorder="1" applyProtection="1"/>
    <xf numFmtId="164" fontId="5" fillId="0" borderId="1" xfId="0" applyNumberFormat="1" applyFont="1" applyFill="1" applyBorder="1" applyProtection="1"/>
    <xf numFmtId="0" fontId="0" fillId="0" borderId="1" xfId="0" applyFill="1" applyBorder="1" applyAlignment="1" applyProtection="1">
      <alignment horizontal="right" wrapText="1" indent="1"/>
      <protection locked="0"/>
    </xf>
    <xf numFmtId="0" fontId="3" fillId="0" borderId="1" xfId="0" applyFont="1" applyFill="1" applyBorder="1" applyAlignment="1" applyProtection="1">
      <alignment horizontal="left"/>
    </xf>
    <xf numFmtId="164" fontId="6" fillId="0" borderId="1" xfId="0" applyNumberFormat="1" applyFont="1" applyFill="1" applyBorder="1" applyProtection="1"/>
    <xf numFmtId="164" fontId="9" fillId="0" borderId="1" xfId="0" applyNumberFormat="1" applyFont="1" applyFill="1" applyBorder="1"/>
    <xf numFmtId="165" fontId="0" fillId="0" borderId="1" xfId="0" applyNumberFormat="1" applyFont="1" applyFill="1" applyBorder="1" applyAlignment="1" applyProtection="1"/>
    <xf numFmtId="5" fontId="0" fillId="0" borderId="1" xfId="1" applyNumberFormat="1" applyFont="1" applyFill="1" applyBorder="1" applyAlignment="1"/>
    <xf numFmtId="0" fontId="0" fillId="0" borderId="2" xfId="0" applyFont="1" applyFill="1" applyBorder="1" applyProtection="1">
      <protection locked="0"/>
    </xf>
    <xf numFmtId="0" fontId="7" fillId="0" borderId="1" xfId="0" applyFont="1" applyFill="1" applyBorder="1" applyAlignment="1" applyProtection="1">
      <alignment horizontal="left" indent="1"/>
      <protection locked="0"/>
    </xf>
    <xf numFmtId="0" fontId="0" fillId="0" borderId="1" xfId="0" applyFont="1" applyFill="1" applyBorder="1" applyAlignment="1" applyProtection="1">
      <alignment horizontal="left"/>
      <protection locked="0"/>
    </xf>
    <xf numFmtId="0" fontId="7" fillId="0" borderId="1" xfId="0" applyFont="1" applyFill="1" applyBorder="1" applyAlignment="1" applyProtection="1">
      <alignment wrapText="1"/>
      <protection locked="0"/>
    </xf>
    <xf numFmtId="165" fontId="0" fillId="0" borderId="1" xfId="0" applyNumberFormat="1" applyFont="1" applyFill="1" applyBorder="1" applyProtection="1"/>
    <xf numFmtId="0" fontId="2" fillId="0" borderId="1" xfId="0" applyFont="1" applyFill="1" applyBorder="1" applyAlignment="1" applyProtection="1">
      <alignment horizontal="right"/>
    </xf>
    <xf numFmtId="164" fontId="6" fillId="0" borderId="1" xfId="0" applyNumberFormat="1" applyFont="1" applyFill="1" applyBorder="1"/>
    <xf numFmtId="167" fontId="0" fillId="0" borderId="0" xfId="0" applyNumberFormat="1"/>
    <xf numFmtId="5" fontId="0" fillId="0" borderId="0" xfId="0" applyNumberFormat="1"/>
    <xf numFmtId="37" fontId="0" fillId="0" borderId="0" xfId="0" applyNumberFormat="1"/>
    <xf numFmtId="9" fontId="0" fillId="0" borderId="0" xfId="0" applyNumberFormat="1"/>
    <xf numFmtId="0" fontId="2" fillId="3" borderId="0" xfId="0" applyFont="1" applyFill="1" applyBorder="1" applyAlignment="1">
      <alignment wrapText="1"/>
    </xf>
    <xf numFmtId="0" fontId="0" fillId="0" borderId="0" xfId="0" applyFill="1"/>
    <xf numFmtId="0" fontId="0" fillId="0" borderId="0" xfId="0" applyFill="1" applyAlignment="1">
      <alignment wrapText="1"/>
    </xf>
    <xf numFmtId="0" fontId="0" fillId="0" borderId="3" xfId="0" applyFont="1" applyBorder="1" applyAlignment="1" applyProtection="1">
      <alignment horizontal="center"/>
      <protection locked="0"/>
    </xf>
    <xf numFmtId="0" fontId="0" fillId="0" borderId="1" xfId="0" applyBorder="1" applyAlignment="1" applyProtection="1">
      <alignment horizontal="center"/>
      <protection locked="0"/>
    </xf>
    <xf numFmtId="0" fontId="8" fillId="0" borderId="1" xfId="0" applyFont="1" applyBorder="1" applyAlignment="1" applyProtection="1">
      <alignment horizontal="left"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8" fillId="0" borderId="9" xfId="0" applyFont="1" applyBorder="1" applyAlignment="1" applyProtection="1">
      <alignment horizontal="left" wrapText="1"/>
      <protection locked="0"/>
    </xf>
    <xf numFmtId="0" fontId="8" fillId="0" borderId="10" xfId="0" applyFont="1" applyBorder="1" applyAlignment="1" applyProtection="1">
      <alignment horizontal="left" wrapText="1"/>
      <protection locked="0"/>
    </xf>
    <xf numFmtId="0" fontId="8" fillId="0" borderId="2"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0" fontId="2" fillId="0" borderId="1" xfId="0" applyFont="1" applyBorder="1" applyAlignment="1" applyProtection="1">
      <alignment horizontal="left"/>
      <protection locked="0"/>
    </xf>
    <xf numFmtId="0" fontId="3" fillId="0" borderId="9"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0" fillId="0" borderId="1" xfId="0" applyBorder="1" applyAlignment="1" applyProtection="1">
      <alignment horizontal="left"/>
      <protection locked="0"/>
    </xf>
    <xf numFmtId="0" fontId="2" fillId="0" borderId="1" xfId="0" applyFont="1" applyBorder="1" applyAlignment="1" applyProtection="1">
      <alignment horizontal="center"/>
      <protection locked="0"/>
    </xf>
    <xf numFmtId="0" fontId="11" fillId="0" borderId="1" xfId="0" applyFont="1" applyBorder="1" applyAlignment="1" applyProtection="1">
      <alignment horizontal="left"/>
      <protection locked="0"/>
    </xf>
    <xf numFmtId="0" fontId="0" fillId="0" borderId="0" xfId="0" applyAlignment="1" applyProtection="1">
      <alignment horizontal="center"/>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7" fillId="0" borderId="11"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7"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3" fillId="0" borderId="1" xfId="0" applyFont="1" applyBorder="1" applyAlignment="1" applyProtection="1">
      <alignment horizontal="center"/>
      <protection locked="0"/>
    </xf>
    <xf numFmtId="166" fontId="3" fillId="0" borderId="2" xfId="0" applyNumberFormat="1" applyFont="1" applyBorder="1" applyAlignment="1" applyProtection="1">
      <alignment horizontal="center"/>
      <protection locked="0"/>
    </xf>
    <xf numFmtId="166" fontId="3" fillId="0" borderId="4" xfId="0" applyNumberFormat="1" applyFont="1" applyBorder="1" applyAlignment="1" applyProtection="1">
      <alignment horizontal="center"/>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3" fillId="0" borderId="5"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2" fillId="3" borderId="2" xfId="0" applyFont="1" applyFill="1" applyBorder="1" applyAlignment="1" applyProtection="1">
      <alignment horizontal="left" wrapText="1"/>
    </xf>
    <xf numFmtId="0" fontId="2" fillId="3" borderId="3" xfId="0" applyFont="1" applyFill="1" applyBorder="1" applyAlignment="1" applyProtection="1">
      <alignment horizontal="left" wrapText="1"/>
    </xf>
    <xf numFmtId="0" fontId="2" fillId="3" borderId="4" xfId="0" applyFont="1" applyFill="1" applyBorder="1" applyAlignment="1" applyProtection="1">
      <alignment horizontal="left" wrapText="1"/>
    </xf>
    <xf numFmtId="0" fontId="0" fillId="5" borderId="11"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5" fillId="3" borderId="5" xfId="0" applyFont="1" applyFill="1" applyBorder="1" applyAlignment="1" applyProtection="1">
      <alignment horizontal="center"/>
    </xf>
    <xf numFmtId="0" fontId="5" fillId="3" borderId="6" xfId="0" applyFont="1" applyFill="1" applyBorder="1" applyAlignment="1" applyProtection="1">
      <alignment horizontal="center"/>
    </xf>
    <xf numFmtId="0" fontId="3" fillId="3" borderId="1" xfId="0" applyFont="1" applyFill="1" applyBorder="1" applyAlignment="1" applyProtection="1">
      <alignment horizontal="left"/>
    </xf>
    <xf numFmtId="0" fontId="7" fillId="0" borderId="2"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0" fillId="0" borderId="1" xfId="0" applyFont="1" applyFill="1" applyBorder="1" applyAlignment="1" applyProtection="1">
      <alignment horizontal="center" wrapText="1"/>
      <protection locked="0"/>
    </xf>
    <xf numFmtId="0" fontId="7" fillId="0" borderId="1" xfId="0" applyFont="1" applyBorder="1" applyAlignment="1" applyProtection="1">
      <alignment horizontal="left" wrapText="1"/>
      <protection locked="0"/>
    </xf>
    <xf numFmtId="0" fontId="7" fillId="0" borderId="1" xfId="0" applyFont="1" applyBorder="1" applyAlignment="1" applyProtection="1">
      <alignment horizontal="left"/>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164" fontId="0" fillId="3" borderId="1" xfId="0" applyNumberFormat="1" applyFill="1" applyBorder="1" applyAlignment="1" applyProtection="1">
      <alignment horizontal="left"/>
    </xf>
    <xf numFmtId="0" fontId="11" fillId="0" borderId="1" xfId="0" applyFont="1" applyFill="1" applyBorder="1" applyAlignment="1" applyProtection="1">
      <alignment horizontal="left" wrapText="1"/>
      <protection locked="0"/>
    </xf>
    <xf numFmtId="0" fontId="5" fillId="0" borderId="1" xfId="0" applyFont="1" applyFill="1" applyBorder="1" applyAlignment="1" applyProtection="1">
      <alignment horizontal="center"/>
    </xf>
    <xf numFmtId="0" fontId="14" fillId="0" borderId="0" xfId="0" applyFont="1" applyAlignment="1">
      <alignment horizontal="center" vertical="center" wrapText="1"/>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C793-7B4A-4573-AB2A-92BD5291C3FE}">
  <sheetPr codeName="Sheet1">
    <pageSetUpPr fitToPage="1"/>
  </sheetPr>
  <dimension ref="A1:EI226"/>
  <sheetViews>
    <sheetView tabSelected="1" zoomScale="80" zoomScaleNormal="80" workbookViewId="0">
      <selection activeCell="I209" sqref="I209"/>
    </sheetView>
  </sheetViews>
  <sheetFormatPr defaultColWidth="9.36328125" defaultRowHeight="14.5"/>
  <cols>
    <col min="1" max="1" width="79.08984375" style="1" customWidth="1"/>
    <col min="2" max="3" width="14.36328125" style="1" bestFit="1" customWidth="1"/>
    <col min="4" max="4" width="17" style="1" bestFit="1" customWidth="1"/>
    <col min="5" max="5" width="14.36328125" style="1" bestFit="1" customWidth="1"/>
    <col min="6" max="6" width="16.1796875" style="1" customWidth="1"/>
    <col min="7" max="8" width="17" style="1" bestFit="1" customWidth="1"/>
    <col min="9" max="9" width="9.36328125" style="8"/>
    <col min="10" max="10" width="19.08984375" style="8" customWidth="1"/>
    <col min="11" max="11" width="11.453125" style="8" bestFit="1" customWidth="1"/>
    <col min="13" max="13" width="52.08984375" style="8" customWidth="1"/>
    <col min="14" max="14" width="41.54296875" style="8" hidden="1" customWidth="1"/>
    <col min="15" max="139" width="9.36328125" style="8"/>
    <col min="140" max="16384" width="9.36328125" style="1"/>
  </cols>
  <sheetData>
    <row r="1" spans="1:139" ht="29">
      <c r="A1" s="134" t="s">
        <v>176</v>
      </c>
      <c r="B1" s="134"/>
      <c r="C1" s="134"/>
      <c r="D1" s="134"/>
      <c r="E1" s="134"/>
      <c r="F1" s="134"/>
      <c r="G1" s="134"/>
      <c r="H1" s="134"/>
      <c r="J1" s="30" t="s">
        <v>74</v>
      </c>
      <c r="K1" s="30" t="s">
        <v>75</v>
      </c>
      <c r="L1" s="31" t="s">
        <v>87</v>
      </c>
      <c r="M1" s="30" t="s">
        <v>76</v>
      </c>
      <c r="N1" s="1" t="s">
        <v>122</v>
      </c>
    </row>
    <row r="2" spans="1:139">
      <c r="A2" s="70" t="s">
        <v>66</v>
      </c>
      <c r="B2" s="61"/>
      <c r="C2" s="135"/>
      <c r="D2" s="136"/>
      <c r="E2" s="136"/>
      <c r="F2" s="136"/>
      <c r="G2" s="136"/>
      <c r="H2" s="136"/>
      <c r="J2" s="8" t="s">
        <v>77</v>
      </c>
      <c r="K2" s="8">
        <v>50</v>
      </c>
      <c r="L2" t="s">
        <v>88</v>
      </c>
    </row>
    <row r="3" spans="1:139">
      <c r="A3" s="70" t="s">
        <v>67</v>
      </c>
      <c r="B3" s="61"/>
      <c r="C3" s="135"/>
      <c r="D3" s="136"/>
      <c r="E3" s="136"/>
      <c r="F3" s="136"/>
      <c r="G3" s="136"/>
      <c r="H3" s="136"/>
      <c r="J3" s="8" t="s">
        <v>78</v>
      </c>
      <c r="K3" s="8">
        <v>6</v>
      </c>
      <c r="L3" t="s">
        <v>88</v>
      </c>
    </row>
    <row r="4" spans="1:139">
      <c r="A4" s="70" t="s">
        <v>68</v>
      </c>
      <c r="B4" s="61"/>
      <c r="C4" s="135"/>
      <c r="D4" s="136"/>
      <c r="E4" s="136"/>
      <c r="F4" s="136"/>
      <c r="G4" s="136"/>
      <c r="H4" s="136"/>
      <c r="J4" s="8" t="s">
        <v>78</v>
      </c>
      <c r="K4" s="8">
        <v>9</v>
      </c>
      <c r="L4" t="s">
        <v>88</v>
      </c>
    </row>
    <row r="5" spans="1:139">
      <c r="A5" s="71" t="s">
        <v>69</v>
      </c>
      <c r="B5" s="61"/>
      <c r="C5" s="135"/>
      <c r="D5" s="136"/>
      <c r="E5" s="136"/>
      <c r="F5" s="136"/>
      <c r="G5" s="136"/>
      <c r="H5" s="136"/>
      <c r="J5" s="8" t="s">
        <v>77</v>
      </c>
      <c r="K5" s="8">
        <v>50</v>
      </c>
      <c r="L5" t="s">
        <v>88</v>
      </c>
    </row>
    <row r="6" spans="1:139">
      <c r="A6" s="72" t="s">
        <v>119</v>
      </c>
      <c r="B6" s="61"/>
      <c r="C6" s="135"/>
      <c r="D6" s="136"/>
      <c r="E6" s="136"/>
      <c r="F6" s="136"/>
      <c r="G6" s="136"/>
      <c r="H6" s="136"/>
      <c r="J6" s="8" t="s">
        <v>78</v>
      </c>
      <c r="K6" s="8">
        <v>9</v>
      </c>
      <c r="L6" t="s">
        <v>93</v>
      </c>
      <c r="N6" s="34" t="s">
        <v>123</v>
      </c>
    </row>
    <row r="7" spans="1:139">
      <c r="A7" s="70" t="s">
        <v>71</v>
      </c>
      <c r="B7" s="61"/>
      <c r="C7" s="135"/>
      <c r="D7" s="136"/>
      <c r="E7" s="136"/>
      <c r="F7" s="136"/>
      <c r="G7" s="136"/>
      <c r="H7" s="136"/>
      <c r="J7" s="8" t="s">
        <v>79</v>
      </c>
      <c r="K7" s="8">
        <v>8</v>
      </c>
      <c r="L7" t="s">
        <v>88</v>
      </c>
      <c r="M7" s="8" t="s">
        <v>80</v>
      </c>
      <c r="N7" s="1"/>
    </row>
    <row r="8" spans="1:139">
      <c r="A8" s="70" t="s">
        <v>120</v>
      </c>
      <c r="B8" s="61"/>
      <c r="C8" s="135"/>
      <c r="D8" s="136"/>
      <c r="E8" s="136"/>
      <c r="F8" s="136"/>
      <c r="G8" s="136"/>
      <c r="H8" s="136"/>
      <c r="J8" s="8" t="s">
        <v>77</v>
      </c>
      <c r="K8" s="8">
        <v>3</v>
      </c>
      <c r="L8" t="s">
        <v>88</v>
      </c>
      <c r="M8" s="8" t="s">
        <v>154</v>
      </c>
      <c r="N8" s="34" t="s">
        <v>124</v>
      </c>
    </row>
    <row r="9" spans="1:139">
      <c r="A9" s="70" t="s">
        <v>41</v>
      </c>
      <c r="B9" s="61"/>
      <c r="C9" s="135"/>
      <c r="D9" s="136"/>
      <c r="E9" s="136"/>
      <c r="F9" s="136"/>
      <c r="G9" s="136"/>
      <c r="H9" s="136"/>
      <c r="J9" s="8" t="s">
        <v>77</v>
      </c>
      <c r="K9" s="8">
        <v>50</v>
      </c>
      <c r="L9" t="s">
        <v>88</v>
      </c>
      <c r="N9" s="1"/>
    </row>
    <row r="10" spans="1:139">
      <c r="A10" s="14" t="s">
        <v>42</v>
      </c>
      <c r="B10" s="23"/>
      <c r="C10" s="135"/>
      <c r="D10" s="136"/>
      <c r="E10" s="136"/>
      <c r="F10" s="136"/>
      <c r="G10" s="136"/>
      <c r="H10" s="136"/>
      <c r="J10" s="8" t="s">
        <v>77</v>
      </c>
      <c r="K10" s="8">
        <v>50</v>
      </c>
      <c r="L10" t="s">
        <v>88</v>
      </c>
      <c r="N10" s="1"/>
    </row>
    <row r="11" spans="1:139">
      <c r="A11" s="14" t="s">
        <v>89</v>
      </c>
      <c r="B11" s="59"/>
      <c r="C11" s="135"/>
      <c r="D11" s="136"/>
      <c r="E11" s="136"/>
      <c r="F11" s="136"/>
      <c r="G11" s="136"/>
      <c r="H11" s="136"/>
      <c r="J11" s="8" t="s">
        <v>77</v>
      </c>
      <c r="K11" s="8">
        <v>50</v>
      </c>
      <c r="L11" t="s">
        <v>88</v>
      </c>
      <c r="N11" s="1"/>
    </row>
    <row r="12" spans="1:139">
      <c r="A12" s="37" t="s">
        <v>90</v>
      </c>
      <c r="B12" s="59"/>
      <c r="C12" s="135"/>
      <c r="D12" s="136"/>
      <c r="E12" s="136"/>
      <c r="F12" s="136"/>
      <c r="G12" s="136"/>
      <c r="H12" s="136"/>
      <c r="J12" s="8" t="s">
        <v>92</v>
      </c>
      <c r="K12" s="8">
        <v>10</v>
      </c>
      <c r="L12" t="s">
        <v>93</v>
      </c>
      <c r="N12" s="1"/>
    </row>
    <row r="13" spans="1:139">
      <c r="A13" s="37" t="s">
        <v>91</v>
      </c>
      <c r="B13" s="60"/>
      <c r="C13" s="137"/>
      <c r="D13" s="138"/>
      <c r="E13" s="138"/>
      <c r="F13" s="138"/>
      <c r="G13" s="138"/>
      <c r="H13" s="138"/>
      <c r="J13" s="8" t="s">
        <v>78</v>
      </c>
      <c r="K13" s="8">
        <v>10</v>
      </c>
      <c r="L13" t="s">
        <v>93</v>
      </c>
      <c r="N13" s="1"/>
    </row>
    <row r="14" spans="1:139">
      <c r="A14" s="146" t="s">
        <v>199</v>
      </c>
      <c r="B14" s="147"/>
      <c r="C14" s="147"/>
      <c r="D14" s="147"/>
      <c r="E14" s="147"/>
      <c r="F14" s="147"/>
      <c r="G14" s="147"/>
      <c r="H14" s="148"/>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row>
    <row r="15" spans="1:139">
      <c r="A15" s="149" t="s">
        <v>45</v>
      </c>
      <c r="B15" s="150"/>
      <c r="C15" s="144" t="s">
        <v>170</v>
      </c>
      <c r="D15" s="145"/>
      <c r="E15" s="144" t="s">
        <v>171</v>
      </c>
      <c r="F15" s="145"/>
      <c r="G15" s="144" t="s">
        <v>172</v>
      </c>
      <c r="H15" s="145"/>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row>
    <row r="16" spans="1:139">
      <c r="A16" s="151"/>
      <c r="B16" s="152"/>
      <c r="C16" s="28" t="s">
        <v>173</v>
      </c>
      <c r="D16" s="50" t="s">
        <v>121</v>
      </c>
      <c r="E16" s="28" t="s">
        <v>173</v>
      </c>
      <c r="F16" s="50" t="s">
        <v>121</v>
      </c>
      <c r="G16" s="28" t="s">
        <v>173</v>
      </c>
      <c r="H16" s="50" t="s">
        <v>121</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row>
    <row r="17" spans="1:139">
      <c r="A17" s="153"/>
      <c r="B17" s="154"/>
      <c r="C17" s="27"/>
      <c r="D17" s="27"/>
      <c r="E17" s="27"/>
      <c r="F17" s="27"/>
      <c r="G17" s="27"/>
      <c r="H17" s="27"/>
      <c r="J17" s="8" t="s">
        <v>81</v>
      </c>
      <c r="K17" s="8">
        <v>12</v>
      </c>
      <c r="L17" t="s">
        <v>32</v>
      </c>
      <c r="M17" s="8" t="s">
        <v>94</v>
      </c>
      <c r="N17" s="34" t="s">
        <v>125</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row>
    <row r="18" spans="1:139">
      <c r="A18" s="143"/>
      <c r="B18" s="143"/>
      <c r="C18" s="143"/>
      <c r="D18" s="143"/>
      <c r="E18" s="143"/>
      <c r="F18" s="143"/>
      <c r="G18" s="143"/>
      <c r="H18" s="143"/>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row>
    <row r="19" spans="1:139">
      <c r="A19" s="139" t="s">
        <v>159</v>
      </c>
      <c r="B19" s="140"/>
      <c r="C19" s="140"/>
      <c r="D19" s="140"/>
      <c r="E19" s="140"/>
      <c r="F19" s="140"/>
      <c r="G19" s="140"/>
      <c r="H19" s="140"/>
    </row>
    <row r="20" spans="1:139" ht="58.5" customHeight="1">
      <c r="A20" s="141"/>
      <c r="B20" s="142"/>
      <c r="C20" s="142"/>
      <c r="D20" s="142"/>
      <c r="E20" s="142"/>
      <c r="F20" s="142"/>
      <c r="G20" s="142"/>
      <c r="H20" s="142"/>
    </row>
    <row r="21" spans="1:139">
      <c r="A21" s="129"/>
      <c r="B21" s="49">
        <v>43891</v>
      </c>
      <c r="C21" s="25" t="s">
        <v>48</v>
      </c>
      <c r="D21" s="119" t="s">
        <v>19</v>
      </c>
      <c r="E21" s="49" t="s">
        <v>47</v>
      </c>
      <c r="F21" s="25" t="s">
        <v>104</v>
      </c>
      <c r="G21" s="119" t="s">
        <v>19</v>
      </c>
      <c r="H21" s="119" t="s">
        <v>43</v>
      </c>
    </row>
    <row r="22" spans="1:139">
      <c r="A22" s="130"/>
      <c r="B22" s="24" t="s">
        <v>18</v>
      </c>
      <c r="C22" s="24" t="s">
        <v>18</v>
      </c>
      <c r="D22" s="119"/>
      <c r="E22" s="24" t="s">
        <v>18</v>
      </c>
      <c r="F22" s="24" t="s">
        <v>18</v>
      </c>
      <c r="G22" s="119"/>
      <c r="H22" s="119"/>
    </row>
    <row r="23" spans="1:139" ht="29.25" customHeight="1">
      <c r="A23" s="120" t="s">
        <v>36</v>
      </c>
      <c r="B23" s="120"/>
      <c r="C23" s="120"/>
      <c r="D23" s="120"/>
      <c r="E23" s="120"/>
      <c r="F23" s="120"/>
      <c r="G23" s="120"/>
      <c r="H23" s="120"/>
    </row>
    <row r="24" spans="1:139" ht="29">
      <c r="A24" s="73" t="s">
        <v>114</v>
      </c>
      <c r="B24" s="62"/>
      <c r="C24" s="62"/>
      <c r="D24" s="75">
        <f>SUM(B24:C24)</f>
        <v>0</v>
      </c>
      <c r="E24" s="62"/>
      <c r="F24" s="62"/>
      <c r="G24" s="75">
        <f>SUM(E24:F24)</f>
        <v>0</v>
      </c>
      <c r="H24" s="75">
        <f>SUM(D24,G24)</f>
        <v>0</v>
      </c>
      <c r="J24" s="8" t="s">
        <v>81</v>
      </c>
      <c r="K24" s="8">
        <v>10</v>
      </c>
      <c r="L24" t="s">
        <v>88</v>
      </c>
      <c r="M24" s="8" t="s">
        <v>203</v>
      </c>
    </row>
    <row r="25" spans="1:139">
      <c r="A25" s="74" t="s">
        <v>37</v>
      </c>
      <c r="B25" s="62"/>
      <c r="C25" s="62"/>
      <c r="D25" s="75">
        <f>SUM(B25:C25)</f>
        <v>0</v>
      </c>
      <c r="E25" s="62"/>
      <c r="F25" s="62"/>
      <c r="G25" s="75">
        <f t="shared" ref="G25:G27" si="0">SUM(E25:F25)</f>
        <v>0</v>
      </c>
      <c r="H25" s="75">
        <f>SUM(D25,G25)</f>
        <v>0</v>
      </c>
      <c r="J25" s="8" t="s">
        <v>81</v>
      </c>
      <c r="K25" s="8">
        <v>10</v>
      </c>
      <c r="L25" t="s">
        <v>88</v>
      </c>
      <c r="M25" s="8" t="s">
        <v>203</v>
      </c>
    </row>
    <row r="26" spans="1:139">
      <c r="A26" s="74" t="s">
        <v>38</v>
      </c>
      <c r="B26" s="62"/>
      <c r="C26" s="62"/>
      <c r="D26" s="75">
        <f>SUM(B26:C26)</f>
        <v>0</v>
      </c>
      <c r="E26" s="62"/>
      <c r="F26" s="62"/>
      <c r="G26" s="75">
        <f t="shared" si="0"/>
        <v>0</v>
      </c>
      <c r="H26" s="75">
        <f>SUM(D26,G26)</f>
        <v>0</v>
      </c>
      <c r="J26" s="8" t="s">
        <v>81</v>
      </c>
      <c r="K26" s="8">
        <v>10</v>
      </c>
      <c r="L26" t="s">
        <v>88</v>
      </c>
      <c r="M26" s="8" t="s">
        <v>203</v>
      </c>
    </row>
    <row r="27" spans="1:139">
      <c r="A27" s="74" t="s">
        <v>40</v>
      </c>
      <c r="B27" s="62"/>
      <c r="C27" s="62"/>
      <c r="D27" s="75">
        <f>SUM(B27:C27)</f>
        <v>0</v>
      </c>
      <c r="E27" s="62"/>
      <c r="F27" s="62"/>
      <c r="G27" s="75">
        <f t="shared" si="0"/>
        <v>0</v>
      </c>
      <c r="H27" s="75">
        <f>SUM(D27,G27)</f>
        <v>0</v>
      </c>
      <c r="J27" s="8" t="s">
        <v>81</v>
      </c>
      <c r="K27" s="8">
        <v>10</v>
      </c>
      <c r="L27" t="s">
        <v>88</v>
      </c>
      <c r="M27" s="8" t="s">
        <v>203</v>
      </c>
    </row>
    <row r="28" spans="1:139">
      <c r="A28" s="74" t="s">
        <v>34</v>
      </c>
      <c r="B28" s="76" t="str">
        <f>IF(B$24&gt;0,B25/B24,"Not Provided")</f>
        <v>Not Provided</v>
      </c>
      <c r="C28" s="76" t="str">
        <f t="shared" ref="C28:E28" si="1">IF(C$24&gt;0,C25/C24,"Not Provided")</f>
        <v>Not Provided</v>
      </c>
      <c r="D28" s="76" t="str">
        <f t="shared" si="1"/>
        <v>Not Provided</v>
      </c>
      <c r="E28" s="76" t="str">
        <f t="shared" si="1"/>
        <v>Not Provided</v>
      </c>
      <c r="F28" s="76" t="str">
        <f t="shared" ref="F28:G28" si="2">IF(F$24&gt;0,F25/F24,"Not Provided")</f>
        <v>Not Provided</v>
      </c>
      <c r="G28" s="76" t="str">
        <f t="shared" si="2"/>
        <v>Not Provided</v>
      </c>
      <c r="H28" s="76" t="str">
        <f>IF(H$24&gt;0,H25/H24,"Not Provided")</f>
        <v>Not Provided</v>
      </c>
      <c r="J28" s="8" t="s">
        <v>82</v>
      </c>
      <c r="K28" s="8">
        <v>4</v>
      </c>
      <c r="L28" t="s">
        <v>32</v>
      </c>
      <c r="M28" s="8" t="s">
        <v>95</v>
      </c>
    </row>
    <row r="29" spans="1:139">
      <c r="A29" s="74" t="s">
        <v>35</v>
      </c>
      <c r="B29" s="76" t="str">
        <f t="shared" ref="B29:D29" si="3">IF(B$24&gt;0,B26/B24,"Not Provided")</f>
        <v>Not Provided</v>
      </c>
      <c r="C29" s="76" t="str">
        <f t="shared" si="3"/>
        <v>Not Provided</v>
      </c>
      <c r="D29" s="76" t="str">
        <f t="shared" si="3"/>
        <v>Not Provided</v>
      </c>
      <c r="E29" s="76" t="str">
        <f t="shared" ref="E29:G29" si="4">IF(E$24&gt;0,E26/E24,"Not Provided")</f>
        <v>Not Provided</v>
      </c>
      <c r="F29" s="76" t="str">
        <f t="shared" si="4"/>
        <v>Not Provided</v>
      </c>
      <c r="G29" s="76" t="str">
        <f t="shared" si="4"/>
        <v>Not Provided</v>
      </c>
      <c r="H29" s="76" t="str">
        <f>IF(H$24&gt;0,H26/H24,"Not Provided")</f>
        <v>Not Provided</v>
      </c>
      <c r="J29" s="8" t="s">
        <v>82</v>
      </c>
      <c r="K29" s="8">
        <v>4</v>
      </c>
      <c r="L29" t="s">
        <v>32</v>
      </c>
      <c r="M29" s="8" t="s">
        <v>95</v>
      </c>
      <c r="N29" s="21"/>
    </row>
    <row r="30" spans="1:139" s="12" customFormat="1">
      <c r="A30" s="19"/>
      <c r="B30" s="20"/>
      <c r="C30" s="20"/>
      <c r="D30" s="20"/>
      <c r="E30" s="20"/>
      <c r="F30" s="20"/>
      <c r="G30" s="20"/>
      <c r="H30" s="20"/>
      <c r="I30" s="8"/>
      <c r="J30" s="8"/>
      <c r="K30" s="8"/>
      <c r="M30" s="8"/>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row>
    <row r="31" spans="1:139">
      <c r="A31" s="129" t="s">
        <v>33</v>
      </c>
      <c r="B31" s="49">
        <v>43891</v>
      </c>
      <c r="C31" s="25" t="s">
        <v>48</v>
      </c>
      <c r="D31" s="119" t="s">
        <v>19</v>
      </c>
      <c r="E31" s="49" t="s">
        <v>47</v>
      </c>
      <c r="F31" s="25" t="s">
        <v>46</v>
      </c>
      <c r="G31" s="119" t="s">
        <v>19</v>
      </c>
      <c r="H31" s="119" t="s">
        <v>43</v>
      </c>
    </row>
    <row r="32" spans="1:139">
      <c r="A32" s="130"/>
      <c r="B32" s="26" t="s">
        <v>18</v>
      </c>
      <c r="C32" s="26" t="s">
        <v>18</v>
      </c>
      <c r="D32" s="119"/>
      <c r="E32" s="26" t="s">
        <v>18</v>
      </c>
      <c r="F32" s="26" t="s">
        <v>18</v>
      </c>
      <c r="G32" s="119"/>
      <c r="H32" s="119"/>
    </row>
    <row r="33" spans="1:139">
      <c r="A33" s="77" t="s">
        <v>105</v>
      </c>
      <c r="B33" s="63"/>
      <c r="C33" s="63"/>
      <c r="D33" s="78">
        <f>SUM(B33:C33)</f>
        <v>0</v>
      </c>
      <c r="E33" s="63"/>
      <c r="F33" s="63"/>
      <c r="G33" s="78">
        <f>SUM(E33:F33)</f>
        <v>0</v>
      </c>
      <c r="H33" s="79">
        <f>SUM(D33,G33)</f>
        <v>0</v>
      </c>
      <c r="I33" s="21"/>
      <c r="J33" s="21" t="s">
        <v>78</v>
      </c>
      <c r="K33" s="21">
        <v>10</v>
      </c>
      <c r="L33" s="38" t="s">
        <v>88</v>
      </c>
      <c r="M33" s="8" t="s">
        <v>207</v>
      </c>
    </row>
    <row r="34" spans="1:139">
      <c r="A34" s="77" t="s">
        <v>177</v>
      </c>
      <c r="B34" s="63"/>
      <c r="C34" s="63"/>
      <c r="D34" s="78">
        <f t="shared" ref="D34:D35" si="5">SUM(B34:C34)</f>
        <v>0</v>
      </c>
      <c r="E34" s="63"/>
      <c r="F34" s="63"/>
      <c r="G34" s="78">
        <f t="shared" ref="G34:G35" si="6">SUM(E34:F34)</f>
        <v>0</v>
      </c>
      <c r="H34" s="79">
        <f t="shared" ref="H34:H35" si="7">SUM(D34,G34)</f>
        <v>0</v>
      </c>
      <c r="I34" s="21"/>
      <c r="J34" s="21" t="s">
        <v>78</v>
      </c>
      <c r="K34" s="21">
        <v>10</v>
      </c>
      <c r="L34" s="38" t="s">
        <v>88</v>
      </c>
      <c r="M34" s="8" t="s">
        <v>207</v>
      </c>
    </row>
    <row r="35" spans="1:139" s="34" customFormat="1">
      <c r="A35" s="77" t="s">
        <v>178</v>
      </c>
      <c r="B35" s="63"/>
      <c r="C35" s="63"/>
      <c r="D35" s="78">
        <f t="shared" si="5"/>
        <v>0</v>
      </c>
      <c r="E35" s="63"/>
      <c r="F35" s="63"/>
      <c r="G35" s="78">
        <f t="shared" si="6"/>
        <v>0</v>
      </c>
      <c r="H35" s="79">
        <f t="shared" si="7"/>
        <v>0</v>
      </c>
      <c r="I35" s="39"/>
      <c r="J35" s="21" t="s">
        <v>78</v>
      </c>
      <c r="K35" s="21">
        <v>10</v>
      </c>
      <c r="L35" s="38" t="s">
        <v>88</v>
      </c>
      <c r="M35" s="8" t="s">
        <v>207</v>
      </c>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row>
    <row r="36" spans="1:139" s="7" customFormat="1">
      <c r="A36" s="118"/>
      <c r="B36" s="118"/>
      <c r="C36" s="118"/>
      <c r="D36" s="118"/>
      <c r="E36" s="118"/>
      <c r="F36" s="118"/>
      <c r="G36" s="118"/>
      <c r="H36" s="118"/>
      <c r="I36" s="8"/>
      <c r="J36" s="8"/>
      <c r="K36" s="8"/>
      <c r="M36" s="8"/>
      <c r="N36" s="6"/>
    </row>
    <row r="37" spans="1:139" s="6" customFormat="1">
      <c r="A37" s="120" t="s">
        <v>106</v>
      </c>
      <c r="B37" s="49">
        <v>43891</v>
      </c>
      <c r="C37" s="25" t="s">
        <v>48</v>
      </c>
      <c r="D37" s="119" t="s">
        <v>19</v>
      </c>
      <c r="E37" s="49" t="s">
        <v>47</v>
      </c>
      <c r="F37" s="25" t="s">
        <v>46</v>
      </c>
      <c r="G37" s="119" t="s">
        <v>19</v>
      </c>
      <c r="H37" s="119" t="s">
        <v>43</v>
      </c>
      <c r="I37" s="8"/>
      <c r="J37" s="8"/>
      <c r="K37" s="8"/>
      <c r="M37" s="8"/>
    </row>
    <row r="38" spans="1:139" s="6" customFormat="1">
      <c r="A38" s="120"/>
      <c r="B38" s="26" t="s">
        <v>18</v>
      </c>
      <c r="C38" s="26" t="s">
        <v>18</v>
      </c>
      <c r="D38" s="119"/>
      <c r="E38" s="26" t="s">
        <v>18</v>
      </c>
      <c r="F38" s="26" t="s">
        <v>18</v>
      </c>
      <c r="G38" s="119"/>
      <c r="H38" s="119"/>
      <c r="I38" s="8"/>
      <c r="J38" s="8"/>
      <c r="K38" s="8"/>
      <c r="M38" s="8"/>
    </row>
    <row r="39" spans="1:139" s="6" customFormat="1">
      <c r="A39" s="80" t="s">
        <v>72</v>
      </c>
      <c r="B39" s="64">
        <f t="shared" ref="B39:H39" si="8">IF(B35&gt;0,(B35/B$33),(0%))</f>
        <v>0</v>
      </c>
      <c r="C39" s="64">
        <f t="shared" si="8"/>
        <v>0</v>
      </c>
      <c r="D39" s="81">
        <f t="shared" si="8"/>
        <v>0</v>
      </c>
      <c r="E39" s="64">
        <f t="shared" si="8"/>
        <v>0</v>
      </c>
      <c r="F39" s="64">
        <f t="shared" si="8"/>
        <v>0</v>
      </c>
      <c r="G39" s="81">
        <f t="shared" si="8"/>
        <v>0</v>
      </c>
      <c r="H39" s="81">
        <f t="shared" si="8"/>
        <v>0</v>
      </c>
      <c r="I39" s="8"/>
      <c r="J39" s="8" t="s">
        <v>82</v>
      </c>
      <c r="K39" s="8">
        <v>4</v>
      </c>
      <c r="L39" t="s">
        <v>32</v>
      </c>
      <c r="M39" s="8" t="s">
        <v>103</v>
      </c>
    </row>
    <row r="40" spans="1:139" s="6" customFormat="1">
      <c r="A40" s="80" t="s">
        <v>73</v>
      </c>
      <c r="B40" s="64">
        <f t="shared" ref="B40:H40" si="9">IF(B34&gt;0,(B34/B$33),(0%))</f>
        <v>0</v>
      </c>
      <c r="C40" s="64">
        <f t="shared" si="9"/>
        <v>0</v>
      </c>
      <c r="D40" s="81">
        <f t="shared" si="9"/>
        <v>0</v>
      </c>
      <c r="E40" s="64">
        <f t="shared" si="9"/>
        <v>0</v>
      </c>
      <c r="F40" s="64">
        <f t="shared" si="9"/>
        <v>0</v>
      </c>
      <c r="G40" s="81">
        <f t="shared" si="9"/>
        <v>0</v>
      </c>
      <c r="H40" s="81">
        <f t="shared" si="9"/>
        <v>0</v>
      </c>
      <c r="I40" s="8"/>
      <c r="J40" s="8" t="s">
        <v>82</v>
      </c>
      <c r="K40" s="8">
        <v>4</v>
      </c>
      <c r="L40" t="s">
        <v>32</v>
      </c>
      <c r="M40" s="8" t="s">
        <v>103</v>
      </c>
    </row>
    <row r="41" spans="1:139">
      <c r="A41" s="121"/>
      <c r="B41" s="122"/>
      <c r="C41" s="122"/>
      <c r="D41" s="122"/>
      <c r="E41" s="122"/>
      <c r="F41" s="122"/>
      <c r="G41" s="122"/>
      <c r="H41" s="122"/>
    </row>
    <row r="42" spans="1:139">
      <c r="A42" s="123" t="s">
        <v>56</v>
      </c>
      <c r="B42" s="49">
        <v>43891</v>
      </c>
      <c r="C42" s="25" t="s">
        <v>48</v>
      </c>
      <c r="D42" s="119" t="s">
        <v>19</v>
      </c>
      <c r="E42" s="49" t="s">
        <v>47</v>
      </c>
      <c r="F42" s="25" t="s">
        <v>46</v>
      </c>
      <c r="G42" s="119" t="s">
        <v>19</v>
      </c>
      <c r="H42" s="119" t="s">
        <v>43</v>
      </c>
    </row>
    <row r="43" spans="1:139">
      <c r="A43" s="124"/>
      <c r="B43" s="26" t="s">
        <v>18</v>
      </c>
      <c r="C43" s="26" t="s">
        <v>18</v>
      </c>
      <c r="D43" s="119"/>
      <c r="E43" s="26" t="s">
        <v>18</v>
      </c>
      <c r="F43" s="26" t="s">
        <v>18</v>
      </c>
      <c r="G43" s="119"/>
      <c r="H43" s="119"/>
    </row>
    <row r="44" spans="1:139">
      <c r="A44" s="80" t="s">
        <v>57</v>
      </c>
      <c r="B44" s="65"/>
      <c r="C44" s="65"/>
      <c r="D44" s="82"/>
      <c r="E44" s="65"/>
      <c r="F44" s="65"/>
      <c r="G44" s="82"/>
      <c r="H44" s="82"/>
      <c r="J44" s="8" t="s">
        <v>78</v>
      </c>
      <c r="K44" s="8">
        <v>10</v>
      </c>
      <c r="L44" t="s">
        <v>88</v>
      </c>
      <c r="M44" s="8" t="s">
        <v>208</v>
      </c>
    </row>
    <row r="45" spans="1:139">
      <c r="A45" s="80" t="s">
        <v>61</v>
      </c>
      <c r="B45" s="65"/>
      <c r="C45" s="65"/>
      <c r="D45" s="82"/>
      <c r="E45" s="65"/>
      <c r="F45" s="65"/>
      <c r="G45" s="82"/>
      <c r="H45" s="82"/>
      <c r="J45" s="8" t="s">
        <v>78</v>
      </c>
      <c r="K45" s="8">
        <v>10</v>
      </c>
      <c r="L45" t="s">
        <v>88</v>
      </c>
      <c r="M45" s="8" t="s">
        <v>209</v>
      </c>
    </row>
    <row r="46" spans="1:139">
      <c r="A46" s="125"/>
      <c r="B46" s="126"/>
      <c r="C46" s="126"/>
      <c r="D46" s="126"/>
      <c r="E46" s="126"/>
      <c r="F46" s="126"/>
      <c r="G46" s="126"/>
      <c r="H46" s="127"/>
    </row>
    <row r="47" spans="1:139" ht="14.5" customHeight="1">
      <c r="A47" s="123" t="s">
        <v>160</v>
      </c>
      <c r="B47" s="49">
        <v>43891</v>
      </c>
      <c r="C47" s="25" t="s">
        <v>48</v>
      </c>
      <c r="D47" s="119" t="s">
        <v>19</v>
      </c>
      <c r="E47" s="49" t="s">
        <v>47</v>
      </c>
      <c r="F47" s="25" t="s">
        <v>46</v>
      </c>
      <c r="G47" s="119" t="s">
        <v>19</v>
      </c>
      <c r="H47" s="119" t="s">
        <v>43</v>
      </c>
    </row>
    <row r="48" spans="1:139" ht="29" customHeight="1">
      <c r="A48" s="124"/>
      <c r="B48" s="26" t="s">
        <v>18</v>
      </c>
      <c r="C48" s="26" t="s">
        <v>18</v>
      </c>
      <c r="D48" s="119"/>
      <c r="E48" s="26" t="s">
        <v>18</v>
      </c>
      <c r="F48" s="26" t="s">
        <v>18</v>
      </c>
      <c r="G48" s="119"/>
      <c r="H48" s="119"/>
    </row>
    <row r="49" spans="1:13">
      <c r="A49" s="132" t="s">
        <v>1</v>
      </c>
      <c r="B49" s="132"/>
      <c r="C49" s="132"/>
      <c r="D49" s="132"/>
      <c r="E49" s="132"/>
      <c r="F49" s="132"/>
      <c r="G49" s="132"/>
      <c r="H49" s="132"/>
    </row>
    <row r="50" spans="1:13">
      <c r="A50" s="42" t="s">
        <v>107</v>
      </c>
      <c r="B50" s="62"/>
      <c r="C50" s="62"/>
      <c r="D50" s="84">
        <f>SUM(B50:C50)</f>
        <v>0</v>
      </c>
      <c r="E50" s="62"/>
      <c r="F50" s="62"/>
      <c r="G50" s="84">
        <f>SUM(E50:F50)</f>
        <v>0</v>
      </c>
      <c r="H50" s="86">
        <f>SUM(D50,G50)</f>
        <v>0</v>
      </c>
      <c r="J50" s="8" t="s">
        <v>81</v>
      </c>
      <c r="K50" s="8">
        <v>10</v>
      </c>
      <c r="L50" t="s">
        <v>88</v>
      </c>
      <c r="M50" s="8" t="s">
        <v>203</v>
      </c>
    </row>
    <row r="51" spans="1:13">
      <c r="A51" s="42" t="s">
        <v>127</v>
      </c>
      <c r="B51" s="62"/>
      <c r="C51" s="62"/>
      <c r="D51" s="84">
        <f t="shared" ref="D51:D54" si="10">SUM(B51:C51)</f>
        <v>0</v>
      </c>
      <c r="E51" s="62"/>
      <c r="F51" s="62"/>
      <c r="G51" s="84">
        <f t="shared" ref="G51:G54" si="11">SUM(E51:F51)</f>
        <v>0</v>
      </c>
      <c r="H51" s="86">
        <f>SUM(D51,G51)</f>
        <v>0</v>
      </c>
      <c r="J51" s="8" t="s">
        <v>81</v>
      </c>
      <c r="K51" s="8">
        <v>10</v>
      </c>
      <c r="L51" t="s">
        <v>88</v>
      </c>
      <c r="M51" s="8" t="s">
        <v>203</v>
      </c>
    </row>
    <row r="52" spans="1:13">
      <c r="A52" s="42" t="s">
        <v>108</v>
      </c>
      <c r="B52" s="62"/>
      <c r="C52" s="62"/>
      <c r="D52" s="84">
        <f t="shared" si="10"/>
        <v>0</v>
      </c>
      <c r="E52" s="62"/>
      <c r="F52" s="62"/>
      <c r="G52" s="84">
        <f t="shared" si="11"/>
        <v>0</v>
      </c>
      <c r="H52" s="86">
        <f>SUM(D52,G52)</f>
        <v>0</v>
      </c>
      <c r="J52" s="8" t="s">
        <v>81</v>
      </c>
      <c r="K52" s="8">
        <v>10</v>
      </c>
      <c r="L52" t="s">
        <v>88</v>
      </c>
      <c r="M52" s="8" t="s">
        <v>203</v>
      </c>
    </row>
    <row r="53" spans="1:13">
      <c r="A53" s="42" t="s">
        <v>174</v>
      </c>
      <c r="B53" s="62"/>
      <c r="C53" s="62"/>
      <c r="D53" s="84">
        <f t="shared" si="10"/>
        <v>0</v>
      </c>
      <c r="E53" s="62"/>
      <c r="F53" s="62"/>
      <c r="G53" s="84">
        <f t="shared" si="11"/>
        <v>0</v>
      </c>
      <c r="H53" s="86">
        <f>SUM(D53,G53)</f>
        <v>0</v>
      </c>
      <c r="J53" s="8" t="s">
        <v>81</v>
      </c>
      <c r="K53" s="8">
        <v>10</v>
      </c>
      <c r="L53" t="s">
        <v>88</v>
      </c>
      <c r="M53" s="8" t="s">
        <v>203</v>
      </c>
    </row>
    <row r="54" spans="1:13" ht="16">
      <c r="A54" s="83" t="s">
        <v>0</v>
      </c>
      <c r="B54" s="85">
        <f>SUM(B50:B53)</f>
        <v>0</v>
      </c>
      <c r="C54" s="85">
        <f t="shared" ref="C54" si="12">SUM(C50:C53)</f>
        <v>0</v>
      </c>
      <c r="D54" s="85">
        <f t="shared" si="10"/>
        <v>0</v>
      </c>
      <c r="E54" s="85">
        <f t="shared" ref="E54:F54" si="13">SUM(E50:E53)</f>
        <v>0</v>
      </c>
      <c r="F54" s="85">
        <f t="shared" si="13"/>
        <v>0</v>
      </c>
      <c r="G54" s="85">
        <f t="shared" si="11"/>
        <v>0</v>
      </c>
      <c r="H54" s="87">
        <f>SUM(D54,G54)</f>
        <v>0</v>
      </c>
      <c r="J54" s="8" t="s">
        <v>81</v>
      </c>
      <c r="K54" s="8">
        <v>10</v>
      </c>
      <c r="L54" t="s">
        <v>32</v>
      </c>
      <c r="M54" s="8" t="s">
        <v>203</v>
      </c>
    </row>
    <row r="55" spans="1:13">
      <c r="A55" s="131"/>
      <c r="B55" s="131"/>
      <c r="C55" s="131"/>
      <c r="D55" s="131"/>
      <c r="E55" s="131"/>
      <c r="F55" s="131"/>
      <c r="G55" s="131"/>
      <c r="H55" s="131"/>
    </row>
    <row r="56" spans="1:13">
      <c r="A56" s="133" t="s">
        <v>109</v>
      </c>
      <c r="B56" s="133"/>
      <c r="C56" s="133"/>
      <c r="D56" s="133"/>
      <c r="E56" s="133"/>
      <c r="F56" s="133"/>
      <c r="G56" s="133"/>
      <c r="H56" s="133"/>
    </row>
    <row r="57" spans="1:13">
      <c r="A57" s="42" t="s">
        <v>148</v>
      </c>
      <c r="B57" s="62"/>
      <c r="C57" s="62"/>
      <c r="D57" s="84">
        <f t="shared" ref="D57:D60" si="14">SUM(B57:C57)</f>
        <v>0</v>
      </c>
      <c r="E57" s="62"/>
      <c r="F57" s="62"/>
      <c r="G57" s="84">
        <f t="shared" ref="G57:G60" si="15">SUM(E57:F57)</f>
        <v>0</v>
      </c>
      <c r="H57" s="86">
        <f>SUM(D57,G57)</f>
        <v>0</v>
      </c>
      <c r="J57" s="8" t="s">
        <v>81</v>
      </c>
      <c r="K57" s="8">
        <v>10</v>
      </c>
      <c r="L57" t="s">
        <v>88</v>
      </c>
      <c r="M57" s="8" t="s">
        <v>203</v>
      </c>
    </row>
    <row r="58" spans="1:13">
      <c r="A58" s="42" t="s">
        <v>149</v>
      </c>
      <c r="B58" s="62"/>
      <c r="C58" s="62"/>
      <c r="D58" s="84">
        <f t="shared" si="14"/>
        <v>0</v>
      </c>
      <c r="E58" s="62"/>
      <c r="F58" s="62"/>
      <c r="G58" s="84">
        <f t="shared" si="15"/>
        <v>0</v>
      </c>
      <c r="H58" s="86">
        <f>SUM(D58,G58)</f>
        <v>0</v>
      </c>
      <c r="J58" s="8" t="s">
        <v>81</v>
      </c>
      <c r="K58" s="8">
        <v>10</v>
      </c>
      <c r="L58" t="s">
        <v>88</v>
      </c>
      <c r="M58" s="8" t="s">
        <v>203</v>
      </c>
    </row>
    <row r="59" spans="1:13">
      <c r="A59" s="42" t="s">
        <v>126</v>
      </c>
      <c r="B59" s="62"/>
      <c r="C59" s="62"/>
      <c r="D59" s="84">
        <f t="shared" si="14"/>
        <v>0</v>
      </c>
      <c r="E59" s="62"/>
      <c r="F59" s="62"/>
      <c r="G59" s="84">
        <f t="shared" si="15"/>
        <v>0</v>
      </c>
      <c r="H59" s="86">
        <f>SUM(D59,G59)</f>
        <v>0</v>
      </c>
      <c r="J59" s="8" t="s">
        <v>81</v>
      </c>
      <c r="K59" s="8">
        <v>10</v>
      </c>
      <c r="L59" t="s">
        <v>88</v>
      </c>
      <c r="M59" s="8" t="s">
        <v>203</v>
      </c>
    </row>
    <row r="60" spans="1:13" ht="16">
      <c r="A60" s="88" t="s">
        <v>2</v>
      </c>
      <c r="B60" s="89">
        <f>SUM(B57:B59)</f>
        <v>0</v>
      </c>
      <c r="C60" s="89">
        <f>SUM(C57:C59)</f>
        <v>0</v>
      </c>
      <c r="D60" s="89">
        <f t="shared" si="14"/>
        <v>0</v>
      </c>
      <c r="E60" s="89">
        <f>SUM(E57:E59)</f>
        <v>0</v>
      </c>
      <c r="F60" s="89">
        <f>SUM(F57:F59)</f>
        <v>0</v>
      </c>
      <c r="G60" s="89">
        <f t="shared" si="15"/>
        <v>0</v>
      </c>
      <c r="H60" s="87">
        <f>SUM(D60,G60)</f>
        <v>0</v>
      </c>
      <c r="J60" s="8" t="s">
        <v>81</v>
      </c>
      <c r="K60" s="8">
        <v>10</v>
      </c>
      <c r="L60" t="s">
        <v>32</v>
      </c>
      <c r="M60" s="8" t="s">
        <v>203</v>
      </c>
    </row>
    <row r="61" spans="1:13">
      <c r="A61" s="131"/>
      <c r="B61" s="131"/>
      <c r="C61" s="131"/>
      <c r="D61" s="131"/>
      <c r="E61" s="131"/>
      <c r="F61" s="131"/>
      <c r="G61" s="131"/>
      <c r="H61" s="131"/>
    </row>
    <row r="62" spans="1:13">
      <c r="A62" s="128" t="s">
        <v>3</v>
      </c>
      <c r="B62" s="128"/>
      <c r="C62" s="128"/>
      <c r="D62" s="128"/>
      <c r="E62" s="128"/>
      <c r="F62" s="128"/>
      <c r="G62" s="128"/>
      <c r="H62" s="128"/>
    </row>
    <row r="63" spans="1:13">
      <c r="A63" s="90" t="s">
        <v>4</v>
      </c>
      <c r="B63" s="62"/>
      <c r="C63" s="62"/>
      <c r="D63" s="84">
        <f t="shared" ref="D63:D65" si="16">SUM(B63:C63)</f>
        <v>0</v>
      </c>
      <c r="E63" s="62"/>
      <c r="F63" s="62"/>
      <c r="G63" s="84">
        <f t="shared" ref="G63:G65" si="17">SUM(E63:F63)</f>
        <v>0</v>
      </c>
      <c r="H63" s="86">
        <f>SUM(D63,G63)</f>
        <v>0</v>
      </c>
      <c r="J63" s="8" t="s">
        <v>81</v>
      </c>
      <c r="K63" s="8">
        <v>10</v>
      </c>
      <c r="L63" t="s">
        <v>88</v>
      </c>
      <c r="M63" s="8" t="s">
        <v>203</v>
      </c>
    </row>
    <row r="64" spans="1:13">
      <c r="A64" s="90" t="s">
        <v>128</v>
      </c>
      <c r="B64" s="62"/>
      <c r="C64" s="62"/>
      <c r="D64" s="84">
        <f t="shared" si="16"/>
        <v>0</v>
      </c>
      <c r="E64" s="62"/>
      <c r="F64" s="62"/>
      <c r="G64" s="84">
        <f t="shared" si="17"/>
        <v>0</v>
      </c>
      <c r="H64" s="86">
        <f>SUM(D64,G64)</f>
        <v>0</v>
      </c>
      <c r="J64" s="8" t="s">
        <v>81</v>
      </c>
      <c r="K64" s="8">
        <v>10</v>
      </c>
      <c r="L64" t="s">
        <v>88</v>
      </c>
      <c r="M64" s="8" t="s">
        <v>203</v>
      </c>
    </row>
    <row r="65" spans="1:139">
      <c r="A65" s="22" t="s">
        <v>129</v>
      </c>
      <c r="B65" s="62"/>
      <c r="C65" s="62"/>
      <c r="D65" s="84">
        <f t="shared" si="16"/>
        <v>0</v>
      </c>
      <c r="E65" s="62"/>
      <c r="F65" s="62"/>
      <c r="G65" s="84">
        <f t="shared" si="17"/>
        <v>0</v>
      </c>
      <c r="H65" s="86">
        <f>SUM(D65,G65)</f>
        <v>0</v>
      </c>
      <c r="J65" s="8" t="s">
        <v>81</v>
      </c>
      <c r="K65" s="8">
        <v>10</v>
      </c>
      <c r="L65" t="s">
        <v>88</v>
      </c>
      <c r="M65" s="8" t="s">
        <v>203</v>
      </c>
    </row>
    <row r="66" spans="1:139" ht="16">
      <c r="A66" s="88" t="s">
        <v>6</v>
      </c>
      <c r="B66" s="89">
        <f>SUM(B63:B65)</f>
        <v>0</v>
      </c>
      <c r="C66" s="89">
        <f>SUM(C63:C65)</f>
        <v>0</v>
      </c>
      <c r="D66" s="89">
        <f>SUM(B66:C66)</f>
        <v>0</v>
      </c>
      <c r="E66" s="89">
        <f>SUM(E63:E65)</f>
        <v>0</v>
      </c>
      <c r="F66" s="89">
        <f>SUM(F63:F65)</f>
        <v>0</v>
      </c>
      <c r="G66" s="89">
        <f t="shared" ref="G66" si="18">SUM(E66:F66)</f>
        <v>0</v>
      </c>
      <c r="H66" s="87">
        <f>SUM(D66,G66)</f>
        <v>0</v>
      </c>
      <c r="J66" s="8" t="s">
        <v>81</v>
      </c>
      <c r="K66" s="8">
        <v>10</v>
      </c>
      <c r="L66" t="s">
        <v>32</v>
      </c>
      <c r="M66" s="8" t="s">
        <v>203</v>
      </c>
    </row>
    <row r="67" spans="1:139" ht="17.25" customHeight="1">
      <c r="A67" s="131"/>
      <c r="B67" s="131"/>
      <c r="C67" s="131"/>
      <c r="D67" s="131"/>
      <c r="E67" s="131"/>
      <c r="F67" s="131"/>
      <c r="G67" s="131"/>
      <c r="H67" s="131"/>
    </row>
    <row r="68" spans="1:139">
      <c r="A68" s="128" t="s">
        <v>7</v>
      </c>
      <c r="B68" s="128"/>
      <c r="C68" s="128"/>
      <c r="D68" s="128"/>
      <c r="E68" s="128"/>
      <c r="F68" s="128"/>
      <c r="G68" s="128"/>
      <c r="H68" s="128"/>
      <c r="N68" s="9"/>
    </row>
    <row r="69" spans="1:139" s="2" customFormat="1">
      <c r="A69" s="91" t="s">
        <v>23</v>
      </c>
      <c r="B69" s="62"/>
      <c r="C69" s="62"/>
      <c r="D69" s="84">
        <f t="shared" ref="D69:D71" si="19">SUM(B69:C69)</f>
        <v>0</v>
      </c>
      <c r="E69" s="62"/>
      <c r="F69" s="62"/>
      <c r="G69" s="84">
        <f t="shared" ref="G69:G71" si="20">SUM(E69:F69)</f>
        <v>0</v>
      </c>
      <c r="H69" s="86">
        <f>SUM(D69,G69)</f>
        <v>0</v>
      </c>
      <c r="I69" s="8"/>
      <c r="J69" s="8" t="s">
        <v>81</v>
      </c>
      <c r="K69" s="8">
        <v>10</v>
      </c>
      <c r="L69" t="s">
        <v>88</v>
      </c>
      <c r="M69" s="8" t="s">
        <v>203</v>
      </c>
      <c r="N69" s="8"/>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row>
    <row r="70" spans="1:139">
      <c r="A70" s="90" t="s">
        <v>8</v>
      </c>
      <c r="B70" s="62"/>
      <c r="C70" s="62"/>
      <c r="D70" s="84">
        <f t="shared" si="19"/>
        <v>0</v>
      </c>
      <c r="E70" s="62"/>
      <c r="F70" s="62"/>
      <c r="G70" s="84">
        <f t="shared" si="20"/>
        <v>0</v>
      </c>
      <c r="H70" s="86">
        <f>SUM(D70,G70)</f>
        <v>0</v>
      </c>
      <c r="J70" s="8" t="s">
        <v>81</v>
      </c>
      <c r="K70" s="8">
        <v>10</v>
      </c>
      <c r="L70" t="s">
        <v>88</v>
      </c>
      <c r="M70" s="8" t="s">
        <v>203</v>
      </c>
    </row>
    <row r="71" spans="1:139" ht="16">
      <c r="A71" s="83" t="s">
        <v>9</v>
      </c>
      <c r="B71" s="85">
        <f>SUM(B69:B70)</f>
        <v>0</v>
      </c>
      <c r="C71" s="85">
        <f>SUM(C69:C70)</f>
        <v>0</v>
      </c>
      <c r="D71" s="85">
        <f t="shared" si="19"/>
        <v>0</v>
      </c>
      <c r="E71" s="85">
        <f>SUM(E69:E70)</f>
        <v>0</v>
      </c>
      <c r="F71" s="85">
        <f>SUM(F69:F70)</f>
        <v>0</v>
      </c>
      <c r="G71" s="85">
        <f t="shared" si="20"/>
        <v>0</v>
      </c>
      <c r="H71" s="87">
        <f>SUM(D71,G71)</f>
        <v>0</v>
      </c>
      <c r="J71" s="8" t="s">
        <v>81</v>
      </c>
      <c r="K71" s="8">
        <v>10</v>
      </c>
      <c r="L71" t="s">
        <v>32</v>
      </c>
      <c r="M71" s="8" t="s">
        <v>203</v>
      </c>
    </row>
    <row r="72" spans="1:139">
      <c r="A72" s="119"/>
      <c r="B72" s="119"/>
      <c r="C72" s="119"/>
      <c r="D72" s="119"/>
      <c r="E72" s="119"/>
      <c r="F72" s="119"/>
      <c r="G72" s="119"/>
      <c r="H72" s="119"/>
    </row>
    <row r="73" spans="1:139">
      <c r="A73" s="128" t="s">
        <v>10</v>
      </c>
      <c r="B73" s="128"/>
      <c r="C73" s="128"/>
      <c r="D73" s="128"/>
      <c r="E73" s="128"/>
      <c r="F73" s="128"/>
      <c r="G73" s="128"/>
      <c r="H73" s="128"/>
    </row>
    <row r="74" spans="1:139">
      <c r="A74" s="42" t="s">
        <v>130</v>
      </c>
      <c r="B74" s="62"/>
      <c r="C74" s="62"/>
      <c r="D74" s="84">
        <f t="shared" ref="D74:D78" si="21">SUM(B74:C74)</f>
        <v>0</v>
      </c>
      <c r="E74" s="62"/>
      <c r="F74" s="62"/>
      <c r="G74" s="84">
        <f t="shared" ref="G74:G78" si="22">SUM(E74:F74)</f>
        <v>0</v>
      </c>
      <c r="H74" s="86">
        <f t="shared" ref="H74:H79" si="23">SUM(D74,G74)</f>
        <v>0</v>
      </c>
      <c r="J74" s="8" t="s">
        <v>81</v>
      </c>
      <c r="K74" s="8">
        <v>10</v>
      </c>
      <c r="L74" t="s">
        <v>88</v>
      </c>
      <c r="M74" s="8" t="s">
        <v>203</v>
      </c>
    </row>
    <row r="75" spans="1:139">
      <c r="A75" s="22" t="s">
        <v>131</v>
      </c>
      <c r="B75" s="62"/>
      <c r="C75" s="62"/>
      <c r="D75" s="84">
        <f t="shared" si="21"/>
        <v>0</v>
      </c>
      <c r="E75" s="62"/>
      <c r="F75" s="62"/>
      <c r="G75" s="84">
        <f t="shared" si="22"/>
        <v>0</v>
      </c>
      <c r="H75" s="86">
        <f t="shared" si="23"/>
        <v>0</v>
      </c>
      <c r="J75" s="8" t="s">
        <v>81</v>
      </c>
      <c r="K75" s="8">
        <v>10</v>
      </c>
      <c r="L75" t="s">
        <v>88</v>
      </c>
      <c r="M75" s="8" t="s">
        <v>203</v>
      </c>
    </row>
    <row r="76" spans="1:139">
      <c r="A76" s="90" t="s">
        <v>11</v>
      </c>
      <c r="B76" s="62"/>
      <c r="C76" s="62"/>
      <c r="D76" s="84">
        <f t="shared" si="21"/>
        <v>0</v>
      </c>
      <c r="E76" s="62"/>
      <c r="F76" s="62"/>
      <c r="G76" s="84">
        <f t="shared" si="22"/>
        <v>0</v>
      </c>
      <c r="H76" s="86">
        <f t="shared" si="23"/>
        <v>0</v>
      </c>
      <c r="J76" s="8" t="s">
        <v>81</v>
      </c>
      <c r="K76" s="8">
        <v>10</v>
      </c>
      <c r="L76" t="s">
        <v>88</v>
      </c>
      <c r="M76" s="8" t="s">
        <v>203</v>
      </c>
    </row>
    <row r="77" spans="1:139">
      <c r="A77" s="90" t="s">
        <v>62</v>
      </c>
      <c r="B77" s="62"/>
      <c r="C77" s="62"/>
      <c r="D77" s="84">
        <f t="shared" si="21"/>
        <v>0</v>
      </c>
      <c r="E77" s="62"/>
      <c r="F77" s="62"/>
      <c r="G77" s="84">
        <f t="shared" si="22"/>
        <v>0</v>
      </c>
      <c r="H77" s="86">
        <f t="shared" si="23"/>
        <v>0</v>
      </c>
      <c r="J77" s="8" t="s">
        <v>81</v>
      </c>
      <c r="K77" s="8">
        <v>10</v>
      </c>
      <c r="L77" t="s">
        <v>88</v>
      </c>
      <c r="M77" s="8" t="s">
        <v>203</v>
      </c>
    </row>
    <row r="78" spans="1:139">
      <c r="A78" s="90" t="s">
        <v>126</v>
      </c>
      <c r="B78" s="62"/>
      <c r="C78" s="62"/>
      <c r="D78" s="84">
        <f t="shared" si="21"/>
        <v>0</v>
      </c>
      <c r="E78" s="62"/>
      <c r="F78" s="62"/>
      <c r="G78" s="84">
        <f t="shared" si="22"/>
        <v>0</v>
      </c>
      <c r="H78" s="86">
        <f t="shared" si="23"/>
        <v>0</v>
      </c>
      <c r="J78" s="8" t="s">
        <v>81</v>
      </c>
      <c r="K78" s="8">
        <v>10</v>
      </c>
      <c r="L78" t="s">
        <v>88</v>
      </c>
      <c r="M78" s="8" t="s">
        <v>203</v>
      </c>
    </row>
    <row r="79" spans="1:139" ht="16">
      <c r="A79" s="83" t="s">
        <v>12</v>
      </c>
      <c r="B79" s="89">
        <f>SUM(B74:B78)</f>
        <v>0</v>
      </c>
      <c r="C79" s="89">
        <f>SUM(C74:C78)</f>
        <v>0</v>
      </c>
      <c r="D79" s="92">
        <f>SUM(B79:C79)</f>
        <v>0</v>
      </c>
      <c r="E79" s="89">
        <f>SUM(E74:E78)</f>
        <v>0</v>
      </c>
      <c r="F79" s="89">
        <f>SUM(F74:F78)</f>
        <v>0</v>
      </c>
      <c r="G79" s="92">
        <f>SUM(E79:F79)</f>
        <v>0</v>
      </c>
      <c r="H79" s="87">
        <f t="shared" si="23"/>
        <v>0</v>
      </c>
      <c r="J79" s="8" t="s">
        <v>81</v>
      </c>
      <c r="K79" s="8">
        <v>10</v>
      </c>
      <c r="L79" t="s">
        <v>32</v>
      </c>
      <c r="M79" s="8" t="s">
        <v>203</v>
      </c>
    </row>
    <row r="80" spans="1:139">
      <c r="A80" s="131"/>
      <c r="B80" s="131"/>
      <c r="C80" s="131"/>
      <c r="D80" s="131"/>
      <c r="E80" s="131"/>
      <c r="F80" s="131"/>
      <c r="G80" s="131"/>
      <c r="H80" s="131"/>
    </row>
    <row r="81" spans="1:13" ht="16">
      <c r="A81" s="83" t="s">
        <v>64</v>
      </c>
      <c r="B81" s="62"/>
      <c r="C81" s="62"/>
      <c r="D81" s="92">
        <f>SUM(B81:C81)</f>
        <v>0</v>
      </c>
      <c r="E81" s="62"/>
      <c r="F81" s="62"/>
      <c r="G81" s="92">
        <f>SUM(E81:F81)</f>
        <v>0</v>
      </c>
      <c r="H81" s="87">
        <f>SUM(D81,G81)</f>
        <v>0</v>
      </c>
      <c r="J81" s="8" t="s">
        <v>81</v>
      </c>
      <c r="K81" s="8">
        <v>10</v>
      </c>
      <c r="L81" t="s">
        <v>88</v>
      </c>
      <c r="M81" s="8" t="s">
        <v>203</v>
      </c>
    </row>
    <row r="82" spans="1:13">
      <c r="A82" s="119"/>
      <c r="B82" s="119"/>
      <c r="C82" s="119"/>
      <c r="D82" s="119"/>
      <c r="E82" s="119"/>
      <c r="F82" s="119"/>
      <c r="G82" s="119"/>
      <c r="H82" s="119"/>
    </row>
    <row r="83" spans="1:13">
      <c r="A83" s="128" t="s">
        <v>14</v>
      </c>
      <c r="B83" s="128"/>
      <c r="C83" s="128"/>
      <c r="D83" s="128"/>
      <c r="E83" s="128"/>
      <c r="F83" s="128"/>
      <c r="G83" s="128"/>
      <c r="H83" s="128"/>
    </row>
    <row r="84" spans="1:13">
      <c r="A84" s="93"/>
      <c r="B84" s="94"/>
      <c r="C84" s="94"/>
      <c r="D84" s="84">
        <f t="shared" ref="D84:D94" si="24">SUM(B84:C84)</f>
        <v>0</v>
      </c>
      <c r="E84" s="94"/>
      <c r="F84" s="94"/>
      <c r="G84" s="84">
        <f t="shared" ref="G84:G94" si="25">SUM(E84:F84)</f>
        <v>0</v>
      </c>
      <c r="H84" s="86">
        <f t="shared" ref="H84:H95" si="26">SUM(D84,G84)</f>
        <v>0</v>
      </c>
      <c r="J84" s="8" t="s">
        <v>81</v>
      </c>
      <c r="K84" s="8">
        <v>10</v>
      </c>
      <c r="L84" t="s">
        <v>88</v>
      </c>
      <c r="M84" s="8" t="s">
        <v>203</v>
      </c>
    </row>
    <row r="85" spans="1:13" ht="15" customHeight="1">
      <c r="A85" s="93"/>
      <c r="B85" s="94"/>
      <c r="C85" s="94"/>
      <c r="D85" s="84">
        <f t="shared" si="24"/>
        <v>0</v>
      </c>
      <c r="E85" s="94"/>
      <c r="F85" s="94"/>
      <c r="G85" s="84">
        <f t="shared" si="25"/>
        <v>0</v>
      </c>
      <c r="H85" s="86">
        <f t="shared" si="26"/>
        <v>0</v>
      </c>
      <c r="J85" s="8" t="s">
        <v>81</v>
      </c>
      <c r="K85" s="8">
        <v>10</v>
      </c>
      <c r="L85" t="s">
        <v>93</v>
      </c>
      <c r="M85" s="8" t="s">
        <v>203</v>
      </c>
    </row>
    <row r="86" spans="1:13" ht="15" customHeight="1">
      <c r="A86" s="95"/>
      <c r="B86" s="94"/>
      <c r="C86" s="94"/>
      <c r="D86" s="84">
        <f t="shared" si="24"/>
        <v>0</v>
      </c>
      <c r="E86" s="94"/>
      <c r="F86" s="94"/>
      <c r="G86" s="84">
        <f t="shared" si="25"/>
        <v>0</v>
      </c>
      <c r="H86" s="86">
        <f t="shared" si="26"/>
        <v>0</v>
      </c>
      <c r="J86" s="8" t="s">
        <v>81</v>
      </c>
      <c r="K86" s="8">
        <v>10</v>
      </c>
      <c r="L86" t="s">
        <v>93</v>
      </c>
      <c r="M86" s="8" t="s">
        <v>203</v>
      </c>
    </row>
    <row r="87" spans="1:13" ht="15" customHeight="1">
      <c r="A87" s="95"/>
      <c r="B87" s="94"/>
      <c r="C87" s="94"/>
      <c r="D87" s="84">
        <f t="shared" si="24"/>
        <v>0</v>
      </c>
      <c r="E87" s="94"/>
      <c r="F87" s="94"/>
      <c r="G87" s="84">
        <f t="shared" si="25"/>
        <v>0</v>
      </c>
      <c r="H87" s="86">
        <f t="shared" si="26"/>
        <v>0</v>
      </c>
      <c r="J87" s="8" t="s">
        <v>81</v>
      </c>
      <c r="K87" s="8">
        <v>10</v>
      </c>
      <c r="L87" t="s">
        <v>93</v>
      </c>
      <c r="M87" s="8" t="s">
        <v>203</v>
      </c>
    </row>
    <row r="88" spans="1:13" ht="15" customHeight="1">
      <c r="A88" s="95"/>
      <c r="B88" s="94"/>
      <c r="C88" s="94"/>
      <c r="D88" s="84">
        <f t="shared" si="24"/>
        <v>0</v>
      </c>
      <c r="E88" s="94"/>
      <c r="F88" s="94"/>
      <c r="G88" s="84">
        <f t="shared" si="25"/>
        <v>0</v>
      </c>
      <c r="H88" s="86">
        <f t="shared" si="26"/>
        <v>0</v>
      </c>
      <c r="J88" s="8" t="s">
        <v>81</v>
      </c>
      <c r="K88" s="8">
        <v>10</v>
      </c>
      <c r="L88" t="s">
        <v>93</v>
      </c>
      <c r="M88" s="8" t="s">
        <v>203</v>
      </c>
    </row>
    <row r="89" spans="1:13" ht="15" customHeight="1">
      <c r="A89" s="95"/>
      <c r="B89" s="94"/>
      <c r="C89" s="94"/>
      <c r="D89" s="84">
        <f t="shared" si="24"/>
        <v>0</v>
      </c>
      <c r="E89" s="94"/>
      <c r="F89" s="94"/>
      <c r="G89" s="84">
        <f t="shared" si="25"/>
        <v>0</v>
      </c>
      <c r="H89" s="86">
        <f t="shared" si="26"/>
        <v>0</v>
      </c>
      <c r="J89" s="8" t="s">
        <v>81</v>
      </c>
      <c r="K89" s="8">
        <v>10</v>
      </c>
      <c r="L89" t="s">
        <v>93</v>
      </c>
      <c r="M89" s="8" t="s">
        <v>203</v>
      </c>
    </row>
    <row r="90" spans="1:13" ht="15" customHeight="1">
      <c r="A90" s="95"/>
      <c r="B90" s="94"/>
      <c r="C90" s="94"/>
      <c r="D90" s="84">
        <f t="shared" si="24"/>
        <v>0</v>
      </c>
      <c r="E90" s="94"/>
      <c r="F90" s="94"/>
      <c r="G90" s="84">
        <f t="shared" si="25"/>
        <v>0</v>
      </c>
      <c r="H90" s="86">
        <f t="shared" si="26"/>
        <v>0</v>
      </c>
      <c r="J90" s="8" t="s">
        <v>81</v>
      </c>
      <c r="K90" s="8">
        <v>10</v>
      </c>
      <c r="L90" t="s">
        <v>93</v>
      </c>
      <c r="M90" s="8" t="s">
        <v>203</v>
      </c>
    </row>
    <row r="91" spans="1:13" ht="15" customHeight="1">
      <c r="A91" s="95"/>
      <c r="B91" s="94"/>
      <c r="C91" s="94"/>
      <c r="D91" s="84">
        <f t="shared" si="24"/>
        <v>0</v>
      </c>
      <c r="E91" s="94"/>
      <c r="F91" s="94"/>
      <c r="G91" s="84">
        <f t="shared" si="25"/>
        <v>0</v>
      </c>
      <c r="H91" s="86">
        <f t="shared" si="26"/>
        <v>0</v>
      </c>
      <c r="J91" s="8" t="s">
        <v>81</v>
      </c>
      <c r="K91" s="8">
        <v>10</v>
      </c>
      <c r="L91" t="s">
        <v>93</v>
      </c>
      <c r="M91" s="8" t="s">
        <v>203</v>
      </c>
    </row>
    <row r="92" spans="1:13" ht="15" customHeight="1">
      <c r="A92" s="95"/>
      <c r="B92" s="94"/>
      <c r="C92" s="94"/>
      <c r="D92" s="84">
        <f t="shared" si="24"/>
        <v>0</v>
      </c>
      <c r="E92" s="94"/>
      <c r="F92" s="94"/>
      <c r="G92" s="84">
        <f t="shared" si="25"/>
        <v>0</v>
      </c>
      <c r="H92" s="86">
        <f t="shared" si="26"/>
        <v>0</v>
      </c>
      <c r="J92" s="8" t="s">
        <v>81</v>
      </c>
      <c r="K92" s="8">
        <v>10</v>
      </c>
      <c r="L92" t="s">
        <v>93</v>
      </c>
      <c r="M92" s="8" t="s">
        <v>203</v>
      </c>
    </row>
    <row r="93" spans="1:13" ht="15" customHeight="1">
      <c r="A93" s="95"/>
      <c r="B93" s="94"/>
      <c r="C93" s="94"/>
      <c r="D93" s="84">
        <f t="shared" si="24"/>
        <v>0</v>
      </c>
      <c r="E93" s="94"/>
      <c r="F93" s="94"/>
      <c r="G93" s="84">
        <f t="shared" si="25"/>
        <v>0</v>
      </c>
      <c r="H93" s="86">
        <f t="shared" si="26"/>
        <v>0</v>
      </c>
      <c r="J93" s="8" t="s">
        <v>81</v>
      </c>
      <c r="K93" s="8">
        <v>10</v>
      </c>
      <c r="L93" t="s">
        <v>93</v>
      </c>
      <c r="M93" s="8" t="s">
        <v>203</v>
      </c>
    </row>
    <row r="94" spans="1:13">
      <c r="A94" s="95"/>
      <c r="B94" s="94"/>
      <c r="C94" s="94"/>
      <c r="D94" s="84">
        <f t="shared" si="24"/>
        <v>0</v>
      </c>
      <c r="E94" s="94"/>
      <c r="F94" s="94"/>
      <c r="G94" s="84">
        <f t="shared" si="25"/>
        <v>0</v>
      </c>
      <c r="H94" s="86">
        <f t="shared" si="26"/>
        <v>0</v>
      </c>
      <c r="J94" s="8" t="s">
        <v>81</v>
      </c>
      <c r="K94" s="8">
        <v>10</v>
      </c>
      <c r="L94" t="s">
        <v>93</v>
      </c>
      <c r="M94" s="8" t="s">
        <v>203</v>
      </c>
    </row>
    <row r="95" spans="1:13" ht="16">
      <c r="A95" s="83" t="s">
        <v>13</v>
      </c>
      <c r="B95" s="66">
        <f t="shared" ref="B95:C95" si="27">SUM(B84:B94)</f>
        <v>0</v>
      </c>
      <c r="C95" s="66">
        <f t="shared" si="27"/>
        <v>0</v>
      </c>
      <c r="D95" s="92">
        <f>SUM(B95:C95)</f>
        <v>0</v>
      </c>
      <c r="E95" s="66">
        <f t="shared" ref="E95:F95" si="28">SUM(E84:E94)</f>
        <v>0</v>
      </c>
      <c r="F95" s="66">
        <f t="shared" si="28"/>
        <v>0</v>
      </c>
      <c r="G95" s="92">
        <f>SUM(E95:F95)</f>
        <v>0</v>
      </c>
      <c r="H95" s="87">
        <f t="shared" si="26"/>
        <v>0</v>
      </c>
      <c r="I95" s="10"/>
      <c r="J95" s="8" t="s">
        <v>81</v>
      </c>
      <c r="K95" s="8">
        <v>10</v>
      </c>
      <c r="L95" t="s">
        <v>32</v>
      </c>
      <c r="M95" s="8" t="s">
        <v>203</v>
      </c>
    </row>
    <row r="96" spans="1:13">
      <c r="A96" s="131"/>
      <c r="B96" s="131"/>
      <c r="C96" s="131"/>
      <c r="D96" s="131"/>
      <c r="E96" s="131"/>
      <c r="F96" s="131"/>
      <c r="G96" s="131"/>
      <c r="H96" s="131"/>
    </row>
    <row r="97" spans="1:13">
      <c r="A97" s="96" t="s">
        <v>22</v>
      </c>
      <c r="B97" s="97">
        <f>SUM(B54,B60,B66,B71,B79,B81,B95)</f>
        <v>0</v>
      </c>
      <c r="C97" s="97">
        <f>SUM(C54,C60,C66,C71,C79,C81,C95)</f>
        <v>0</v>
      </c>
      <c r="D97" s="97">
        <f>SUM(B97:C97)</f>
        <v>0</v>
      </c>
      <c r="E97" s="97">
        <f>SUM(E54,E60,E66,E71,E79,E81,E95)</f>
        <v>0</v>
      </c>
      <c r="F97" s="97">
        <f>SUM(F54,F60,F66,F71,F79,F81,F95)</f>
        <v>0</v>
      </c>
      <c r="G97" s="97">
        <f>SUM(E97:F97)</f>
        <v>0</v>
      </c>
      <c r="H97" s="97">
        <f>SUM(D97,G97)</f>
        <v>0</v>
      </c>
      <c r="J97" s="8" t="s">
        <v>81</v>
      </c>
      <c r="K97" s="8">
        <v>10</v>
      </c>
      <c r="L97" t="s">
        <v>32</v>
      </c>
      <c r="M97" s="8" t="s">
        <v>203</v>
      </c>
    </row>
    <row r="98" spans="1:13">
      <c r="A98" s="96" t="s">
        <v>98</v>
      </c>
      <c r="B98" s="97">
        <f>B97*B40</f>
        <v>0</v>
      </c>
      <c r="C98" s="97">
        <f>C97*C40</f>
        <v>0</v>
      </c>
      <c r="D98" s="97">
        <f>SUM(B98:C98)</f>
        <v>0</v>
      </c>
      <c r="E98" s="97">
        <f>E97*E40</f>
        <v>0</v>
      </c>
      <c r="F98" s="97">
        <f>F97*F40</f>
        <v>0</v>
      </c>
      <c r="G98" s="97">
        <f>SUM(E98:F98)</f>
        <v>0</v>
      </c>
      <c r="H98" s="97">
        <f>SUM(D98,G98)</f>
        <v>0</v>
      </c>
      <c r="J98" s="8" t="s">
        <v>81</v>
      </c>
      <c r="K98" s="8">
        <v>10</v>
      </c>
      <c r="L98" t="s">
        <v>32</v>
      </c>
      <c r="M98" s="8" t="s">
        <v>203</v>
      </c>
    </row>
    <row r="99" spans="1:13">
      <c r="A99" s="131"/>
      <c r="B99" s="131"/>
      <c r="C99" s="131"/>
      <c r="D99" s="131"/>
      <c r="E99" s="131"/>
      <c r="F99" s="131"/>
      <c r="G99" s="131"/>
      <c r="H99" s="131"/>
    </row>
    <row r="100" spans="1:13">
      <c r="A100" s="131"/>
      <c r="B100" s="131"/>
      <c r="C100" s="131"/>
      <c r="D100" s="131"/>
      <c r="E100" s="131"/>
      <c r="F100" s="131"/>
      <c r="G100" s="131"/>
      <c r="H100" s="131"/>
    </row>
    <row r="101" spans="1:13">
      <c r="A101" s="170" t="s">
        <v>70</v>
      </c>
      <c r="B101" s="170"/>
      <c r="C101" s="170"/>
      <c r="D101" s="170"/>
      <c r="E101" s="170"/>
      <c r="F101" s="170"/>
      <c r="G101" s="170"/>
      <c r="H101" s="170"/>
    </row>
    <row r="102" spans="1:13">
      <c r="A102" s="171" t="s">
        <v>15</v>
      </c>
      <c r="B102" s="49">
        <v>43891</v>
      </c>
      <c r="C102" s="25" t="s">
        <v>48</v>
      </c>
      <c r="D102" s="119" t="s">
        <v>19</v>
      </c>
      <c r="E102" s="49" t="s">
        <v>47</v>
      </c>
      <c r="F102" s="25" t="s">
        <v>104</v>
      </c>
      <c r="G102" s="119" t="s">
        <v>19</v>
      </c>
      <c r="H102" s="119" t="s">
        <v>43</v>
      </c>
    </row>
    <row r="103" spans="1:13">
      <c r="A103" s="172"/>
      <c r="B103" s="24" t="s">
        <v>18</v>
      </c>
      <c r="C103" s="24" t="s">
        <v>18</v>
      </c>
      <c r="D103" s="119"/>
      <c r="E103" s="24" t="s">
        <v>18</v>
      </c>
      <c r="F103" s="24" t="s">
        <v>18</v>
      </c>
      <c r="G103" s="119"/>
      <c r="H103" s="119"/>
    </row>
    <row r="104" spans="1:13" ht="43.5">
      <c r="A104" s="40" t="s">
        <v>100</v>
      </c>
      <c r="B104" s="65"/>
      <c r="C104" s="65"/>
      <c r="D104" s="78">
        <f>SUM(B104:C104)</f>
        <v>0</v>
      </c>
      <c r="E104" s="65"/>
      <c r="F104" s="65"/>
      <c r="G104" s="78">
        <f>SUM(E104:F104)</f>
        <v>0</v>
      </c>
      <c r="H104" s="78">
        <f>SUM(D104,G104)</f>
        <v>0</v>
      </c>
      <c r="J104" s="8" t="s">
        <v>78</v>
      </c>
      <c r="K104" s="8">
        <v>10</v>
      </c>
      <c r="L104" t="s">
        <v>88</v>
      </c>
      <c r="M104" s="8" t="s">
        <v>210</v>
      </c>
    </row>
    <row r="105" spans="1:13" ht="43.5">
      <c r="A105" s="40" t="s">
        <v>101</v>
      </c>
      <c r="B105" s="65"/>
      <c r="C105" s="65"/>
      <c r="D105" s="78">
        <f>SUM(B105:C105)</f>
        <v>0</v>
      </c>
      <c r="E105" s="65"/>
      <c r="F105" s="65"/>
      <c r="G105" s="78">
        <f>SUM(E105:F105)</f>
        <v>0</v>
      </c>
      <c r="H105" s="78">
        <f>SUM(D105,G105)</f>
        <v>0</v>
      </c>
      <c r="J105" s="8" t="s">
        <v>78</v>
      </c>
      <c r="K105" s="8">
        <v>10</v>
      </c>
      <c r="L105" t="s">
        <v>88</v>
      </c>
      <c r="M105" s="8" t="s">
        <v>210</v>
      </c>
    </row>
    <row r="106" spans="1:13" ht="30.5" customHeight="1">
      <c r="A106" s="40" t="s">
        <v>110</v>
      </c>
      <c r="B106" s="62"/>
      <c r="C106" s="62"/>
      <c r="D106" s="84">
        <f t="shared" ref="D106:D108" si="29">SUM(B106:C106)</f>
        <v>0</v>
      </c>
      <c r="E106" s="62"/>
      <c r="F106" s="62"/>
      <c r="G106" s="84">
        <f>SUM(E106:F106)</f>
        <v>0</v>
      </c>
      <c r="H106" s="86">
        <f>SUM(D106,G106)</f>
        <v>0</v>
      </c>
      <c r="J106" s="8" t="s">
        <v>81</v>
      </c>
      <c r="K106" s="8">
        <v>10</v>
      </c>
      <c r="L106" t="s">
        <v>88</v>
      </c>
      <c r="M106" s="8" t="s">
        <v>203</v>
      </c>
    </row>
    <row r="107" spans="1:13" ht="32" customHeight="1">
      <c r="A107" s="98" t="s">
        <v>16</v>
      </c>
      <c r="B107" s="62"/>
      <c r="C107" s="62"/>
      <c r="D107" s="84">
        <f t="shared" si="29"/>
        <v>0</v>
      </c>
      <c r="E107" s="62"/>
      <c r="F107" s="62"/>
      <c r="G107" s="84">
        <f>SUM(E107:F107)</f>
        <v>0</v>
      </c>
      <c r="H107" s="86">
        <f>SUM(D107,G107)</f>
        <v>0</v>
      </c>
      <c r="J107" s="10" t="s">
        <v>81</v>
      </c>
      <c r="K107" s="10"/>
      <c r="L107" s="116"/>
      <c r="M107" s="8" t="s">
        <v>203</v>
      </c>
    </row>
    <row r="108" spans="1:13" ht="16">
      <c r="A108" s="99" t="s">
        <v>17</v>
      </c>
      <c r="B108" s="89">
        <f>SUM(B106,B107)</f>
        <v>0</v>
      </c>
      <c r="C108" s="89">
        <f>SUM(C106,C107)</f>
        <v>0</v>
      </c>
      <c r="D108" s="84">
        <f t="shared" si="29"/>
        <v>0</v>
      </c>
      <c r="E108" s="89">
        <f>SUM(E106,E107)</f>
        <v>0</v>
      </c>
      <c r="F108" s="89">
        <f>SUM(F106,F107)</f>
        <v>0</v>
      </c>
      <c r="G108" s="92">
        <f>SUM(E108:F108)</f>
        <v>0</v>
      </c>
      <c r="H108" s="86">
        <f t="shared" ref="H108" si="30">SUM(D108,G108)</f>
        <v>0</v>
      </c>
      <c r="J108" s="8" t="s">
        <v>81</v>
      </c>
      <c r="K108" s="8">
        <v>10</v>
      </c>
      <c r="L108" t="s">
        <v>32</v>
      </c>
      <c r="M108" s="8" t="s">
        <v>203</v>
      </c>
    </row>
    <row r="109" spans="1:13">
      <c r="A109" s="146"/>
      <c r="B109" s="147"/>
      <c r="C109" s="147"/>
      <c r="D109" s="147"/>
      <c r="E109" s="147"/>
      <c r="F109" s="147"/>
      <c r="G109" s="147"/>
      <c r="H109" s="147"/>
    </row>
    <row r="110" spans="1:13" ht="16">
      <c r="A110" s="83" t="s">
        <v>31</v>
      </c>
      <c r="B110" s="62"/>
      <c r="C110" s="62"/>
      <c r="D110" s="92">
        <f>SUM(B110:C110)</f>
        <v>0</v>
      </c>
      <c r="E110" s="62"/>
      <c r="F110" s="62"/>
      <c r="G110" s="92">
        <f>SUM(E110:F110)</f>
        <v>0</v>
      </c>
      <c r="H110" s="87">
        <f>SUM(D110,G110)</f>
        <v>0</v>
      </c>
      <c r="J110" s="8" t="s">
        <v>81</v>
      </c>
      <c r="K110" s="8">
        <v>10</v>
      </c>
      <c r="L110" t="s">
        <v>88</v>
      </c>
      <c r="M110" s="8" t="s">
        <v>203</v>
      </c>
    </row>
    <row r="111" spans="1:13">
      <c r="A111" s="173"/>
      <c r="B111" s="173"/>
      <c r="C111" s="173"/>
      <c r="D111" s="173"/>
      <c r="E111" s="173"/>
      <c r="F111" s="173"/>
      <c r="G111" s="173"/>
      <c r="H111" s="173"/>
    </row>
    <row r="112" spans="1:13">
      <c r="A112" s="128" t="s">
        <v>65</v>
      </c>
      <c r="B112" s="128"/>
      <c r="C112" s="128"/>
      <c r="D112" s="128"/>
      <c r="E112" s="128"/>
      <c r="F112" s="128"/>
      <c r="G112" s="128"/>
      <c r="H112" s="128"/>
    </row>
    <row r="113" spans="1:14">
      <c r="A113" s="95"/>
      <c r="B113" s="94"/>
      <c r="C113" s="94"/>
      <c r="D113" s="84">
        <f t="shared" ref="D113:D125" si="31">SUM(B113:C113)</f>
        <v>0</v>
      </c>
      <c r="E113" s="94"/>
      <c r="F113" s="94"/>
      <c r="G113" s="84">
        <f t="shared" ref="G113:G125" si="32">SUM(E113:F113)</f>
        <v>0</v>
      </c>
      <c r="H113" s="86">
        <f>SUM(D113,G113)</f>
        <v>0</v>
      </c>
      <c r="J113" s="8" t="s">
        <v>81</v>
      </c>
      <c r="K113" s="8">
        <v>10</v>
      </c>
      <c r="L113" t="s">
        <v>88</v>
      </c>
      <c r="M113" s="8" t="s">
        <v>203</v>
      </c>
    </row>
    <row r="114" spans="1:14">
      <c r="A114" s="95"/>
      <c r="B114" s="94"/>
      <c r="C114" s="94"/>
      <c r="D114" s="84">
        <f t="shared" si="31"/>
        <v>0</v>
      </c>
      <c r="E114" s="94"/>
      <c r="F114" s="94"/>
      <c r="G114" s="84">
        <f t="shared" si="32"/>
        <v>0</v>
      </c>
      <c r="H114" s="86">
        <f>SUM(D114,G114)</f>
        <v>0</v>
      </c>
      <c r="J114" s="8" t="s">
        <v>81</v>
      </c>
      <c r="K114" s="8">
        <v>10</v>
      </c>
      <c r="L114" t="s">
        <v>93</v>
      </c>
      <c r="M114" s="8" t="s">
        <v>203</v>
      </c>
    </row>
    <row r="115" spans="1:14">
      <c r="A115" s="95"/>
      <c r="B115" s="94"/>
      <c r="C115" s="94"/>
      <c r="D115" s="84">
        <f t="shared" si="31"/>
        <v>0</v>
      </c>
      <c r="E115" s="94"/>
      <c r="F115" s="94"/>
      <c r="G115" s="84">
        <f t="shared" ref="G115:G124" si="33">SUM(E115:F115)</f>
        <v>0</v>
      </c>
      <c r="H115" s="86">
        <f t="shared" ref="H115:H124" si="34">SUM(D115,G115)</f>
        <v>0</v>
      </c>
      <c r="J115" s="8" t="s">
        <v>81</v>
      </c>
      <c r="K115" s="8">
        <v>10</v>
      </c>
      <c r="L115" t="s">
        <v>93</v>
      </c>
      <c r="M115" s="8" t="s">
        <v>203</v>
      </c>
    </row>
    <row r="116" spans="1:14">
      <c r="A116" s="95"/>
      <c r="B116" s="94"/>
      <c r="C116" s="94"/>
      <c r="D116" s="84">
        <f t="shared" si="31"/>
        <v>0</v>
      </c>
      <c r="E116" s="94"/>
      <c r="F116" s="94"/>
      <c r="G116" s="84">
        <f t="shared" si="33"/>
        <v>0</v>
      </c>
      <c r="H116" s="86">
        <f t="shared" si="34"/>
        <v>0</v>
      </c>
      <c r="J116" s="8" t="s">
        <v>81</v>
      </c>
      <c r="K116" s="8">
        <v>10</v>
      </c>
      <c r="L116" t="s">
        <v>93</v>
      </c>
      <c r="M116" s="8" t="s">
        <v>203</v>
      </c>
    </row>
    <row r="117" spans="1:14">
      <c r="A117" s="95"/>
      <c r="B117" s="94"/>
      <c r="C117" s="94"/>
      <c r="D117" s="84">
        <f t="shared" si="31"/>
        <v>0</v>
      </c>
      <c r="E117" s="94"/>
      <c r="F117" s="94"/>
      <c r="G117" s="84">
        <f t="shared" si="33"/>
        <v>0</v>
      </c>
      <c r="H117" s="86">
        <f t="shared" si="34"/>
        <v>0</v>
      </c>
      <c r="J117" s="8" t="s">
        <v>81</v>
      </c>
      <c r="K117" s="8">
        <v>10</v>
      </c>
      <c r="L117" t="s">
        <v>93</v>
      </c>
      <c r="M117" s="8" t="s">
        <v>203</v>
      </c>
    </row>
    <row r="118" spans="1:14">
      <c r="A118" s="95"/>
      <c r="B118" s="94"/>
      <c r="C118" s="94"/>
      <c r="D118" s="84">
        <f t="shared" si="31"/>
        <v>0</v>
      </c>
      <c r="E118" s="94"/>
      <c r="F118" s="94"/>
      <c r="G118" s="84">
        <f t="shared" si="33"/>
        <v>0</v>
      </c>
      <c r="H118" s="86">
        <f t="shared" si="34"/>
        <v>0</v>
      </c>
      <c r="J118" s="8" t="s">
        <v>81</v>
      </c>
      <c r="K118" s="8">
        <v>10</v>
      </c>
      <c r="L118" t="s">
        <v>93</v>
      </c>
      <c r="M118" s="8" t="s">
        <v>203</v>
      </c>
    </row>
    <row r="119" spans="1:14">
      <c r="A119" s="95"/>
      <c r="B119" s="94"/>
      <c r="C119" s="94"/>
      <c r="D119" s="84">
        <f t="shared" si="31"/>
        <v>0</v>
      </c>
      <c r="E119" s="94"/>
      <c r="F119" s="94"/>
      <c r="G119" s="84">
        <f t="shared" si="33"/>
        <v>0</v>
      </c>
      <c r="H119" s="86">
        <f t="shared" si="34"/>
        <v>0</v>
      </c>
      <c r="J119" s="8" t="s">
        <v>81</v>
      </c>
      <c r="K119" s="8">
        <v>10</v>
      </c>
      <c r="L119" t="s">
        <v>93</v>
      </c>
      <c r="M119" s="8" t="s">
        <v>203</v>
      </c>
    </row>
    <row r="120" spans="1:14">
      <c r="A120" s="95"/>
      <c r="B120" s="94"/>
      <c r="C120" s="94"/>
      <c r="D120" s="84">
        <f t="shared" si="31"/>
        <v>0</v>
      </c>
      <c r="E120" s="94"/>
      <c r="F120" s="94"/>
      <c r="G120" s="84">
        <f t="shared" si="33"/>
        <v>0</v>
      </c>
      <c r="H120" s="86">
        <f t="shared" si="34"/>
        <v>0</v>
      </c>
      <c r="J120" s="8" t="s">
        <v>81</v>
      </c>
      <c r="K120" s="8">
        <v>10</v>
      </c>
      <c r="L120" t="s">
        <v>93</v>
      </c>
      <c r="M120" s="8" t="s">
        <v>203</v>
      </c>
    </row>
    <row r="121" spans="1:14">
      <c r="A121" s="95"/>
      <c r="B121" s="94"/>
      <c r="C121" s="94"/>
      <c r="D121" s="84">
        <f t="shared" si="31"/>
        <v>0</v>
      </c>
      <c r="E121" s="94"/>
      <c r="F121" s="94"/>
      <c r="G121" s="84">
        <f t="shared" si="33"/>
        <v>0</v>
      </c>
      <c r="H121" s="86">
        <f t="shared" si="34"/>
        <v>0</v>
      </c>
      <c r="J121" s="8" t="s">
        <v>81</v>
      </c>
      <c r="K121" s="8">
        <v>10</v>
      </c>
      <c r="L121" t="s">
        <v>93</v>
      </c>
      <c r="M121" s="8" t="s">
        <v>203</v>
      </c>
    </row>
    <row r="122" spans="1:14">
      <c r="A122" s="95"/>
      <c r="B122" s="94"/>
      <c r="C122" s="94"/>
      <c r="D122" s="84">
        <f t="shared" si="31"/>
        <v>0</v>
      </c>
      <c r="E122" s="94"/>
      <c r="F122" s="94"/>
      <c r="G122" s="84">
        <f t="shared" si="33"/>
        <v>0</v>
      </c>
      <c r="H122" s="86">
        <f t="shared" si="34"/>
        <v>0</v>
      </c>
      <c r="J122" s="8" t="s">
        <v>81</v>
      </c>
      <c r="K122" s="8">
        <v>10</v>
      </c>
      <c r="L122" t="s">
        <v>93</v>
      </c>
      <c r="M122" s="8" t="s">
        <v>203</v>
      </c>
    </row>
    <row r="123" spans="1:14">
      <c r="A123" s="95"/>
      <c r="B123" s="94"/>
      <c r="C123" s="94"/>
      <c r="D123" s="84">
        <f t="shared" si="31"/>
        <v>0</v>
      </c>
      <c r="E123" s="94"/>
      <c r="F123" s="94"/>
      <c r="G123" s="84">
        <f t="shared" si="33"/>
        <v>0</v>
      </c>
      <c r="H123" s="86">
        <f t="shared" si="34"/>
        <v>0</v>
      </c>
      <c r="J123" s="8" t="s">
        <v>81</v>
      </c>
      <c r="K123" s="8">
        <v>10</v>
      </c>
      <c r="L123" t="s">
        <v>93</v>
      </c>
      <c r="M123" s="8" t="s">
        <v>203</v>
      </c>
    </row>
    <row r="124" spans="1:14">
      <c r="A124" s="95"/>
      <c r="B124" s="94"/>
      <c r="C124" s="94"/>
      <c r="D124" s="84">
        <f t="shared" si="31"/>
        <v>0</v>
      </c>
      <c r="E124" s="94"/>
      <c r="F124" s="94"/>
      <c r="G124" s="84">
        <f t="shared" si="33"/>
        <v>0</v>
      </c>
      <c r="H124" s="86">
        <f t="shared" si="34"/>
        <v>0</v>
      </c>
      <c r="J124" s="8" t="s">
        <v>81</v>
      </c>
      <c r="K124" s="8">
        <v>10</v>
      </c>
      <c r="L124" t="s">
        <v>93</v>
      </c>
      <c r="M124" s="8" t="s">
        <v>203</v>
      </c>
    </row>
    <row r="125" spans="1:14">
      <c r="A125" s="95"/>
      <c r="B125" s="94"/>
      <c r="C125" s="94"/>
      <c r="D125" s="84">
        <f t="shared" si="31"/>
        <v>0</v>
      </c>
      <c r="E125" s="94"/>
      <c r="F125" s="94"/>
      <c r="G125" s="84">
        <f t="shared" si="32"/>
        <v>0</v>
      </c>
      <c r="H125" s="86">
        <f>SUM(D125,G125)</f>
        <v>0</v>
      </c>
      <c r="J125" s="8" t="s">
        <v>81</v>
      </c>
      <c r="K125" s="8">
        <v>10</v>
      </c>
      <c r="L125" t="s">
        <v>93</v>
      </c>
      <c r="M125" s="8" t="s">
        <v>203</v>
      </c>
    </row>
    <row r="126" spans="1:14" ht="16">
      <c r="A126" s="83" t="s">
        <v>24</v>
      </c>
      <c r="B126" s="67">
        <f>SUM(B113:B125)</f>
        <v>0</v>
      </c>
      <c r="C126" s="67">
        <f>SUM(C113:C125)</f>
        <v>0</v>
      </c>
      <c r="D126" s="92">
        <f>SUM(B126:C126)</f>
        <v>0</v>
      </c>
      <c r="E126" s="67">
        <f>SUM(E113:E125)</f>
        <v>0</v>
      </c>
      <c r="F126" s="67">
        <f>SUM(F113:F125)</f>
        <v>0</v>
      </c>
      <c r="G126" s="92">
        <f>SUM(E126:F126)</f>
        <v>0</v>
      </c>
      <c r="H126" s="92">
        <f>SUM(D126,G126)</f>
        <v>0</v>
      </c>
      <c r="J126" s="8" t="s">
        <v>81</v>
      </c>
      <c r="K126" s="8">
        <v>10</v>
      </c>
      <c r="L126" t="s">
        <v>32</v>
      </c>
      <c r="M126" s="8" t="s">
        <v>203</v>
      </c>
      <c r="N126" s="1"/>
    </row>
    <row r="127" spans="1:14">
      <c r="A127" s="131"/>
      <c r="B127" s="131"/>
      <c r="C127" s="131"/>
      <c r="D127" s="131"/>
      <c r="E127" s="131"/>
      <c r="F127" s="131"/>
      <c r="G127" s="131"/>
      <c r="H127" s="131"/>
    </row>
    <row r="128" spans="1:14" ht="16">
      <c r="A128" s="96" t="s">
        <v>21</v>
      </c>
      <c r="B128" s="100">
        <f>SUM(B108,B110,B126)</f>
        <v>0</v>
      </c>
      <c r="C128" s="100">
        <f>SUM(C108,C110,C126)</f>
        <v>0</v>
      </c>
      <c r="D128" s="100">
        <f>SUM(B128:C128)</f>
        <v>0</v>
      </c>
      <c r="E128" s="100">
        <f>SUM(E108,E110,E126)</f>
        <v>0</v>
      </c>
      <c r="F128" s="100">
        <f>SUM(F108,F110,F126)</f>
        <v>0</v>
      </c>
      <c r="G128" s="100">
        <f>SUM(E128:F128)</f>
        <v>0</v>
      </c>
      <c r="H128" s="100">
        <f>SUM(D128,G128)</f>
        <v>0</v>
      </c>
      <c r="J128" s="8" t="s">
        <v>81</v>
      </c>
      <c r="K128" s="8">
        <v>10</v>
      </c>
      <c r="L128" t="s">
        <v>32</v>
      </c>
      <c r="M128" s="8" t="s">
        <v>205</v>
      </c>
    </row>
    <row r="129" spans="1:13" ht="16">
      <c r="A129" s="22" t="s">
        <v>111</v>
      </c>
      <c r="B129" s="100" t="str">
        <f t="shared" ref="B129:H129" si="35">IFERROR(B128*(B105/B104),"")</f>
        <v/>
      </c>
      <c r="C129" s="100" t="str">
        <f t="shared" si="35"/>
        <v/>
      </c>
      <c r="D129" s="100" t="str">
        <f t="shared" si="35"/>
        <v/>
      </c>
      <c r="E129" s="100" t="str">
        <f t="shared" si="35"/>
        <v/>
      </c>
      <c r="F129" s="100" t="str">
        <f t="shared" si="35"/>
        <v/>
      </c>
      <c r="G129" s="100" t="str">
        <f t="shared" si="35"/>
        <v/>
      </c>
      <c r="H129" s="100" t="str">
        <f t="shared" si="35"/>
        <v/>
      </c>
      <c r="J129" s="8" t="s">
        <v>81</v>
      </c>
      <c r="K129" s="8">
        <v>10</v>
      </c>
      <c r="L129" t="s">
        <v>32</v>
      </c>
      <c r="M129" s="8" t="s">
        <v>205</v>
      </c>
    </row>
    <row r="130" spans="1:13">
      <c r="A130" s="131"/>
      <c r="B130" s="131"/>
      <c r="C130" s="131"/>
      <c r="D130" s="131"/>
      <c r="E130" s="131"/>
      <c r="F130" s="131"/>
      <c r="G130" s="131"/>
      <c r="H130" s="131"/>
      <c r="J130" s="53"/>
    </row>
    <row r="131" spans="1:13" ht="15.75" customHeight="1">
      <c r="A131" s="96" t="s">
        <v>20</v>
      </c>
      <c r="B131" s="97">
        <f>SUM(B97,B128)</f>
        <v>0</v>
      </c>
      <c r="C131" s="97">
        <f>SUM(C97,C128)</f>
        <v>0</v>
      </c>
      <c r="D131" s="97">
        <f>SUM(B131:C131)</f>
        <v>0</v>
      </c>
      <c r="E131" s="97">
        <f>SUM(E97,E128)</f>
        <v>0</v>
      </c>
      <c r="F131" s="97">
        <f>SUM(F97,F128)</f>
        <v>0</v>
      </c>
      <c r="G131" s="97">
        <f>SUM(E131:F131)</f>
        <v>0</v>
      </c>
      <c r="H131" s="97">
        <f>SUM(D131,G131)</f>
        <v>0</v>
      </c>
      <c r="J131" s="8" t="s">
        <v>81</v>
      </c>
      <c r="K131" s="8">
        <v>10</v>
      </c>
      <c r="L131" t="s">
        <v>32</v>
      </c>
      <c r="M131" s="8" t="s">
        <v>205</v>
      </c>
    </row>
    <row r="132" spans="1:13" s="12" customFormat="1" ht="30.75" customHeight="1">
      <c r="A132" s="22" t="s">
        <v>96</v>
      </c>
      <c r="B132" s="101">
        <f>(SUM(B98,B129))</f>
        <v>0</v>
      </c>
      <c r="C132" s="101">
        <f t="shared" ref="C132:H132" si="36">(SUM(C98,C129))</f>
        <v>0</v>
      </c>
      <c r="D132" s="101">
        <f t="shared" si="36"/>
        <v>0</v>
      </c>
      <c r="E132" s="101">
        <f t="shared" si="36"/>
        <v>0</v>
      </c>
      <c r="F132" s="101">
        <f t="shared" si="36"/>
        <v>0</v>
      </c>
      <c r="G132" s="101">
        <f t="shared" si="36"/>
        <v>0</v>
      </c>
      <c r="H132" s="101">
        <f t="shared" si="36"/>
        <v>0</v>
      </c>
      <c r="I132" s="8"/>
      <c r="J132" s="8" t="s">
        <v>81</v>
      </c>
      <c r="K132" s="8">
        <v>4</v>
      </c>
      <c r="L132" t="s">
        <v>32</v>
      </c>
      <c r="M132" s="8" t="s">
        <v>205</v>
      </c>
    </row>
    <row r="133" spans="1:13" ht="15.75" customHeight="1">
      <c r="A133" s="160"/>
      <c r="B133" s="161"/>
      <c r="C133" s="161"/>
      <c r="D133" s="161"/>
      <c r="E133" s="161"/>
      <c r="F133" s="161"/>
      <c r="G133" s="161"/>
      <c r="H133" s="161"/>
      <c r="K133" s="53"/>
    </row>
    <row r="134" spans="1:13" ht="27" customHeight="1">
      <c r="A134" s="141" t="s">
        <v>188</v>
      </c>
      <c r="B134" s="142"/>
      <c r="C134" s="142"/>
      <c r="D134" s="142"/>
      <c r="E134" s="142"/>
      <c r="F134" s="142"/>
      <c r="G134" s="142"/>
      <c r="H134" s="142"/>
    </row>
    <row r="135" spans="1:13" ht="17.25" customHeight="1">
      <c r="A135" s="162" t="s">
        <v>30</v>
      </c>
      <c r="B135" s="49">
        <v>43891</v>
      </c>
      <c r="C135" s="25" t="s">
        <v>48</v>
      </c>
      <c r="D135" s="119" t="s">
        <v>19</v>
      </c>
      <c r="E135" s="49" t="s">
        <v>47</v>
      </c>
      <c r="F135" s="25" t="s">
        <v>104</v>
      </c>
      <c r="G135" s="119" t="s">
        <v>19</v>
      </c>
      <c r="H135" s="119" t="s">
        <v>43</v>
      </c>
    </row>
    <row r="136" spans="1:13" ht="17.25" customHeight="1">
      <c r="A136" s="162"/>
      <c r="B136" s="24" t="s">
        <v>18</v>
      </c>
      <c r="C136" s="24" t="s">
        <v>18</v>
      </c>
      <c r="D136" s="119"/>
      <c r="E136" s="24" t="s">
        <v>18</v>
      </c>
      <c r="F136" s="24" t="s">
        <v>18</v>
      </c>
      <c r="G136" s="119"/>
      <c r="H136" s="119"/>
    </row>
    <row r="137" spans="1:13">
      <c r="A137" s="72" t="s">
        <v>39</v>
      </c>
      <c r="B137" s="68"/>
      <c r="C137" s="68"/>
      <c r="D137" s="102">
        <f>SUM(B137:C137)</f>
        <v>0</v>
      </c>
      <c r="E137" s="68"/>
      <c r="F137" s="68"/>
      <c r="G137" s="102">
        <f>SUM(E137:F137)</f>
        <v>0</v>
      </c>
      <c r="H137" s="103">
        <f>SUM(D137,G137)</f>
        <v>0</v>
      </c>
      <c r="J137" s="8" t="s">
        <v>81</v>
      </c>
      <c r="K137" s="8">
        <v>10</v>
      </c>
      <c r="L137" t="s">
        <v>88</v>
      </c>
      <c r="M137" s="8" t="s">
        <v>203</v>
      </c>
    </row>
    <row r="138" spans="1:13">
      <c r="A138" s="104" t="s">
        <v>26</v>
      </c>
      <c r="B138" s="68"/>
      <c r="C138" s="68"/>
      <c r="D138" s="102">
        <f>SUM(B138:C138)</f>
        <v>0</v>
      </c>
      <c r="E138" s="68"/>
      <c r="F138" s="68"/>
      <c r="G138" s="102">
        <f>SUM(E138:F138)</f>
        <v>0</v>
      </c>
      <c r="H138" s="103">
        <f>SUM(D138,G138)</f>
        <v>0</v>
      </c>
      <c r="J138" s="8" t="s">
        <v>81</v>
      </c>
      <c r="K138" s="8">
        <v>10</v>
      </c>
      <c r="L138" t="s">
        <v>88</v>
      </c>
      <c r="M138" s="8" t="s">
        <v>203</v>
      </c>
    </row>
    <row r="139" spans="1:13">
      <c r="A139" s="40" t="s">
        <v>179</v>
      </c>
      <c r="B139" s="69"/>
      <c r="C139" s="69"/>
      <c r="D139" s="102">
        <f>SUM(B139:C139)</f>
        <v>0</v>
      </c>
      <c r="E139" s="69"/>
      <c r="F139" s="69"/>
      <c r="G139" s="102">
        <f>SUM(E139:F139)</f>
        <v>0</v>
      </c>
      <c r="H139" s="103">
        <f>SUM(D139,G139)</f>
        <v>0</v>
      </c>
      <c r="J139" s="8" t="s">
        <v>81</v>
      </c>
      <c r="K139" s="8">
        <v>10</v>
      </c>
      <c r="L139" t="s">
        <v>88</v>
      </c>
      <c r="M139" s="8" t="s">
        <v>203</v>
      </c>
    </row>
    <row r="140" spans="1:13">
      <c r="A140" s="166" t="s">
        <v>186</v>
      </c>
      <c r="B140" s="167"/>
      <c r="C140" s="167"/>
      <c r="D140" s="167"/>
      <c r="E140" s="167"/>
      <c r="F140" s="167"/>
      <c r="G140" s="167"/>
      <c r="H140" s="167"/>
    </row>
    <row r="141" spans="1:13">
      <c r="A141" s="51" t="s">
        <v>155</v>
      </c>
      <c r="B141" s="68"/>
      <c r="C141" s="68"/>
      <c r="D141" s="102">
        <f t="shared" ref="D141:D144" si="37">SUM(B141:C141)</f>
        <v>0</v>
      </c>
      <c r="E141" s="68"/>
      <c r="F141" s="68"/>
      <c r="G141" s="102">
        <f t="shared" ref="G141:G144" si="38">SUM(E141:F141)</f>
        <v>0</v>
      </c>
      <c r="H141" s="103">
        <f t="shared" ref="H141:H144" si="39">SUM(D141,G141)</f>
        <v>0</v>
      </c>
      <c r="J141" s="8" t="s">
        <v>81</v>
      </c>
      <c r="K141" s="8">
        <v>10</v>
      </c>
      <c r="L141" t="s">
        <v>88</v>
      </c>
      <c r="M141" s="8" t="s">
        <v>203</v>
      </c>
    </row>
    <row r="142" spans="1:13">
      <c r="A142" s="80" t="s">
        <v>180</v>
      </c>
      <c r="B142" s="69"/>
      <c r="C142" s="69"/>
      <c r="D142" s="102">
        <f t="shared" si="37"/>
        <v>0</v>
      </c>
      <c r="E142" s="69"/>
      <c r="F142" s="69"/>
      <c r="G142" s="102">
        <f t="shared" si="38"/>
        <v>0</v>
      </c>
      <c r="H142" s="103">
        <f t="shared" si="39"/>
        <v>0</v>
      </c>
      <c r="J142" s="8" t="s">
        <v>81</v>
      </c>
      <c r="K142" s="8">
        <v>10</v>
      </c>
      <c r="L142" t="s">
        <v>88</v>
      </c>
      <c r="M142" s="8" t="s">
        <v>203</v>
      </c>
    </row>
    <row r="143" spans="1:13">
      <c r="A143" s="51" t="s">
        <v>158</v>
      </c>
      <c r="B143" s="68"/>
      <c r="C143" s="68"/>
      <c r="D143" s="102">
        <f t="shared" si="37"/>
        <v>0</v>
      </c>
      <c r="E143" s="68"/>
      <c r="F143" s="68"/>
      <c r="G143" s="102">
        <f t="shared" si="38"/>
        <v>0</v>
      </c>
      <c r="H143" s="103">
        <f t="shared" si="39"/>
        <v>0</v>
      </c>
      <c r="J143" s="8" t="s">
        <v>81</v>
      </c>
      <c r="K143" s="8">
        <v>10</v>
      </c>
      <c r="L143" t="s">
        <v>88</v>
      </c>
      <c r="M143" s="8" t="s">
        <v>203</v>
      </c>
    </row>
    <row r="144" spans="1:13">
      <c r="A144" s="80" t="s">
        <v>181</v>
      </c>
      <c r="B144" s="69"/>
      <c r="C144" s="69"/>
      <c r="D144" s="102">
        <f t="shared" si="37"/>
        <v>0</v>
      </c>
      <c r="E144" s="69"/>
      <c r="F144" s="69"/>
      <c r="G144" s="102">
        <f t="shared" si="38"/>
        <v>0</v>
      </c>
      <c r="H144" s="103">
        <f t="shared" si="39"/>
        <v>0</v>
      </c>
      <c r="J144" s="8" t="s">
        <v>81</v>
      </c>
      <c r="K144" s="8">
        <v>10</v>
      </c>
      <c r="L144" t="s">
        <v>88</v>
      </c>
      <c r="M144" s="8" t="s">
        <v>203</v>
      </c>
    </row>
    <row r="145" spans="1:139">
      <c r="A145" s="41" t="s">
        <v>140</v>
      </c>
      <c r="B145" s="68"/>
      <c r="C145" s="68"/>
      <c r="D145" s="102">
        <f t="shared" ref="D145:D155" si="40">SUM(B145:C145)</f>
        <v>0</v>
      </c>
      <c r="E145" s="68"/>
      <c r="F145" s="68"/>
      <c r="G145" s="102">
        <f t="shared" ref="G145:G147" si="41">SUM(E145:F145)</f>
        <v>0</v>
      </c>
      <c r="H145" s="103">
        <f t="shared" ref="H145:H150" si="42">SUM(D145,G145)</f>
        <v>0</v>
      </c>
      <c r="J145" s="8" t="s">
        <v>81</v>
      </c>
      <c r="K145" s="8">
        <v>10</v>
      </c>
      <c r="L145" t="s">
        <v>88</v>
      </c>
      <c r="M145" s="8" t="s">
        <v>203</v>
      </c>
    </row>
    <row r="146" spans="1:139" s="36" customFormat="1">
      <c r="A146" s="80" t="s">
        <v>182</v>
      </c>
      <c r="B146" s="69"/>
      <c r="C146" s="69"/>
      <c r="D146" s="102">
        <f>SUM(B146:C146)</f>
        <v>0</v>
      </c>
      <c r="E146" s="69"/>
      <c r="F146" s="69"/>
      <c r="G146" s="102">
        <f>SUM(E146:F146)</f>
        <v>0</v>
      </c>
      <c r="H146" s="103">
        <f t="shared" si="42"/>
        <v>0</v>
      </c>
      <c r="I146" s="35"/>
      <c r="J146" s="8" t="s">
        <v>81</v>
      </c>
      <c r="K146" s="8">
        <v>10</v>
      </c>
      <c r="L146" t="s">
        <v>88</v>
      </c>
      <c r="M146" s="8" t="s">
        <v>203</v>
      </c>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row>
    <row r="147" spans="1:139">
      <c r="A147" s="41" t="s">
        <v>141</v>
      </c>
      <c r="B147" s="68"/>
      <c r="C147" s="68"/>
      <c r="D147" s="102">
        <f t="shared" si="40"/>
        <v>0</v>
      </c>
      <c r="E147" s="68"/>
      <c r="F147" s="68"/>
      <c r="G147" s="102">
        <f t="shared" si="41"/>
        <v>0</v>
      </c>
      <c r="H147" s="103">
        <f t="shared" si="42"/>
        <v>0</v>
      </c>
      <c r="J147" s="8" t="s">
        <v>81</v>
      </c>
      <c r="K147" s="8">
        <v>10</v>
      </c>
      <c r="L147" t="s">
        <v>88</v>
      </c>
      <c r="M147" s="8" t="s">
        <v>203</v>
      </c>
    </row>
    <row r="148" spans="1:139" s="36" customFormat="1">
      <c r="A148" s="80" t="s">
        <v>183</v>
      </c>
      <c r="B148" s="69"/>
      <c r="C148" s="69"/>
      <c r="D148" s="102">
        <f>SUM(B148:C148)</f>
        <v>0</v>
      </c>
      <c r="E148" s="69"/>
      <c r="F148" s="69"/>
      <c r="G148" s="102">
        <f>SUM(E148:F148)</f>
        <v>0</v>
      </c>
      <c r="H148" s="103">
        <f t="shared" si="42"/>
        <v>0</v>
      </c>
      <c r="I148" s="35"/>
      <c r="J148" s="8" t="s">
        <v>81</v>
      </c>
      <c r="K148" s="8">
        <v>10</v>
      </c>
      <c r="L148" t="s">
        <v>88</v>
      </c>
      <c r="M148" s="8" t="s">
        <v>203</v>
      </c>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row>
    <row r="149" spans="1:139" s="36" customFormat="1">
      <c r="A149" s="105" t="s">
        <v>142</v>
      </c>
      <c r="B149" s="68"/>
      <c r="C149" s="68"/>
      <c r="D149" s="102">
        <f>SUM(B149:C149)</f>
        <v>0</v>
      </c>
      <c r="E149" s="68"/>
      <c r="F149" s="68"/>
      <c r="G149" s="102">
        <f>SUM(E149:F149)</f>
        <v>0</v>
      </c>
      <c r="H149" s="103">
        <f t="shared" si="42"/>
        <v>0</v>
      </c>
      <c r="I149" s="35"/>
      <c r="J149" s="8" t="s">
        <v>81</v>
      </c>
      <c r="K149" s="8">
        <v>10</v>
      </c>
      <c r="L149" t="s">
        <v>88</v>
      </c>
      <c r="M149" s="8" t="s">
        <v>203</v>
      </c>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row>
    <row r="150" spans="1:139" s="36" customFormat="1">
      <c r="A150" s="80" t="s">
        <v>184</v>
      </c>
      <c r="B150" s="69"/>
      <c r="C150" s="69"/>
      <c r="D150" s="102">
        <f>SUM(B150:C150)</f>
        <v>0</v>
      </c>
      <c r="E150" s="69"/>
      <c r="F150" s="69"/>
      <c r="G150" s="102">
        <f>SUM(E150:F150)</f>
        <v>0</v>
      </c>
      <c r="H150" s="103">
        <f t="shared" si="42"/>
        <v>0</v>
      </c>
      <c r="I150" s="35"/>
      <c r="J150" s="8" t="s">
        <v>81</v>
      </c>
      <c r="K150" s="8">
        <v>10</v>
      </c>
      <c r="L150" t="s">
        <v>88</v>
      </c>
      <c r="M150" s="8" t="s">
        <v>203</v>
      </c>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row>
    <row r="151" spans="1:139" s="36" customFormat="1">
      <c r="A151" s="41" t="s">
        <v>44</v>
      </c>
      <c r="B151" s="54"/>
      <c r="C151" s="54"/>
      <c r="D151" s="55">
        <f>SUM(B151:C151)</f>
        <v>0</v>
      </c>
      <c r="E151" s="54"/>
      <c r="F151" s="54"/>
      <c r="G151" s="55">
        <f>SUM(E151:F151)</f>
        <v>0</v>
      </c>
      <c r="H151" s="56">
        <f t="shared" ref="H151:H152" si="43">SUM(D151,G151)</f>
        <v>0</v>
      </c>
      <c r="I151" s="35"/>
      <c r="J151" s="8" t="s">
        <v>81</v>
      </c>
      <c r="K151" s="8">
        <v>10</v>
      </c>
      <c r="L151" t="s">
        <v>88</v>
      </c>
      <c r="M151" s="8" t="s">
        <v>203</v>
      </c>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row>
    <row r="152" spans="1:139" s="36" customFormat="1" ht="29">
      <c r="A152" s="40" t="s">
        <v>185</v>
      </c>
      <c r="B152" s="57"/>
      <c r="C152" s="57"/>
      <c r="D152" s="55">
        <f>SUM(B152:C152)</f>
        <v>0</v>
      </c>
      <c r="E152" s="57"/>
      <c r="F152" s="57"/>
      <c r="G152" s="55">
        <f>SUM(E152:F152)</f>
        <v>0</v>
      </c>
      <c r="H152" s="56">
        <f t="shared" si="43"/>
        <v>0</v>
      </c>
      <c r="I152" s="35"/>
      <c r="J152" s="8" t="s">
        <v>81</v>
      </c>
      <c r="K152" s="8">
        <v>10</v>
      </c>
      <c r="L152" t="s">
        <v>88</v>
      </c>
      <c r="M152" s="8" t="s">
        <v>203</v>
      </c>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row>
    <row r="153" spans="1:139" ht="29.25" customHeight="1">
      <c r="A153" s="169" t="s">
        <v>112</v>
      </c>
      <c r="B153" s="169"/>
      <c r="C153" s="169"/>
      <c r="D153" s="169"/>
      <c r="E153" s="169"/>
      <c r="F153" s="169"/>
      <c r="G153" s="169"/>
      <c r="H153" s="169"/>
    </row>
    <row r="154" spans="1:139">
      <c r="A154" s="48" t="s">
        <v>145</v>
      </c>
      <c r="B154" s="54"/>
      <c r="C154" s="54"/>
      <c r="D154" s="5">
        <f t="shared" si="40"/>
        <v>0</v>
      </c>
      <c r="E154" s="54"/>
      <c r="F154" s="54"/>
      <c r="G154" s="5">
        <f t="shared" ref="G154:G155" si="44">SUM(E154:F154)</f>
        <v>0</v>
      </c>
      <c r="H154" s="13">
        <f>SUM(D154,G154)</f>
        <v>0</v>
      </c>
      <c r="J154" s="8" t="s">
        <v>81</v>
      </c>
      <c r="K154" s="8">
        <v>10</v>
      </c>
      <c r="L154" t="s">
        <v>88</v>
      </c>
      <c r="M154" s="8" t="s">
        <v>203</v>
      </c>
    </row>
    <row r="155" spans="1:139">
      <c r="A155" s="3" t="s">
        <v>146</v>
      </c>
      <c r="B155" s="57"/>
      <c r="C155" s="57"/>
      <c r="D155" s="5">
        <f t="shared" si="40"/>
        <v>0</v>
      </c>
      <c r="E155" s="57"/>
      <c r="F155" s="57"/>
      <c r="G155" s="5">
        <f t="shared" si="44"/>
        <v>0</v>
      </c>
      <c r="H155" s="13">
        <f>SUM(D155,G155)</f>
        <v>0</v>
      </c>
      <c r="J155" s="8" t="s">
        <v>81</v>
      </c>
      <c r="K155" s="8">
        <v>10</v>
      </c>
      <c r="L155" t="s">
        <v>88</v>
      </c>
      <c r="M155" s="8" t="s">
        <v>203</v>
      </c>
    </row>
    <row r="156" spans="1:139">
      <c r="A156" s="48" t="s">
        <v>145</v>
      </c>
      <c r="B156" s="54"/>
      <c r="C156" s="54"/>
      <c r="D156" s="5">
        <f t="shared" ref="D156" si="45">SUM(B156:C156)</f>
        <v>0</v>
      </c>
      <c r="E156" s="54"/>
      <c r="F156" s="54"/>
      <c r="G156" s="5">
        <f t="shared" ref="G156" si="46">SUM(E156:F156)</f>
        <v>0</v>
      </c>
      <c r="H156" s="13">
        <f>SUM(D156,G156)</f>
        <v>0</v>
      </c>
      <c r="J156" s="8" t="s">
        <v>81</v>
      </c>
      <c r="K156" s="8">
        <v>10</v>
      </c>
      <c r="L156" t="s">
        <v>93</v>
      </c>
      <c r="M156" s="8" t="s">
        <v>203</v>
      </c>
    </row>
    <row r="157" spans="1:139">
      <c r="A157" s="3" t="s">
        <v>146</v>
      </c>
      <c r="B157" s="57"/>
      <c r="C157" s="57"/>
      <c r="D157" s="5">
        <f t="shared" ref="D157:D173" si="47">SUM(B157:C157)</f>
        <v>0</v>
      </c>
      <c r="E157" s="57"/>
      <c r="F157" s="57"/>
      <c r="G157" s="5">
        <f t="shared" ref="G157:G173" si="48">SUM(E157:F157)</f>
        <v>0</v>
      </c>
      <c r="H157" s="13">
        <f t="shared" ref="H157:H173" si="49">SUM(D157,G157)</f>
        <v>0</v>
      </c>
      <c r="J157" s="8" t="s">
        <v>81</v>
      </c>
      <c r="K157" s="8">
        <v>10</v>
      </c>
      <c r="L157" t="s">
        <v>93</v>
      </c>
      <c r="M157" s="8" t="s">
        <v>203</v>
      </c>
    </row>
    <row r="158" spans="1:139">
      <c r="A158" s="48" t="s">
        <v>145</v>
      </c>
      <c r="B158" s="54"/>
      <c r="C158" s="54"/>
      <c r="D158" s="5">
        <f t="shared" si="47"/>
        <v>0</v>
      </c>
      <c r="E158" s="54"/>
      <c r="F158" s="54"/>
      <c r="G158" s="5">
        <f t="shared" si="48"/>
        <v>0</v>
      </c>
      <c r="H158" s="13">
        <f>SUM(D158,G158)</f>
        <v>0</v>
      </c>
      <c r="J158" s="8" t="s">
        <v>81</v>
      </c>
      <c r="K158" s="8">
        <v>10</v>
      </c>
      <c r="L158" t="s">
        <v>93</v>
      </c>
      <c r="M158" s="8" t="s">
        <v>203</v>
      </c>
    </row>
    <row r="159" spans="1:139">
      <c r="A159" s="3" t="s">
        <v>146</v>
      </c>
      <c r="B159" s="57"/>
      <c r="C159" s="57"/>
      <c r="D159" s="5">
        <f t="shared" si="47"/>
        <v>0</v>
      </c>
      <c r="E159" s="57"/>
      <c r="F159" s="57"/>
      <c r="G159" s="5">
        <f t="shared" si="48"/>
        <v>0</v>
      </c>
      <c r="H159" s="13">
        <f t="shared" si="49"/>
        <v>0</v>
      </c>
      <c r="J159" s="8" t="s">
        <v>81</v>
      </c>
      <c r="K159" s="8">
        <v>10</v>
      </c>
      <c r="L159" t="s">
        <v>93</v>
      </c>
      <c r="M159" s="8" t="s">
        <v>203</v>
      </c>
    </row>
    <row r="160" spans="1:139">
      <c r="A160" s="48" t="s">
        <v>145</v>
      </c>
      <c r="B160" s="54"/>
      <c r="C160" s="54"/>
      <c r="D160" s="5">
        <f t="shared" ref="D160" si="50">SUM(B160:C160)</f>
        <v>0</v>
      </c>
      <c r="E160" s="54"/>
      <c r="F160" s="54"/>
      <c r="G160" s="5">
        <f t="shared" ref="G160" si="51">SUM(E160:F160)</f>
        <v>0</v>
      </c>
      <c r="H160" s="13">
        <f>SUM(D160,G160)</f>
        <v>0</v>
      </c>
      <c r="J160" s="8" t="s">
        <v>81</v>
      </c>
      <c r="K160" s="8">
        <v>10</v>
      </c>
      <c r="L160" t="s">
        <v>93</v>
      </c>
      <c r="M160" s="8" t="s">
        <v>203</v>
      </c>
    </row>
    <row r="161" spans="1:13">
      <c r="A161" s="3" t="s">
        <v>146</v>
      </c>
      <c r="B161" s="57"/>
      <c r="C161" s="57"/>
      <c r="D161" s="5">
        <f t="shared" si="47"/>
        <v>0</v>
      </c>
      <c r="E161" s="57"/>
      <c r="F161" s="57"/>
      <c r="G161" s="5">
        <f t="shared" si="48"/>
        <v>0</v>
      </c>
      <c r="H161" s="13">
        <f t="shared" si="49"/>
        <v>0</v>
      </c>
      <c r="J161" s="8" t="s">
        <v>81</v>
      </c>
      <c r="K161" s="8">
        <v>10</v>
      </c>
      <c r="L161" t="s">
        <v>93</v>
      </c>
      <c r="M161" s="8" t="s">
        <v>203</v>
      </c>
    </row>
    <row r="162" spans="1:13">
      <c r="A162" s="48" t="s">
        <v>145</v>
      </c>
      <c r="B162" s="54"/>
      <c r="C162" s="54"/>
      <c r="D162" s="5">
        <f t="shared" si="47"/>
        <v>0</v>
      </c>
      <c r="E162" s="54"/>
      <c r="F162" s="54"/>
      <c r="G162" s="5">
        <f t="shared" si="48"/>
        <v>0</v>
      </c>
      <c r="H162" s="13">
        <f>SUM(D162,G162)</f>
        <v>0</v>
      </c>
      <c r="J162" s="8" t="s">
        <v>81</v>
      </c>
      <c r="K162" s="8">
        <v>10</v>
      </c>
      <c r="L162" t="s">
        <v>93</v>
      </c>
      <c r="M162" s="8" t="s">
        <v>203</v>
      </c>
    </row>
    <row r="163" spans="1:13">
      <c r="A163" s="3" t="s">
        <v>146</v>
      </c>
      <c r="B163" s="57"/>
      <c r="C163" s="57"/>
      <c r="D163" s="5">
        <f t="shared" si="47"/>
        <v>0</v>
      </c>
      <c r="E163" s="57"/>
      <c r="F163" s="57"/>
      <c r="G163" s="5">
        <f t="shared" si="48"/>
        <v>0</v>
      </c>
      <c r="H163" s="13">
        <f t="shared" si="49"/>
        <v>0</v>
      </c>
      <c r="J163" s="8" t="s">
        <v>81</v>
      </c>
      <c r="K163" s="8">
        <v>10</v>
      </c>
      <c r="L163" t="s">
        <v>93</v>
      </c>
      <c r="M163" s="8" t="s">
        <v>203</v>
      </c>
    </row>
    <row r="164" spans="1:13">
      <c r="A164" s="48" t="s">
        <v>145</v>
      </c>
      <c r="B164" s="54"/>
      <c r="C164" s="54"/>
      <c r="D164" s="5">
        <f t="shared" ref="D164" si="52">SUM(B164:C164)</f>
        <v>0</v>
      </c>
      <c r="E164" s="54"/>
      <c r="F164" s="54"/>
      <c r="G164" s="5">
        <f t="shared" ref="G164" si="53">SUM(E164:F164)</f>
        <v>0</v>
      </c>
      <c r="H164" s="13">
        <f>SUM(D164,G164)</f>
        <v>0</v>
      </c>
      <c r="J164" s="8" t="s">
        <v>81</v>
      </c>
      <c r="K164" s="8">
        <v>10</v>
      </c>
      <c r="L164" t="s">
        <v>93</v>
      </c>
      <c r="M164" s="8" t="s">
        <v>203</v>
      </c>
    </row>
    <row r="165" spans="1:13">
      <c r="A165" s="3" t="s">
        <v>146</v>
      </c>
      <c r="B165" s="57"/>
      <c r="C165" s="57"/>
      <c r="D165" s="5">
        <f t="shared" si="47"/>
        <v>0</v>
      </c>
      <c r="E165" s="57"/>
      <c r="F165" s="57"/>
      <c r="G165" s="5">
        <f t="shared" si="48"/>
        <v>0</v>
      </c>
      <c r="H165" s="13">
        <f t="shared" si="49"/>
        <v>0</v>
      </c>
      <c r="J165" s="8" t="s">
        <v>81</v>
      </c>
      <c r="K165" s="8">
        <v>10</v>
      </c>
      <c r="L165" t="s">
        <v>93</v>
      </c>
      <c r="M165" s="8" t="s">
        <v>203</v>
      </c>
    </row>
    <row r="166" spans="1:13">
      <c r="A166" s="48" t="s">
        <v>145</v>
      </c>
      <c r="B166" s="54"/>
      <c r="C166" s="54"/>
      <c r="D166" s="5">
        <f t="shared" si="47"/>
        <v>0</v>
      </c>
      <c r="E166" s="54"/>
      <c r="F166" s="54"/>
      <c r="G166" s="5">
        <f t="shared" si="48"/>
        <v>0</v>
      </c>
      <c r="H166" s="13">
        <f>SUM(D166,G166)</f>
        <v>0</v>
      </c>
      <c r="J166" s="8" t="s">
        <v>81</v>
      </c>
      <c r="K166" s="8">
        <v>10</v>
      </c>
      <c r="L166" t="s">
        <v>93</v>
      </c>
      <c r="M166" s="8" t="s">
        <v>203</v>
      </c>
    </row>
    <row r="167" spans="1:13">
      <c r="A167" s="3" t="s">
        <v>146</v>
      </c>
      <c r="B167" s="57"/>
      <c r="C167" s="57"/>
      <c r="D167" s="5">
        <f t="shared" si="47"/>
        <v>0</v>
      </c>
      <c r="E167" s="57"/>
      <c r="F167" s="57"/>
      <c r="G167" s="5">
        <f t="shared" si="48"/>
        <v>0</v>
      </c>
      <c r="H167" s="13">
        <f t="shared" si="49"/>
        <v>0</v>
      </c>
      <c r="J167" s="8" t="s">
        <v>81</v>
      </c>
      <c r="K167" s="8">
        <v>10</v>
      </c>
      <c r="L167" t="s">
        <v>93</v>
      </c>
      <c r="M167" s="8" t="s">
        <v>203</v>
      </c>
    </row>
    <row r="168" spans="1:13">
      <c r="A168" s="48" t="s">
        <v>145</v>
      </c>
      <c r="B168" s="54"/>
      <c r="C168" s="54"/>
      <c r="D168" s="5">
        <f t="shared" ref="D168" si="54">SUM(B168:C168)</f>
        <v>0</v>
      </c>
      <c r="E168" s="54"/>
      <c r="F168" s="54"/>
      <c r="G168" s="5">
        <f t="shared" ref="G168" si="55">SUM(E168:F168)</f>
        <v>0</v>
      </c>
      <c r="H168" s="13">
        <f>SUM(D168,G168)</f>
        <v>0</v>
      </c>
      <c r="J168" s="8" t="s">
        <v>81</v>
      </c>
      <c r="K168" s="8">
        <v>10</v>
      </c>
      <c r="L168" t="s">
        <v>93</v>
      </c>
      <c r="M168" s="8" t="s">
        <v>203</v>
      </c>
    </row>
    <row r="169" spans="1:13">
      <c r="A169" s="3" t="s">
        <v>146</v>
      </c>
      <c r="B169" s="57"/>
      <c r="C169" s="57"/>
      <c r="D169" s="5">
        <f t="shared" si="47"/>
        <v>0</v>
      </c>
      <c r="E169" s="57"/>
      <c r="F169" s="57"/>
      <c r="G169" s="5">
        <f t="shared" si="48"/>
        <v>0</v>
      </c>
      <c r="H169" s="13">
        <f t="shared" si="49"/>
        <v>0</v>
      </c>
      <c r="J169" s="8" t="s">
        <v>81</v>
      </c>
      <c r="K169" s="8">
        <v>10</v>
      </c>
      <c r="L169" t="s">
        <v>93</v>
      </c>
      <c r="M169" s="8" t="s">
        <v>203</v>
      </c>
    </row>
    <row r="170" spans="1:13">
      <c r="A170" s="48" t="s">
        <v>145</v>
      </c>
      <c r="B170" s="54"/>
      <c r="C170" s="54"/>
      <c r="D170" s="5">
        <f t="shared" si="47"/>
        <v>0</v>
      </c>
      <c r="E170" s="54"/>
      <c r="F170" s="54"/>
      <c r="G170" s="5">
        <f t="shared" si="48"/>
        <v>0</v>
      </c>
      <c r="H170" s="13">
        <f>SUM(D170,G170)</f>
        <v>0</v>
      </c>
      <c r="J170" s="8" t="s">
        <v>81</v>
      </c>
      <c r="K170" s="8">
        <v>10</v>
      </c>
      <c r="L170" t="s">
        <v>93</v>
      </c>
      <c r="M170" s="8" t="s">
        <v>203</v>
      </c>
    </row>
    <row r="171" spans="1:13">
      <c r="A171" s="3" t="s">
        <v>146</v>
      </c>
      <c r="B171" s="57"/>
      <c r="C171" s="57"/>
      <c r="D171" s="5">
        <f t="shared" si="47"/>
        <v>0</v>
      </c>
      <c r="E171" s="57"/>
      <c r="F171" s="57"/>
      <c r="G171" s="5">
        <f t="shared" si="48"/>
        <v>0</v>
      </c>
      <c r="H171" s="13">
        <f t="shared" si="49"/>
        <v>0</v>
      </c>
      <c r="J171" s="8" t="s">
        <v>81</v>
      </c>
      <c r="K171" s="8">
        <v>10</v>
      </c>
      <c r="L171" t="s">
        <v>93</v>
      </c>
      <c r="M171" s="8" t="s">
        <v>203</v>
      </c>
    </row>
    <row r="172" spans="1:13">
      <c r="A172" s="48" t="s">
        <v>145</v>
      </c>
      <c r="B172" s="54"/>
      <c r="C172" s="54"/>
      <c r="D172" s="5">
        <f t="shared" ref="D172" si="56">SUM(B172:C172)</f>
        <v>0</v>
      </c>
      <c r="E172" s="54"/>
      <c r="F172" s="54"/>
      <c r="G172" s="5">
        <f t="shared" ref="G172" si="57">SUM(E172:F172)</f>
        <v>0</v>
      </c>
      <c r="H172" s="13">
        <f>SUM(D172,G172)</f>
        <v>0</v>
      </c>
      <c r="J172" s="8" t="s">
        <v>81</v>
      </c>
      <c r="K172" s="8">
        <v>10</v>
      </c>
      <c r="L172" t="s">
        <v>93</v>
      </c>
      <c r="M172" s="8" t="s">
        <v>203</v>
      </c>
    </row>
    <row r="173" spans="1:13">
      <c r="A173" s="3" t="s">
        <v>146</v>
      </c>
      <c r="B173" s="57"/>
      <c r="C173" s="57"/>
      <c r="D173" s="5">
        <f t="shared" si="47"/>
        <v>0</v>
      </c>
      <c r="E173" s="57"/>
      <c r="F173" s="57"/>
      <c r="G173" s="5">
        <f t="shared" si="48"/>
        <v>0</v>
      </c>
      <c r="H173" s="13">
        <f t="shared" si="49"/>
        <v>0</v>
      </c>
      <c r="J173" s="8" t="s">
        <v>81</v>
      </c>
      <c r="K173" s="8">
        <v>10</v>
      </c>
      <c r="L173" t="s">
        <v>93</v>
      </c>
      <c r="M173" s="8" t="s">
        <v>203</v>
      </c>
    </row>
    <row r="174" spans="1:13">
      <c r="A174" s="166" t="s">
        <v>55</v>
      </c>
      <c r="B174" s="167"/>
      <c r="C174" s="167"/>
      <c r="D174" s="167"/>
      <c r="E174" s="167"/>
      <c r="F174" s="167"/>
      <c r="G174" s="167"/>
      <c r="H174" s="167"/>
    </row>
    <row r="175" spans="1:13">
      <c r="A175" s="51" t="s">
        <v>25</v>
      </c>
      <c r="B175" s="54"/>
      <c r="C175" s="54"/>
      <c r="D175" s="5">
        <f t="shared" ref="D175:D180" si="58">SUM(B175:C175)</f>
        <v>0</v>
      </c>
      <c r="E175" s="54"/>
      <c r="F175" s="54"/>
      <c r="G175" s="5">
        <f t="shared" ref="G175:G179" si="59">SUM(E175:F175)</f>
        <v>0</v>
      </c>
      <c r="H175" s="13">
        <f t="shared" ref="H175:H180" si="60">SUM(D175,G175)</f>
        <v>0</v>
      </c>
      <c r="J175" s="8" t="s">
        <v>81</v>
      </c>
      <c r="K175" s="8">
        <v>10</v>
      </c>
      <c r="L175" t="s">
        <v>88</v>
      </c>
      <c r="M175" s="8" t="s">
        <v>203</v>
      </c>
    </row>
    <row r="176" spans="1:13" ht="29">
      <c r="A176" s="22" t="s">
        <v>204</v>
      </c>
      <c r="B176" s="57"/>
      <c r="C176" s="57"/>
      <c r="D176" s="5">
        <f t="shared" ref="D176" si="61">SUM(B176:C176)</f>
        <v>0</v>
      </c>
      <c r="E176" s="57"/>
      <c r="F176" s="57"/>
      <c r="G176" s="5">
        <f t="shared" ref="G176" si="62">SUM(E176:F176)</f>
        <v>0</v>
      </c>
      <c r="H176" s="13">
        <f t="shared" si="60"/>
        <v>0</v>
      </c>
      <c r="J176" s="8" t="s">
        <v>81</v>
      </c>
      <c r="K176" s="8">
        <v>10</v>
      </c>
      <c r="L176" t="s">
        <v>88</v>
      </c>
      <c r="M176" s="8" t="s">
        <v>203</v>
      </c>
    </row>
    <row r="177" spans="1:13">
      <c r="A177" s="42" t="s">
        <v>29</v>
      </c>
      <c r="B177" s="54"/>
      <c r="C177" s="54"/>
      <c r="D177" s="5">
        <f t="shared" si="58"/>
        <v>0</v>
      </c>
      <c r="E177" s="54"/>
      <c r="F177" s="54"/>
      <c r="G177" s="5">
        <f t="shared" si="59"/>
        <v>0</v>
      </c>
      <c r="H177" s="13">
        <f t="shared" si="60"/>
        <v>0</v>
      </c>
      <c r="J177" s="8" t="s">
        <v>81</v>
      </c>
      <c r="K177" s="8">
        <v>10</v>
      </c>
      <c r="L177" t="s">
        <v>88</v>
      </c>
      <c r="M177" s="8" t="s">
        <v>203</v>
      </c>
    </row>
    <row r="178" spans="1:13" ht="28" customHeight="1">
      <c r="A178" s="40" t="s">
        <v>156</v>
      </c>
      <c r="B178" s="57"/>
      <c r="C178" s="57"/>
      <c r="D178" s="5">
        <f t="shared" si="58"/>
        <v>0</v>
      </c>
      <c r="E178" s="57"/>
      <c r="F178" s="57"/>
      <c r="G178" s="5">
        <f t="shared" si="59"/>
        <v>0</v>
      </c>
      <c r="H178" s="13">
        <f t="shared" si="60"/>
        <v>0</v>
      </c>
      <c r="J178" s="8" t="s">
        <v>81</v>
      </c>
      <c r="K178" s="8">
        <v>10</v>
      </c>
      <c r="L178" t="s">
        <v>88</v>
      </c>
      <c r="M178" s="8" t="s">
        <v>203</v>
      </c>
    </row>
    <row r="179" spans="1:13">
      <c r="A179" s="106" t="s">
        <v>118</v>
      </c>
      <c r="B179" s="68"/>
      <c r="C179" s="68"/>
      <c r="D179" s="108">
        <f t="shared" si="58"/>
        <v>0</v>
      </c>
      <c r="E179" s="68"/>
      <c r="F179" s="68"/>
      <c r="G179" s="108">
        <f t="shared" si="59"/>
        <v>0</v>
      </c>
      <c r="H179" s="86">
        <f t="shared" si="60"/>
        <v>0</v>
      </c>
      <c r="J179" s="8" t="s">
        <v>81</v>
      </c>
      <c r="K179" s="8">
        <v>10</v>
      </c>
      <c r="L179" t="s">
        <v>88</v>
      </c>
      <c r="M179" s="8" t="s">
        <v>203</v>
      </c>
    </row>
    <row r="180" spans="1:13">
      <c r="A180" s="77" t="s">
        <v>150</v>
      </c>
      <c r="B180" s="69"/>
      <c r="C180" s="69"/>
      <c r="D180" s="108">
        <f t="shared" si="58"/>
        <v>0</v>
      </c>
      <c r="E180" s="69"/>
      <c r="F180" s="69"/>
      <c r="G180" s="108">
        <f t="shared" ref="G180" si="63">SUM(E180:F180)</f>
        <v>0</v>
      </c>
      <c r="H180" s="86">
        <f t="shared" si="60"/>
        <v>0</v>
      </c>
      <c r="J180" s="8" t="s">
        <v>81</v>
      </c>
      <c r="K180" s="8">
        <v>10</v>
      </c>
      <c r="L180" t="s">
        <v>88</v>
      </c>
      <c r="M180" s="8" t="s">
        <v>203</v>
      </c>
    </row>
    <row r="181" spans="1:13" ht="29">
      <c r="A181" s="107" t="s">
        <v>161</v>
      </c>
      <c r="B181" s="168"/>
      <c r="C181" s="168"/>
      <c r="D181" s="168"/>
      <c r="E181" s="168"/>
      <c r="F181" s="168"/>
      <c r="G181" s="168"/>
      <c r="H181" s="168"/>
    </row>
    <row r="182" spans="1:13">
      <c r="A182" s="48" t="s">
        <v>116</v>
      </c>
      <c r="B182" s="68"/>
      <c r="C182" s="68"/>
      <c r="D182" s="108">
        <f t="shared" ref="D182:D197" si="64">SUM(B182:C182)</f>
        <v>0</v>
      </c>
      <c r="E182" s="68"/>
      <c r="F182" s="68"/>
      <c r="G182" s="108">
        <f t="shared" ref="G182:G197" si="65">SUM(E182:F182)</f>
        <v>0</v>
      </c>
      <c r="H182" s="86">
        <f>SUM(D182,G182)</f>
        <v>0</v>
      </c>
      <c r="J182" s="8" t="s">
        <v>81</v>
      </c>
      <c r="K182" s="8">
        <v>10</v>
      </c>
      <c r="L182" t="s">
        <v>88</v>
      </c>
      <c r="M182" s="8" t="s">
        <v>203</v>
      </c>
    </row>
    <row r="183" spans="1:13">
      <c r="A183" s="40" t="s">
        <v>143</v>
      </c>
      <c r="B183" s="69"/>
      <c r="C183" s="69"/>
      <c r="D183" s="108">
        <f t="shared" si="64"/>
        <v>0</v>
      </c>
      <c r="E183" s="69"/>
      <c r="F183" s="69"/>
      <c r="G183" s="108">
        <f t="shared" si="65"/>
        <v>0</v>
      </c>
      <c r="H183" s="86">
        <f>SUM(D183,G183)</f>
        <v>0</v>
      </c>
      <c r="J183" s="8" t="s">
        <v>81</v>
      </c>
      <c r="K183" s="8">
        <v>10</v>
      </c>
      <c r="L183" t="s">
        <v>88</v>
      </c>
      <c r="M183" s="8" t="s">
        <v>203</v>
      </c>
    </row>
    <row r="184" spans="1:13">
      <c r="A184" s="58" t="s">
        <v>189</v>
      </c>
      <c r="B184" s="54"/>
      <c r="C184" s="54"/>
      <c r="D184" s="5">
        <f t="shared" ref="D184:D193" si="66">SUM(B184:C184)</f>
        <v>0</v>
      </c>
      <c r="E184" s="54"/>
      <c r="F184" s="54"/>
      <c r="G184" s="5">
        <f t="shared" ref="G184:G193" si="67">SUM(E184:F184)</f>
        <v>0</v>
      </c>
      <c r="H184" s="13">
        <f t="shared" ref="H184:H189" si="68">SUM(D184,G184)</f>
        <v>0</v>
      </c>
      <c r="J184" s="8" t="s">
        <v>81</v>
      </c>
      <c r="K184" s="8">
        <v>10</v>
      </c>
      <c r="L184" t="s">
        <v>88</v>
      </c>
      <c r="M184" s="8" t="s">
        <v>203</v>
      </c>
    </row>
    <row r="185" spans="1:13">
      <c r="A185" s="4" t="s">
        <v>117</v>
      </c>
      <c r="B185" s="57"/>
      <c r="C185" s="57"/>
      <c r="D185" s="5">
        <f t="shared" si="66"/>
        <v>0</v>
      </c>
      <c r="E185" s="57"/>
      <c r="F185" s="57"/>
      <c r="G185" s="5">
        <f t="shared" si="67"/>
        <v>0</v>
      </c>
      <c r="H185" s="13">
        <f t="shared" si="68"/>
        <v>0</v>
      </c>
      <c r="J185" s="8" t="s">
        <v>81</v>
      </c>
      <c r="K185" s="8">
        <v>10</v>
      </c>
      <c r="L185" t="s">
        <v>88</v>
      </c>
      <c r="M185" s="8" t="s">
        <v>203</v>
      </c>
    </row>
    <row r="186" spans="1:13">
      <c r="A186" s="58" t="s">
        <v>189</v>
      </c>
      <c r="B186" s="54"/>
      <c r="C186" s="54"/>
      <c r="D186" s="5">
        <f t="shared" si="66"/>
        <v>0</v>
      </c>
      <c r="E186" s="54"/>
      <c r="F186" s="54"/>
      <c r="G186" s="5">
        <f t="shared" si="67"/>
        <v>0</v>
      </c>
      <c r="H186" s="13">
        <f t="shared" si="68"/>
        <v>0</v>
      </c>
      <c r="J186" s="8" t="s">
        <v>81</v>
      </c>
      <c r="K186" s="8">
        <v>10</v>
      </c>
      <c r="L186" t="s">
        <v>93</v>
      </c>
      <c r="M186" s="8" t="s">
        <v>203</v>
      </c>
    </row>
    <row r="187" spans="1:13">
      <c r="A187" s="4" t="s">
        <v>117</v>
      </c>
      <c r="B187" s="57"/>
      <c r="C187" s="57"/>
      <c r="D187" s="5">
        <f t="shared" si="66"/>
        <v>0</v>
      </c>
      <c r="E187" s="57"/>
      <c r="F187" s="57"/>
      <c r="G187" s="5">
        <f t="shared" si="67"/>
        <v>0</v>
      </c>
      <c r="H187" s="13">
        <f t="shared" si="68"/>
        <v>0</v>
      </c>
      <c r="J187" s="8" t="s">
        <v>81</v>
      </c>
      <c r="K187" s="8">
        <v>10</v>
      </c>
      <c r="L187" t="s">
        <v>93</v>
      </c>
      <c r="M187" s="8" t="s">
        <v>203</v>
      </c>
    </row>
    <row r="188" spans="1:13">
      <c r="A188" s="58" t="s">
        <v>189</v>
      </c>
      <c r="B188" s="54"/>
      <c r="C188" s="54"/>
      <c r="D188" s="5">
        <f t="shared" si="66"/>
        <v>0</v>
      </c>
      <c r="E188" s="54"/>
      <c r="F188" s="54"/>
      <c r="G188" s="5">
        <f t="shared" si="67"/>
        <v>0</v>
      </c>
      <c r="H188" s="13">
        <f t="shared" si="68"/>
        <v>0</v>
      </c>
      <c r="J188" s="8" t="s">
        <v>81</v>
      </c>
      <c r="K188" s="8">
        <v>10</v>
      </c>
      <c r="L188" t="s">
        <v>93</v>
      </c>
      <c r="M188" s="8" t="s">
        <v>203</v>
      </c>
    </row>
    <row r="189" spans="1:13">
      <c r="A189" s="4" t="s">
        <v>117</v>
      </c>
      <c r="B189" s="57"/>
      <c r="C189" s="57"/>
      <c r="D189" s="5">
        <f t="shared" si="66"/>
        <v>0</v>
      </c>
      <c r="E189" s="57"/>
      <c r="F189" s="57"/>
      <c r="G189" s="5">
        <f t="shared" si="67"/>
        <v>0</v>
      </c>
      <c r="H189" s="13">
        <f t="shared" si="68"/>
        <v>0</v>
      </c>
      <c r="J189" s="8" t="s">
        <v>81</v>
      </c>
      <c r="K189" s="8">
        <v>10</v>
      </c>
      <c r="L189" t="s">
        <v>93</v>
      </c>
      <c r="M189" s="8" t="s">
        <v>203</v>
      </c>
    </row>
    <row r="190" spans="1:13">
      <c r="A190" s="58" t="s">
        <v>189</v>
      </c>
      <c r="B190" s="54"/>
      <c r="C190" s="54"/>
      <c r="D190" s="5">
        <f t="shared" si="66"/>
        <v>0</v>
      </c>
      <c r="E190" s="54"/>
      <c r="F190" s="54"/>
      <c r="G190" s="5">
        <f t="shared" si="67"/>
        <v>0</v>
      </c>
      <c r="H190" s="13">
        <f t="shared" ref="H190:H197" si="69">SUM(D190,G190)</f>
        <v>0</v>
      </c>
      <c r="J190" s="8" t="s">
        <v>81</v>
      </c>
      <c r="K190" s="8">
        <v>10</v>
      </c>
      <c r="L190" t="s">
        <v>93</v>
      </c>
      <c r="M190" s="8" t="s">
        <v>203</v>
      </c>
    </row>
    <row r="191" spans="1:13">
      <c r="A191" s="4" t="s">
        <v>117</v>
      </c>
      <c r="B191" s="57"/>
      <c r="C191" s="57"/>
      <c r="D191" s="5">
        <f t="shared" si="66"/>
        <v>0</v>
      </c>
      <c r="E191" s="57"/>
      <c r="F191" s="57"/>
      <c r="G191" s="5">
        <f t="shared" si="67"/>
        <v>0</v>
      </c>
      <c r="H191" s="13">
        <f t="shared" si="69"/>
        <v>0</v>
      </c>
      <c r="J191" s="8" t="s">
        <v>81</v>
      </c>
      <c r="K191" s="8">
        <v>10</v>
      </c>
      <c r="L191" t="s">
        <v>93</v>
      </c>
      <c r="M191" s="8" t="s">
        <v>203</v>
      </c>
    </row>
    <row r="192" spans="1:13">
      <c r="A192" s="58" t="s">
        <v>189</v>
      </c>
      <c r="B192" s="54"/>
      <c r="C192" s="54"/>
      <c r="D192" s="5">
        <f t="shared" si="66"/>
        <v>0</v>
      </c>
      <c r="E192" s="54"/>
      <c r="F192" s="54"/>
      <c r="G192" s="5">
        <f t="shared" si="67"/>
        <v>0</v>
      </c>
      <c r="H192" s="13">
        <f t="shared" si="69"/>
        <v>0</v>
      </c>
      <c r="J192" s="8" t="s">
        <v>81</v>
      </c>
      <c r="K192" s="8">
        <v>10</v>
      </c>
      <c r="L192" t="s">
        <v>93</v>
      </c>
      <c r="M192" s="8" t="s">
        <v>203</v>
      </c>
    </row>
    <row r="193" spans="1:13">
      <c r="A193" s="4" t="s">
        <v>117</v>
      </c>
      <c r="B193" s="57"/>
      <c r="C193" s="57"/>
      <c r="D193" s="5">
        <f t="shared" si="66"/>
        <v>0</v>
      </c>
      <c r="E193" s="57"/>
      <c r="F193" s="57"/>
      <c r="G193" s="5">
        <f t="shared" si="67"/>
        <v>0</v>
      </c>
      <c r="H193" s="13">
        <f t="shared" si="69"/>
        <v>0</v>
      </c>
      <c r="J193" s="8" t="s">
        <v>81</v>
      </c>
      <c r="K193" s="8">
        <v>10</v>
      </c>
      <c r="L193" t="s">
        <v>93</v>
      </c>
      <c r="M193" s="8" t="s">
        <v>203</v>
      </c>
    </row>
    <row r="194" spans="1:13">
      <c r="A194" s="58" t="s">
        <v>189</v>
      </c>
      <c r="B194" s="54"/>
      <c r="C194" s="54"/>
      <c r="D194" s="5">
        <f t="shared" ref="D194:D195" si="70">SUM(B194:C194)</f>
        <v>0</v>
      </c>
      <c r="E194" s="54"/>
      <c r="F194" s="54"/>
      <c r="G194" s="5">
        <f t="shared" ref="G194:G195" si="71">SUM(E194:F194)</f>
        <v>0</v>
      </c>
      <c r="H194" s="13">
        <f t="shared" si="69"/>
        <v>0</v>
      </c>
      <c r="J194" s="8" t="s">
        <v>81</v>
      </c>
      <c r="K194" s="8">
        <v>10</v>
      </c>
      <c r="L194" t="s">
        <v>93</v>
      </c>
      <c r="M194" s="8" t="s">
        <v>203</v>
      </c>
    </row>
    <row r="195" spans="1:13">
      <c r="A195" s="4" t="s">
        <v>117</v>
      </c>
      <c r="B195" s="57"/>
      <c r="C195" s="57"/>
      <c r="D195" s="5">
        <f t="shared" si="70"/>
        <v>0</v>
      </c>
      <c r="E195" s="57"/>
      <c r="F195" s="57"/>
      <c r="G195" s="5">
        <f t="shared" si="71"/>
        <v>0</v>
      </c>
      <c r="H195" s="13">
        <f t="shared" si="69"/>
        <v>0</v>
      </c>
      <c r="J195" s="8" t="s">
        <v>81</v>
      </c>
      <c r="K195" s="8">
        <v>10</v>
      </c>
      <c r="L195" t="s">
        <v>93</v>
      </c>
      <c r="M195" s="8" t="s">
        <v>203</v>
      </c>
    </row>
    <row r="196" spans="1:13">
      <c r="A196" s="58" t="s">
        <v>189</v>
      </c>
      <c r="B196" s="54"/>
      <c r="C196" s="54"/>
      <c r="D196" s="5">
        <f t="shared" si="64"/>
        <v>0</v>
      </c>
      <c r="E196" s="54"/>
      <c r="F196" s="54"/>
      <c r="G196" s="5">
        <f t="shared" si="65"/>
        <v>0</v>
      </c>
      <c r="H196" s="13">
        <f t="shared" si="69"/>
        <v>0</v>
      </c>
      <c r="J196" s="8" t="s">
        <v>81</v>
      </c>
      <c r="K196" s="8">
        <v>10</v>
      </c>
      <c r="L196" t="s">
        <v>93</v>
      </c>
      <c r="M196" s="8" t="s">
        <v>203</v>
      </c>
    </row>
    <row r="197" spans="1:13">
      <c r="A197" s="4" t="s">
        <v>117</v>
      </c>
      <c r="B197" s="57"/>
      <c r="C197" s="57"/>
      <c r="D197" s="5">
        <f t="shared" si="64"/>
        <v>0</v>
      </c>
      <c r="E197" s="57"/>
      <c r="F197" s="57"/>
      <c r="G197" s="5">
        <f t="shared" si="65"/>
        <v>0</v>
      </c>
      <c r="H197" s="13">
        <f t="shared" si="69"/>
        <v>0</v>
      </c>
      <c r="J197" s="8" t="s">
        <v>81</v>
      </c>
      <c r="K197" s="8">
        <v>10</v>
      </c>
      <c r="L197" t="s">
        <v>93</v>
      </c>
      <c r="M197" s="8" t="s">
        <v>203</v>
      </c>
    </row>
    <row r="198" spans="1:13" ht="30.5" customHeight="1">
      <c r="A198" s="155" t="s">
        <v>132</v>
      </c>
      <c r="B198" s="156"/>
      <c r="C198" s="156"/>
      <c r="D198" s="156"/>
      <c r="E198" s="156"/>
      <c r="F198" s="156"/>
      <c r="G198" s="156"/>
      <c r="H198" s="157"/>
    </row>
    <row r="199" spans="1:13">
      <c r="A199" s="3" t="s">
        <v>4</v>
      </c>
      <c r="B199" s="68"/>
      <c r="C199" s="68"/>
      <c r="D199" s="108">
        <f t="shared" ref="D199:D208" si="72">SUM(B199:C199)</f>
        <v>0</v>
      </c>
      <c r="E199" s="68"/>
      <c r="F199" s="68"/>
      <c r="G199" s="108">
        <f>SUM(E199:F199)</f>
        <v>0</v>
      </c>
      <c r="H199" s="86">
        <f t="shared" ref="H199:H208" si="73">SUM(D199,G199)</f>
        <v>0</v>
      </c>
      <c r="J199" s="8" t="s">
        <v>81</v>
      </c>
      <c r="K199" s="8">
        <v>10</v>
      </c>
      <c r="L199" t="s">
        <v>88</v>
      </c>
      <c r="M199" s="8" t="s">
        <v>203</v>
      </c>
    </row>
    <row r="200" spans="1:13">
      <c r="A200" s="40" t="s">
        <v>143</v>
      </c>
      <c r="B200" s="69"/>
      <c r="C200" s="69"/>
      <c r="D200" s="108">
        <f t="shared" si="72"/>
        <v>0</v>
      </c>
      <c r="E200" s="69"/>
      <c r="F200" s="69"/>
      <c r="G200" s="108">
        <f t="shared" ref="G200:G208" si="74">SUM(E200:F200)</f>
        <v>0</v>
      </c>
      <c r="H200" s="86">
        <f t="shared" si="73"/>
        <v>0</v>
      </c>
      <c r="J200" s="8" t="s">
        <v>81</v>
      </c>
      <c r="K200" s="8">
        <v>10</v>
      </c>
      <c r="L200" t="s">
        <v>88</v>
      </c>
      <c r="M200" s="8" t="s">
        <v>203</v>
      </c>
    </row>
    <row r="201" spans="1:13">
      <c r="A201" s="3" t="s">
        <v>5</v>
      </c>
      <c r="B201" s="68"/>
      <c r="C201" s="68"/>
      <c r="D201" s="108">
        <f t="shared" si="72"/>
        <v>0</v>
      </c>
      <c r="E201" s="68"/>
      <c r="F201" s="68"/>
      <c r="G201" s="108">
        <f t="shared" si="74"/>
        <v>0</v>
      </c>
      <c r="H201" s="86">
        <f t="shared" si="73"/>
        <v>0</v>
      </c>
      <c r="J201" s="8" t="s">
        <v>81</v>
      </c>
      <c r="K201" s="8">
        <v>10</v>
      </c>
      <c r="L201" t="s">
        <v>88</v>
      </c>
      <c r="M201" s="8" t="s">
        <v>203</v>
      </c>
    </row>
    <row r="202" spans="1:13">
      <c r="A202" s="40" t="s">
        <v>143</v>
      </c>
      <c r="B202" s="69"/>
      <c r="C202" s="69"/>
      <c r="D202" s="108">
        <f t="shared" si="72"/>
        <v>0</v>
      </c>
      <c r="E202" s="69"/>
      <c r="F202" s="69"/>
      <c r="G202" s="108">
        <f t="shared" si="74"/>
        <v>0</v>
      </c>
      <c r="H202" s="86">
        <f t="shared" si="73"/>
        <v>0</v>
      </c>
      <c r="J202" s="8" t="s">
        <v>81</v>
      </c>
      <c r="K202" s="8">
        <v>10</v>
      </c>
      <c r="L202" t="s">
        <v>88</v>
      </c>
      <c r="M202" s="8" t="s">
        <v>203</v>
      </c>
    </row>
    <row r="203" spans="1:13">
      <c r="A203" s="3" t="s">
        <v>133</v>
      </c>
      <c r="B203" s="68"/>
      <c r="C203" s="68"/>
      <c r="D203" s="108">
        <f t="shared" si="72"/>
        <v>0</v>
      </c>
      <c r="E203" s="68"/>
      <c r="F203" s="68"/>
      <c r="G203" s="108">
        <f t="shared" si="74"/>
        <v>0</v>
      </c>
      <c r="H203" s="86">
        <f t="shared" si="73"/>
        <v>0</v>
      </c>
      <c r="J203" s="8" t="s">
        <v>81</v>
      </c>
      <c r="K203" s="8">
        <v>10</v>
      </c>
      <c r="L203" t="s">
        <v>88</v>
      </c>
      <c r="M203" s="8" t="s">
        <v>203</v>
      </c>
    </row>
    <row r="204" spans="1:13">
      <c r="A204" s="40" t="s">
        <v>143</v>
      </c>
      <c r="B204" s="69"/>
      <c r="C204" s="69"/>
      <c r="D204" s="108">
        <f t="shared" si="72"/>
        <v>0</v>
      </c>
      <c r="E204" s="69"/>
      <c r="F204" s="69"/>
      <c r="G204" s="108">
        <f t="shared" si="74"/>
        <v>0</v>
      </c>
      <c r="H204" s="86">
        <f t="shared" si="73"/>
        <v>0</v>
      </c>
      <c r="J204" s="8" t="s">
        <v>81</v>
      </c>
      <c r="K204" s="8">
        <v>10</v>
      </c>
      <c r="L204" t="s">
        <v>88</v>
      </c>
      <c r="M204" s="8" t="s">
        <v>203</v>
      </c>
    </row>
    <row r="205" spans="1:13">
      <c r="A205" s="3" t="s">
        <v>126</v>
      </c>
      <c r="B205" s="68"/>
      <c r="C205" s="68"/>
      <c r="D205" s="108">
        <f t="shared" si="72"/>
        <v>0</v>
      </c>
      <c r="E205" s="68"/>
      <c r="F205" s="68"/>
      <c r="G205" s="108">
        <f t="shared" si="74"/>
        <v>0</v>
      </c>
      <c r="H205" s="86">
        <f t="shared" si="73"/>
        <v>0</v>
      </c>
      <c r="J205" s="8" t="s">
        <v>81</v>
      </c>
      <c r="K205" s="8">
        <v>10</v>
      </c>
      <c r="L205" t="s">
        <v>88</v>
      </c>
      <c r="M205" s="8" t="s">
        <v>203</v>
      </c>
    </row>
    <row r="206" spans="1:13">
      <c r="A206" s="40" t="s">
        <v>143</v>
      </c>
      <c r="B206" s="69"/>
      <c r="C206" s="69"/>
      <c r="D206" s="108">
        <f t="shared" si="72"/>
        <v>0</v>
      </c>
      <c r="E206" s="69"/>
      <c r="F206" s="69"/>
      <c r="G206" s="108">
        <f t="shared" si="74"/>
        <v>0</v>
      </c>
      <c r="H206" s="86">
        <f t="shared" si="73"/>
        <v>0</v>
      </c>
      <c r="J206" s="8" t="s">
        <v>81</v>
      </c>
      <c r="K206" s="8">
        <v>10</v>
      </c>
      <c r="L206" t="s">
        <v>88</v>
      </c>
      <c r="M206" s="8" t="s">
        <v>203</v>
      </c>
    </row>
    <row r="207" spans="1:13">
      <c r="A207" s="3" t="s">
        <v>144</v>
      </c>
      <c r="B207" s="108">
        <f>SUM(B199,B201,B203,B205)</f>
        <v>0</v>
      </c>
      <c r="C207" s="108">
        <f t="shared" ref="C207" si="75">SUM(C199,C201,C203,C205)</f>
        <v>0</v>
      </c>
      <c r="D207" s="108">
        <f t="shared" si="72"/>
        <v>0</v>
      </c>
      <c r="E207" s="108">
        <f>SUM(E199,E201,E203,E205)</f>
        <v>0</v>
      </c>
      <c r="F207" s="108">
        <f t="shared" ref="F207" si="76">SUM(F199,F201,F203,F205)</f>
        <v>0</v>
      </c>
      <c r="G207" s="108">
        <f t="shared" si="74"/>
        <v>0</v>
      </c>
      <c r="H207" s="84">
        <f t="shared" si="73"/>
        <v>0</v>
      </c>
      <c r="J207" s="8" t="s">
        <v>81</v>
      </c>
      <c r="K207" s="8">
        <v>10</v>
      </c>
      <c r="L207" t="s">
        <v>32</v>
      </c>
      <c r="M207" s="8" t="s">
        <v>203</v>
      </c>
    </row>
    <row r="208" spans="1:13">
      <c r="A208" s="40" t="s">
        <v>117</v>
      </c>
      <c r="B208" s="108">
        <f>SUM(B200,B202,B204,B206)</f>
        <v>0</v>
      </c>
      <c r="C208" s="108">
        <f t="shared" ref="C208" si="77">SUM(C200,C202,C204,C206)</f>
        <v>0</v>
      </c>
      <c r="D208" s="108">
        <f t="shared" si="72"/>
        <v>0</v>
      </c>
      <c r="E208" s="108">
        <f>SUM(E200,E202,E204,E206)</f>
        <v>0</v>
      </c>
      <c r="F208" s="108">
        <f t="shared" ref="F208" si="78">SUM(F200,F202,F204,F206)</f>
        <v>0</v>
      </c>
      <c r="G208" s="108">
        <f t="shared" si="74"/>
        <v>0</v>
      </c>
      <c r="H208" s="84">
        <f t="shared" si="73"/>
        <v>0</v>
      </c>
      <c r="J208" s="8" t="s">
        <v>81</v>
      </c>
      <c r="K208" s="8">
        <v>10</v>
      </c>
      <c r="L208" t="s">
        <v>32</v>
      </c>
      <c r="M208" s="8" t="s">
        <v>203</v>
      </c>
    </row>
    <row r="209" spans="1:139" ht="16">
      <c r="A209" s="83" t="s">
        <v>27</v>
      </c>
      <c r="B209" s="100">
        <f t="shared" ref="B209:H209" si="79">SUM(B137,B138,B141,B143,B145,B147,B149,B151,B154,B156,B158,B160,B162,B164,B166,B168,B170,B172,B175,B177,B179,B182,B184,B186,B188,B190,B192,B194,B196,B207)</f>
        <v>0</v>
      </c>
      <c r="C209" s="100">
        <f t="shared" si="79"/>
        <v>0</v>
      </c>
      <c r="D209" s="100">
        <f t="shared" si="79"/>
        <v>0</v>
      </c>
      <c r="E209" s="100">
        <f t="shared" si="79"/>
        <v>0</v>
      </c>
      <c r="F209" s="100">
        <f t="shared" si="79"/>
        <v>0</v>
      </c>
      <c r="G209" s="100">
        <f t="shared" si="79"/>
        <v>0</v>
      </c>
      <c r="H209" s="100">
        <f t="shared" si="79"/>
        <v>0</v>
      </c>
      <c r="J209" s="8" t="s">
        <v>81</v>
      </c>
      <c r="K209" s="8">
        <v>10</v>
      </c>
      <c r="L209" t="s">
        <v>32</v>
      </c>
      <c r="M209" s="8" t="s">
        <v>206</v>
      </c>
    </row>
    <row r="210" spans="1:139" ht="16">
      <c r="A210" s="109" t="s">
        <v>97</v>
      </c>
      <c r="B210" s="100">
        <f>SUM(B139,B142,B144,B146,B148,B150,B152,B155,B157,B159,B161,B163,B165,B167,B169,B171,B173,B176,B178,B180,B183,B185,B187,B189,B191,B193,B195,B197,B208)</f>
        <v>0</v>
      </c>
      <c r="C210" s="100">
        <f t="shared" ref="C210:H210" si="80">SUM(C139,C142,C144,C146,C148,C150,C152,C155,C157,C159,C161,C163,C165,C167,C169,C171,C173,C176,C178,C180,C183,C185,C187,C189,C191,C193,C195,C197,C208)</f>
        <v>0</v>
      </c>
      <c r="D210" s="100">
        <f t="shared" si="80"/>
        <v>0</v>
      </c>
      <c r="E210" s="100">
        <f t="shared" si="80"/>
        <v>0</v>
      </c>
      <c r="F210" s="100">
        <f t="shared" si="80"/>
        <v>0</v>
      </c>
      <c r="G210" s="100">
        <f t="shared" si="80"/>
        <v>0</v>
      </c>
      <c r="H210" s="100">
        <f t="shared" si="80"/>
        <v>0</v>
      </c>
      <c r="J210" s="8" t="s">
        <v>81</v>
      </c>
      <c r="K210" s="8">
        <v>10</v>
      </c>
      <c r="L210" t="s">
        <v>32</v>
      </c>
      <c r="M210" s="8" t="s">
        <v>99</v>
      </c>
    </row>
    <row r="211" spans="1:139">
      <c r="A211" s="131"/>
      <c r="B211" s="131"/>
      <c r="C211" s="131"/>
      <c r="D211" s="131"/>
      <c r="E211" s="131"/>
      <c r="F211" s="131"/>
      <c r="G211" s="131"/>
      <c r="H211" s="131"/>
    </row>
    <row r="212" spans="1:139" ht="16">
      <c r="A212" s="96" t="s">
        <v>28</v>
      </c>
      <c r="B212" s="100">
        <f t="shared" ref="B212:H212" si="81">B209-B131</f>
        <v>0</v>
      </c>
      <c r="C212" s="100">
        <f t="shared" si="81"/>
        <v>0</v>
      </c>
      <c r="D212" s="100">
        <f t="shared" si="81"/>
        <v>0</v>
      </c>
      <c r="E212" s="100">
        <f t="shared" si="81"/>
        <v>0</v>
      </c>
      <c r="F212" s="100">
        <f t="shared" si="81"/>
        <v>0</v>
      </c>
      <c r="G212" s="100">
        <f t="shared" si="81"/>
        <v>0</v>
      </c>
      <c r="H212" s="100">
        <f t="shared" si="81"/>
        <v>0</v>
      </c>
      <c r="J212" s="8" t="s">
        <v>81</v>
      </c>
      <c r="K212" s="8">
        <v>10</v>
      </c>
      <c r="L212" t="s">
        <v>32</v>
      </c>
      <c r="M212" s="8" t="s">
        <v>205</v>
      </c>
    </row>
    <row r="213" spans="1:139" ht="30.5">
      <c r="A213" s="40" t="s">
        <v>113</v>
      </c>
      <c r="B213" s="110">
        <f>B210-B132</f>
        <v>0</v>
      </c>
      <c r="C213" s="110">
        <f>C210-C132</f>
        <v>0</v>
      </c>
      <c r="D213" s="110">
        <f>SUM(B213:C213)</f>
        <v>0</v>
      </c>
      <c r="E213" s="110">
        <f>E210-E132</f>
        <v>0</v>
      </c>
      <c r="F213" s="110">
        <f>F210-F132</f>
        <v>0</v>
      </c>
      <c r="G213" s="110">
        <f>SUM(E213:F213)</f>
        <v>0</v>
      </c>
      <c r="H213" s="110">
        <f>SUM(D213,G213)</f>
        <v>0</v>
      </c>
      <c r="J213" s="8" t="s">
        <v>81</v>
      </c>
      <c r="K213" s="8">
        <v>10</v>
      </c>
      <c r="L213" t="s">
        <v>32</v>
      </c>
      <c r="M213" s="8" t="s">
        <v>205</v>
      </c>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row>
    <row r="214" spans="1:139" s="11" customFormat="1" ht="16.25" customHeight="1">
      <c r="A214" s="175"/>
      <c r="B214" s="175"/>
      <c r="C214" s="175"/>
      <c r="D214" s="175"/>
      <c r="E214" s="175"/>
      <c r="F214" s="175"/>
      <c r="G214" s="175"/>
      <c r="H214" s="175"/>
      <c r="I214" s="8"/>
      <c r="J214" s="8"/>
      <c r="K214" s="8"/>
      <c r="M214" s="8"/>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row>
    <row r="215" spans="1:139">
      <c r="A215" s="119"/>
      <c r="B215" s="119"/>
      <c r="C215" s="119"/>
      <c r="D215" s="119"/>
      <c r="E215" s="119"/>
      <c r="F215" s="119"/>
      <c r="G215" s="119"/>
      <c r="H215" s="119"/>
    </row>
    <row r="216" spans="1:139" ht="33.5" customHeight="1">
      <c r="A216" s="174" t="s">
        <v>162</v>
      </c>
      <c r="B216" s="174"/>
      <c r="C216" s="174"/>
      <c r="D216" s="174"/>
      <c r="E216" s="174"/>
      <c r="F216" s="174"/>
      <c r="G216" s="174"/>
      <c r="H216" s="174"/>
    </row>
    <row r="217" spans="1:139">
      <c r="A217" s="158"/>
      <c r="B217" s="159"/>
      <c r="C217" s="159"/>
      <c r="D217" s="159"/>
      <c r="E217" s="159"/>
      <c r="F217" s="159"/>
      <c r="G217" s="159"/>
      <c r="H217" s="159"/>
      <c r="J217" s="8" t="s">
        <v>77</v>
      </c>
      <c r="K217" s="32">
        <v>10000</v>
      </c>
      <c r="L217" t="s">
        <v>93</v>
      </c>
    </row>
    <row r="218" spans="1:139">
      <c r="A218" s="158"/>
      <c r="B218" s="159"/>
      <c r="C218" s="159"/>
      <c r="D218" s="159"/>
      <c r="E218" s="159"/>
      <c r="F218" s="159"/>
      <c r="G218" s="159"/>
      <c r="H218" s="159"/>
    </row>
    <row r="219" spans="1:139">
      <c r="A219" s="158"/>
      <c r="B219" s="159"/>
      <c r="C219" s="159"/>
      <c r="D219" s="159"/>
      <c r="E219" s="159"/>
      <c r="F219" s="159"/>
      <c r="G219" s="159"/>
      <c r="H219" s="159"/>
    </row>
    <row r="220" spans="1:139">
      <c r="A220" s="158"/>
      <c r="B220" s="159"/>
      <c r="C220" s="159"/>
      <c r="D220" s="159"/>
      <c r="E220" s="159"/>
      <c r="F220" s="159"/>
      <c r="G220" s="159"/>
      <c r="H220" s="159"/>
    </row>
    <row r="221" spans="1:139">
      <c r="A221" s="158"/>
      <c r="B221" s="159"/>
      <c r="C221" s="159"/>
      <c r="D221" s="159"/>
      <c r="E221" s="159"/>
      <c r="F221" s="159"/>
      <c r="G221" s="159"/>
      <c r="H221" s="159"/>
    </row>
    <row r="222" spans="1:139">
      <c r="A222" s="158"/>
      <c r="B222" s="159"/>
      <c r="C222" s="159"/>
      <c r="D222" s="159"/>
      <c r="E222" s="159"/>
      <c r="F222" s="159"/>
      <c r="G222" s="159"/>
      <c r="H222" s="159"/>
    </row>
    <row r="223" spans="1:139">
      <c r="A223" s="158"/>
      <c r="B223" s="159"/>
      <c r="C223" s="159"/>
      <c r="D223" s="159"/>
      <c r="E223" s="159"/>
      <c r="F223" s="159"/>
      <c r="G223" s="159"/>
      <c r="H223" s="159"/>
    </row>
    <row r="224" spans="1:139">
      <c r="A224" s="158"/>
      <c r="B224" s="159"/>
      <c r="C224" s="159"/>
      <c r="D224" s="159"/>
      <c r="E224" s="159"/>
      <c r="F224" s="159"/>
      <c r="G224" s="159"/>
      <c r="H224" s="159"/>
    </row>
    <row r="225" spans="1:139">
      <c r="A225" s="158"/>
      <c r="B225" s="159"/>
      <c r="C225" s="159"/>
      <c r="D225" s="159"/>
      <c r="E225" s="159"/>
      <c r="F225" s="159"/>
      <c r="G225" s="159"/>
      <c r="H225" s="159"/>
    </row>
    <row r="226" spans="1:139" ht="62" customHeight="1">
      <c r="A226" s="163" t="s">
        <v>457</v>
      </c>
      <c r="B226" s="164"/>
      <c r="C226" s="164"/>
      <c r="D226" s="164"/>
      <c r="E226" s="164"/>
      <c r="F226" s="164"/>
      <c r="G226" s="164"/>
      <c r="H226" s="165"/>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row>
  </sheetData>
  <sheetProtection algorithmName="SHA-512" hashValue="iCTSXykdHQZAw5JKWW+n/eXYyf3bx7KlDnpCLUyjfAIrwmJix9f/nhV3XajM+c6cZnt+LcFkiUTwJ5OsBN9Msg==" saltValue="heTgjxIyyULh/Q/c4M3+LA==" spinCount="100000" sheet="1" formatCells="0"/>
  <mergeCells count="74">
    <mergeCell ref="A226:H226"/>
    <mergeCell ref="A80:H80"/>
    <mergeCell ref="A140:H140"/>
    <mergeCell ref="B181:H181"/>
    <mergeCell ref="A153:H153"/>
    <mergeCell ref="A174:H174"/>
    <mergeCell ref="A99:H100"/>
    <mergeCell ref="A101:H101"/>
    <mergeCell ref="A109:H109"/>
    <mergeCell ref="A127:H127"/>
    <mergeCell ref="A102:A103"/>
    <mergeCell ref="A111:H111"/>
    <mergeCell ref="A216:H216"/>
    <mergeCell ref="A130:H130"/>
    <mergeCell ref="A211:H211"/>
    <mergeCell ref="A214:H214"/>
    <mergeCell ref="A198:H198"/>
    <mergeCell ref="A217:H225"/>
    <mergeCell ref="A215:H215"/>
    <mergeCell ref="A72:H72"/>
    <mergeCell ref="A73:H73"/>
    <mergeCell ref="A134:H134"/>
    <mergeCell ref="A133:H133"/>
    <mergeCell ref="G102:G103"/>
    <mergeCell ref="G135:G136"/>
    <mergeCell ref="D102:D103"/>
    <mergeCell ref="A82:H82"/>
    <mergeCell ref="A83:H83"/>
    <mergeCell ref="H102:H103"/>
    <mergeCell ref="H135:H136"/>
    <mergeCell ref="D135:D136"/>
    <mergeCell ref="A135:A136"/>
    <mergeCell ref="A1:H1"/>
    <mergeCell ref="C2:H13"/>
    <mergeCell ref="A19:H20"/>
    <mergeCell ref="H21:H22"/>
    <mergeCell ref="A18:H18"/>
    <mergeCell ref="A21:A22"/>
    <mergeCell ref="D21:D22"/>
    <mergeCell ref="E15:F15"/>
    <mergeCell ref="G21:G22"/>
    <mergeCell ref="C15:D15"/>
    <mergeCell ref="G15:H15"/>
    <mergeCell ref="A14:H14"/>
    <mergeCell ref="A15:B17"/>
    <mergeCell ref="A112:H112"/>
    <mergeCell ref="A31:A32"/>
    <mergeCell ref="D31:D32"/>
    <mergeCell ref="A23:H23"/>
    <mergeCell ref="A62:H62"/>
    <mergeCell ref="A67:H67"/>
    <mergeCell ref="A47:A48"/>
    <mergeCell ref="A68:H68"/>
    <mergeCell ref="A96:H96"/>
    <mergeCell ref="A49:H49"/>
    <mergeCell ref="A55:H55"/>
    <mergeCell ref="A56:H56"/>
    <mergeCell ref="A61:H61"/>
    <mergeCell ref="G31:G32"/>
    <mergeCell ref="H31:H32"/>
    <mergeCell ref="G47:G48"/>
    <mergeCell ref="H47:H48"/>
    <mergeCell ref="D47:D48"/>
    <mergeCell ref="H42:H43"/>
    <mergeCell ref="A46:H46"/>
    <mergeCell ref="D42:D43"/>
    <mergeCell ref="A36:H36"/>
    <mergeCell ref="G42:G43"/>
    <mergeCell ref="D37:D38"/>
    <mergeCell ref="G37:G38"/>
    <mergeCell ref="A37:A38"/>
    <mergeCell ref="A41:H41"/>
    <mergeCell ref="A42:A43"/>
    <mergeCell ref="H37:H38"/>
  </mergeCells>
  <pageMargins left="0.7" right="0.7" top="0.5" bottom="0.3" header="0.3" footer="0.3"/>
  <pageSetup paperSize="5" scale="51" fitToHeight="0" orientation="landscape" r:id="rId1"/>
  <rowBreaks count="3" manualBreakCount="3">
    <brk id="40" max="16383" man="1"/>
    <brk id="100" max="16383" man="1"/>
    <brk id="133" max="16383" man="1"/>
  </rowBreaks>
  <ignoredErrors>
    <ignoredError sqref="D54 D60 D71 D128 D13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32A7A-83F9-46AC-B86E-6666CB12DDAE}">
  <sheetPr codeName="Sheet2"/>
  <dimension ref="A1:IW13"/>
  <sheetViews>
    <sheetView zoomScale="90" zoomScaleNormal="90" workbookViewId="0"/>
  </sheetViews>
  <sheetFormatPr defaultColWidth="39.36328125" defaultRowHeight="14.5"/>
  <cols>
    <col min="1" max="1" width="17.1796875" bestFit="1" customWidth="1"/>
    <col min="2" max="2" width="21.36328125" bestFit="1" customWidth="1"/>
    <col min="5" max="5" width="18.1796875" bestFit="1" customWidth="1"/>
    <col min="38" max="38" width="30.54296875" bestFit="1" customWidth="1"/>
    <col min="39" max="41" width="33" bestFit="1" customWidth="1"/>
    <col min="42" max="42" width="30.54296875" bestFit="1" customWidth="1"/>
    <col min="43" max="45" width="33" bestFit="1" customWidth="1"/>
    <col min="46" max="46" width="30.54296875" bestFit="1" customWidth="1"/>
    <col min="47" max="49" width="33" bestFit="1" customWidth="1"/>
    <col min="50" max="50" width="30.54296875" bestFit="1" customWidth="1"/>
    <col min="51" max="53" width="33" bestFit="1" customWidth="1"/>
    <col min="77" max="81" width="32.90625" customWidth="1"/>
    <col min="82" max="109" width="31.54296875" customWidth="1"/>
    <col min="110" max="110" width="23.81640625" customWidth="1"/>
    <col min="111" max="113" width="26.54296875" bestFit="1" customWidth="1"/>
    <col min="114" max="114" width="23.81640625" customWidth="1"/>
    <col min="115" max="117" width="26.54296875" bestFit="1" customWidth="1"/>
    <col min="118" max="118" width="23.81640625" customWidth="1"/>
    <col min="119" max="121" width="26.54296875" bestFit="1" customWidth="1"/>
    <col min="122" max="125" width="43.453125" customWidth="1"/>
    <col min="126" max="126" width="30.6328125" bestFit="1" customWidth="1"/>
    <col min="127" max="129" width="30.08984375" bestFit="1" customWidth="1"/>
    <col min="130" max="130" width="30.6328125" bestFit="1" customWidth="1"/>
    <col min="131" max="133" width="30.08984375" bestFit="1" customWidth="1"/>
    <col min="134" max="134" width="30.6328125" bestFit="1" customWidth="1"/>
    <col min="135" max="137" width="30.08984375" bestFit="1" customWidth="1"/>
    <col min="138" max="138" width="30.6328125" bestFit="1" customWidth="1"/>
    <col min="139" max="141" width="30.08984375" bestFit="1" customWidth="1"/>
    <col min="142" max="142" width="30.6328125" bestFit="1" customWidth="1"/>
    <col min="143" max="145" width="30.08984375" bestFit="1" customWidth="1"/>
    <col min="146" max="146" width="30.6328125" bestFit="1" customWidth="1"/>
    <col min="147" max="149" width="30.08984375" bestFit="1" customWidth="1"/>
    <col min="150" max="150" width="33.90625" bestFit="1" customWidth="1"/>
    <col min="151" max="153" width="34.81640625" bestFit="1" customWidth="1"/>
    <col min="154" max="154" width="33.90625" bestFit="1" customWidth="1"/>
    <col min="155" max="157" width="34.81640625" bestFit="1" customWidth="1"/>
    <col min="158" max="158" width="33.90625" bestFit="1" customWidth="1"/>
    <col min="159" max="161" width="34.81640625" bestFit="1" customWidth="1"/>
    <col min="162" max="162" width="33.90625" bestFit="1" customWidth="1"/>
    <col min="163" max="165" width="34.81640625" bestFit="1" customWidth="1"/>
    <col min="166" max="166" width="33.90625" bestFit="1" customWidth="1"/>
    <col min="167" max="169" width="34.81640625" bestFit="1" customWidth="1"/>
    <col min="170" max="170" width="33.90625" bestFit="1" customWidth="1"/>
    <col min="171" max="173" width="34.81640625" bestFit="1" customWidth="1"/>
    <col min="174" max="174" width="33.90625" bestFit="1" customWidth="1"/>
    <col min="175" max="177" width="34.81640625" bestFit="1" customWidth="1"/>
    <col min="178" max="178" width="33.90625" bestFit="1" customWidth="1"/>
    <col min="179" max="181" width="34.81640625" bestFit="1" customWidth="1"/>
    <col min="182" max="182" width="33.90625" bestFit="1" customWidth="1"/>
    <col min="183" max="185" width="34.81640625" bestFit="1" customWidth="1"/>
    <col min="186" max="186" width="33.90625" bestFit="1" customWidth="1"/>
    <col min="187" max="189" width="34.81640625" bestFit="1" customWidth="1"/>
    <col min="190" max="190" width="33.90625" bestFit="1" customWidth="1"/>
    <col min="191" max="193" width="34.81640625" bestFit="1" customWidth="1"/>
    <col min="194" max="194" width="33.90625" bestFit="1" customWidth="1"/>
    <col min="195" max="197" width="34.81640625" bestFit="1" customWidth="1"/>
    <col min="198" max="198" width="33.90625" bestFit="1" customWidth="1"/>
    <col min="199" max="201" width="34.81640625" bestFit="1" customWidth="1"/>
    <col min="202" max="202" width="33.90625" bestFit="1" customWidth="1"/>
    <col min="203" max="205" width="34.81640625" bestFit="1" customWidth="1"/>
    <col min="206" max="206" width="33.90625" bestFit="1" customWidth="1"/>
    <col min="207" max="209" width="34.81640625" bestFit="1" customWidth="1"/>
    <col min="210" max="210" width="33.90625" bestFit="1" customWidth="1"/>
    <col min="211" max="213" width="34.81640625" bestFit="1" customWidth="1"/>
    <col min="214" max="214" width="33.90625" bestFit="1" customWidth="1"/>
    <col min="215" max="217" width="34.81640625" bestFit="1" customWidth="1"/>
    <col min="218" max="218" width="33.90625" bestFit="1" customWidth="1"/>
    <col min="219" max="221" width="34.81640625" bestFit="1" customWidth="1"/>
    <col min="222" max="222" width="33.90625" bestFit="1" customWidth="1"/>
    <col min="223" max="225" width="34.81640625" bestFit="1" customWidth="1"/>
    <col min="226" max="226" width="33.90625" bestFit="1" customWidth="1"/>
    <col min="227" max="229" width="34.81640625" bestFit="1" customWidth="1"/>
    <col min="230" max="230" width="33.90625" bestFit="1" customWidth="1"/>
    <col min="231" max="233" width="34.81640625" bestFit="1" customWidth="1"/>
    <col min="234" max="234" width="33.90625" bestFit="1" customWidth="1"/>
    <col min="235" max="237" width="34.81640625" bestFit="1" customWidth="1"/>
    <col min="238" max="238" width="33.90625" bestFit="1" customWidth="1"/>
    <col min="239" max="241" width="34.81640625" bestFit="1" customWidth="1"/>
    <col min="242" max="242" width="33.90625" bestFit="1" customWidth="1"/>
    <col min="243" max="245" width="34.81640625" bestFit="1" customWidth="1"/>
    <col min="246" max="253" width="30.1796875" customWidth="1"/>
    <col min="254" max="254" width="98.1796875" customWidth="1"/>
    <col min="255" max="257" width="16.90625" bestFit="1" customWidth="1"/>
  </cols>
  <sheetData>
    <row r="1" spans="1:257" s="117" customFormat="1" ht="116">
      <c r="A1" s="117" t="s">
        <v>211</v>
      </c>
      <c r="B1" s="117" t="s">
        <v>66</v>
      </c>
      <c r="C1" s="117" t="s">
        <v>67</v>
      </c>
      <c r="D1" s="117" t="s">
        <v>68</v>
      </c>
      <c r="E1" s="117" t="s">
        <v>69</v>
      </c>
      <c r="F1" s="117" t="s">
        <v>119</v>
      </c>
      <c r="G1" s="117" t="s">
        <v>71</v>
      </c>
      <c r="H1" s="117" t="s">
        <v>120</v>
      </c>
      <c r="I1" s="117" t="s">
        <v>41</v>
      </c>
      <c r="J1" s="117" t="s">
        <v>212</v>
      </c>
      <c r="K1" s="117" t="s">
        <v>213</v>
      </c>
      <c r="L1" s="117" t="s">
        <v>214</v>
      </c>
      <c r="M1" s="117" t="s">
        <v>215</v>
      </c>
      <c r="N1" s="117" t="s">
        <v>216</v>
      </c>
      <c r="O1" s="117" t="s">
        <v>217</v>
      </c>
      <c r="P1" s="117" t="s">
        <v>218</v>
      </c>
      <c r="Q1" s="117" t="s">
        <v>219</v>
      </c>
      <c r="R1" s="117" t="s">
        <v>366</v>
      </c>
      <c r="S1" s="117" t="s">
        <v>367</v>
      </c>
      <c r="T1" s="117" t="s">
        <v>368</v>
      </c>
      <c r="U1" s="117" t="s">
        <v>369</v>
      </c>
      <c r="V1" s="117" t="s">
        <v>220</v>
      </c>
      <c r="W1" s="117" t="s">
        <v>221</v>
      </c>
      <c r="X1" s="117" t="s">
        <v>222</v>
      </c>
      <c r="Y1" s="117" t="s">
        <v>223</v>
      </c>
      <c r="Z1" s="117" t="s">
        <v>224</v>
      </c>
      <c r="AA1" s="117" t="s">
        <v>225</v>
      </c>
      <c r="AB1" s="117" t="s">
        <v>226</v>
      </c>
      <c r="AC1" s="117" t="s">
        <v>227</v>
      </c>
      <c r="AD1" s="117" t="s">
        <v>435</v>
      </c>
      <c r="AE1" s="117" t="s">
        <v>436</v>
      </c>
      <c r="AF1" s="117" t="s">
        <v>437</v>
      </c>
      <c r="AG1" s="117" t="s">
        <v>438</v>
      </c>
      <c r="AH1" s="117" t="s">
        <v>442</v>
      </c>
      <c r="AI1" s="117" t="s">
        <v>439</v>
      </c>
      <c r="AJ1" s="117" t="s">
        <v>440</v>
      </c>
      <c r="AK1" s="117" t="s">
        <v>441</v>
      </c>
      <c r="AL1" s="117" t="s">
        <v>228</v>
      </c>
      <c r="AM1" s="117" t="s">
        <v>229</v>
      </c>
      <c r="AN1" s="117" t="s">
        <v>230</v>
      </c>
      <c r="AO1" s="117" t="s">
        <v>231</v>
      </c>
      <c r="AP1" s="117" t="s">
        <v>452</v>
      </c>
      <c r="AQ1" s="117" t="s">
        <v>453</v>
      </c>
      <c r="AR1" s="117" t="s">
        <v>454</v>
      </c>
      <c r="AS1" s="117" t="s">
        <v>455</v>
      </c>
      <c r="AT1" s="117" t="s">
        <v>232</v>
      </c>
      <c r="AU1" s="117" t="s">
        <v>233</v>
      </c>
      <c r="AV1" s="117" t="s">
        <v>234</v>
      </c>
      <c r="AW1" s="117" t="s">
        <v>235</v>
      </c>
      <c r="AX1" s="117" t="s">
        <v>236</v>
      </c>
      <c r="AY1" s="117" t="s">
        <v>237</v>
      </c>
      <c r="AZ1" s="117" t="s">
        <v>238</v>
      </c>
      <c r="BA1" s="117" t="s">
        <v>239</v>
      </c>
      <c r="BB1" s="117" t="s">
        <v>240</v>
      </c>
      <c r="BC1" s="117" t="s">
        <v>241</v>
      </c>
      <c r="BD1" s="117" t="s">
        <v>242</v>
      </c>
      <c r="BE1" s="117" t="s">
        <v>243</v>
      </c>
      <c r="BF1" s="117" t="s">
        <v>244</v>
      </c>
      <c r="BG1" s="117" t="s">
        <v>245</v>
      </c>
      <c r="BH1" s="117" t="s">
        <v>246</v>
      </c>
      <c r="BI1" s="117" t="s">
        <v>247</v>
      </c>
      <c r="BJ1" s="117" t="s">
        <v>248</v>
      </c>
      <c r="BK1" s="117" t="s">
        <v>249</v>
      </c>
      <c r="BL1" s="117" t="s">
        <v>250</v>
      </c>
      <c r="BM1" s="117" t="s">
        <v>251</v>
      </c>
      <c r="BN1" s="117" t="s">
        <v>252</v>
      </c>
      <c r="BO1" s="117" t="s">
        <v>253</v>
      </c>
      <c r="BP1" s="117" t="s">
        <v>254</v>
      </c>
      <c r="BQ1" s="117" t="s">
        <v>255</v>
      </c>
      <c r="BR1" s="117" t="s">
        <v>256</v>
      </c>
      <c r="BS1" s="117" t="s">
        <v>257</v>
      </c>
      <c r="BT1" s="117" t="s">
        <v>258</v>
      </c>
      <c r="BU1" s="117" t="s">
        <v>259</v>
      </c>
      <c r="BV1" s="117" t="s">
        <v>260</v>
      </c>
      <c r="BW1" s="117" t="s">
        <v>261</v>
      </c>
      <c r="BX1" s="117" t="s">
        <v>262</v>
      </c>
      <c r="BY1" s="117" t="s">
        <v>263</v>
      </c>
      <c r="BZ1" s="117" t="s">
        <v>443</v>
      </c>
      <c r="CA1" s="117" t="s">
        <v>444</v>
      </c>
      <c r="CB1" s="117" t="s">
        <v>445</v>
      </c>
      <c r="CC1" s="117" t="s">
        <v>446</v>
      </c>
      <c r="CD1" s="117" t="s">
        <v>264</v>
      </c>
      <c r="CE1" s="117" t="s">
        <v>265</v>
      </c>
      <c r="CF1" s="117" t="s">
        <v>266</v>
      </c>
      <c r="CG1" s="117" t="s">
        <v>267</v>
      </c>
      <c r="CH1" s="117" t="s">
        <v>268</v>
      </c>
      <c r="CI1" s="117" t="s">
        <v>269</v>
      </c>
      <c r="CJ1" s="117" t="s">
        <v>270</v>
      </c>
      <c r="CK1" s="117" t="s">
        <v>271</v>
      </c>
      <c r="CL1" s="117" t="s">
        <v>272</v>
      </c>
      <c r="CM1" s="117" t="s">
        <v>273</v>
      </c>
      <c r="CN1" s="117" t="s">
        <v>274</v>
      </c>
      <c r="CO1" s="117" t="s">
        <v>275</v>
      </c>
      <c r="CP1" s="117" t="s">
        <v>276</v>
      </c>
      <c r="CQ1" s="117" t="s">
        <v>277</v>
      </c>
      <c r="CR1" s="117" t="s">
        <v>278</v>
      </c>
      <c r="CS1" s="117" t="s">
        <v>279</v>
      </c>
      <c r="CT1" s="117" t="s">
        <v>280</v>
      </c>
      <c r="CU1" s="117" t="s">
        <v>281</v>
      </c>
      <c r="CV1" s="117" t="s">
        <v>282</v>
      </c>
      <c r="CW1" s="117" t="s">
        <v>283</v>
      </c>
      <c r="CX1" s="117" t="s">
        <v>284</v>
      </c>
      <c r="CY1" s="117" t="s">
        <v>285</v>
      </c>
      <c r="CZ1" s="117" t="s">
        <v>286</v>
      </c>
      <c r="DA1" s="117" t="s">
        <v>287</v>
      </c>
      <c r="DB1" s="117" t="s">
        <v>288</v>
      </c>
      <c r="DC1" s="117" t="s">
        <v>289</v>
      </c>
      <c r="DD1" s="117" t="s">
        <v>290</v>
      </c>
      <c r="DE1" s="117" t="s">
        <v>291</v>
      </c>
      <c r="DF1" s="117" t="s">
        <v>292</v>
      </c>
      <c r="DG1" s="117" t="s">
        <v>293</v>
      </c>
      <c r="DH1" s="117" t="s">
        <v>294</v>
      </c>
      <c r="DI1" s="117" t="s">
        <v>295</v>
      </c>
      <c r="DJ1" s="117" t="s">
        <v>296</v>
      </c>
      <c r="DK1" s="117" t="s">
        <v>297</v>
      </c>
      <c r="DL1" s="117" t="s">
        <v>298</v>
      </c>
      <c r="DM1" s="117" t="s">
        <v>299</v>
      </c>
      <c r="DN1" s="117" t="s">
        <v>300</v>
      </c>
      <c r="DO1" s="117" t="s">
        <v>301</v>
      </c>
      <c r="DP1" s="117" t="s">
        <v>302</v>
      </c>
      <c r="DQ1" s="117" t="s">
        <v>303</v>
      </c>
      <c r="DR1" s="117" t="s">
        <v>304</v>
      </c>
      <c r="DS1" s="117" t="s">
        <v>305</v>
      </c>
      <c r="DT1" s="117" t="s">
        <v>306</v>
      </c>
      <c r="DU1" s="117" t="s">
        <v>307</v>
      </c>
      <c r="DV1" s="117" t="s">
        <v>308</v>
      </c>
      <c r="DW1" s="117" t="s">
        <v>309</v>
      </c>
      <c r="DX1" s="117" t="s">
        <v>310</v>
      </c>
      <c r="DY1" s="117" t="s">
        <v>311</v>
      </c>
      <c r="DZ1" s="117" t="s">
        <v>312</v>
      </c>
      <c r="EA1" s="117" t="s">
        <v>313</v>
      </c>
      <c r="EB1" s="117" t="s">
        <v>314</v>
      </c>
      <c r="EC1" s="117" t="s">
        <v>373</v>
      </c>
      <c r="ED1" s="117" t="s">
        <v>370</v>
      </c>
      <c r="EE1" s="117" t="s">
        <v>371</v>
      </c>
      <c r="EF1" s="117" t="s">
        <v>372</v>
      </c>
      <c r="EG1" s="117" t="s">
        <v>374</v>
      </c>
      <c r="EH1" s="117" t="s">
        <v>315</v>
      </c>
      <c r="EI1" s="117" t="s">
        <v>316</v>
      </c>
      <c r="EJ1" s="117" t="s">
        <v>317</v>
      </c>
      <c r="EK1" s="117" t="s">
        <v>447</v>
      </c>
      <c r="EL1" s="117" t="s">
        <v>318</v>
      </c>
      <c r="EM1" s="117" t="s">
        <v>319</v>
      </c>
      <c r="EN1" s="117" t="s">
        <v>320</v>
      </c>
      <c r="EO1" s="117" t="s">
        <v>375</v>
      </c>
      <c r="EP1" s="117" t="s">
        <v>321</v>
      </c>
      <c r="EQ1" s="117" t="s">
        <v>322</v>
      </c>
      <c r="ER1" s="117" t="s">
        <v>323</v>
      </c>
      <c r="ES1" s="117" t="s">
        <v>376</v>
      </c>
      <c r="ET1" s="116" t="s">
        <v>324</v>
      </c>
      <c r="EU1" s="117" t="s">
        <v>325</v>
      </c>
      <c r="EV1" s="117" t="s">
        <v>326</v>
      </c>
      <c r="EW1" s="117" t="s">
        <v>377</v>
      </c>
      <c r="EX1" s="117" t="s">
        <v>327</v>
      </c>
      <c r="EY1" s="117" t="s">
        <v>328</v>
      </c>
      <c r="EZ1" s="117" t="s">
        <v>329</v>
      </c>
      <c r="FA1" s="117" t="s">
        <v>378</v>
      </c>
      <c r="FB1" s="117" t="s">
        <v>330</v>
      </c>
      <c r="FC1" s="117" t="s">
        <v>331</v>
      </c>
      <c r="FD1" s="117" t="s">
        <v>332</v>
      </c>
      <c r="FE1" s="117" t="s">
        <v>379</v>
      </c>
      <c r="FF1" s="117" t="s">
        <v>448</v>
      </c>
      <c r="FG1" s="117" t="s">
        <v>449</v>
      </c>
      <c r="FH1" s="117" t="s">
        <v>450</v>
      </c>
      <c r="FI1" s="117" t="s">
        <v>451</v>
      </c>
      <c r="FJ1" s="117" t="s">
        <v>333</v>
      </c>
      <c r="FK1" s="117" t="s">
        <v>334</v>
      </c>
      <c r="FL1" s="117" t="s">
        <v>335</v>
      </c>
      <c r="FM1" s="117" t="s">
        <v>380</v>
      </c>
      <c r="FN1" s="117" t="s">
        <v>381</v>
      </c>
      <c r="FO1" s="117" t="s">
        <v>382</v>
      </c>
      <c r="FP1" s="117" t="s">
        <v>383</v>
      </c>
      <c r="FQ1" s="117" t="s">
        <v>384</v>
      </c>
      <c r="FR1" s="117" t="s">
        <v>336</v>
      </c>
      <c r="FS1" s="117" t="s">
        <v>337</v>
      </c>
      <c r="FT1" s="117" t="s">
        <v>338</v>
      </c>
      <c r="FU1" s="117" t="s">
        <v>390</v>
      </c>
      <c r="FV1" s="117" t="s">
        <v>385</v>
      </c>
      <c r="FW1" s="117" t="s">
        <v>386</v>
      </c>
      <c r="FX1" s="117" t="s">
        <v>387</v>
      </c>
      <c r="FY1" s="117" t="s">
        <v>388</v>
      </c>
      <c r="FZ1" s="117" t="s">
        <v>339</v>
      </c>
      <c r="GA1" s="117" t="s">
        <v>340</v>
      </c>
      <c r="GB1" s="117" t="s">
        <v>341</v>
      </c>
      <c r="GC1" s="117" t="s">
        <v>389</v>
      </c>
      <c r="GD1" s="117" t="s">
        <v>391</v>
      </c>
      <c r="GE1" s="117" t="s">
        <v>392</v>
      </c>
      <c r="GF1" s="117" t="s">
        <v>393</v>
      </c>
      <c r="GG1" s="117" t="s">
        <v>394</v>
      </c>
      <c r="GH1" s="117" t="s">
        <v>342</v>
      </c>
      <c r="GI1" s="117" t="s">
        <v>343</v>
      </c>
      <c r="GJ1" s="117" t="s">
        <v>344</v>
      </c>
      <c r="GK1" s="117" t="s">
        <v>395</v>
      </c>
      <c r="GL1" s="117" t="s">
        <v>396</v>
      </c>
      <c r="GM1" s="117" t="s">
        <v>397</v>
      </c>
      <c r="GN1" s="117" t="s">
        <v>398</v>
      </c>
      <c r="GO1" s="117" t="s">
        <v>399</v>
      </c>
      <c r="GP1" s="117" t="s">
        <v>345</v>
      </c>
      <c r="GQ1" s="117" t="s">
        <v>346</v>
      </c>
      <c r="GR1" s="117" t="s">
        <v>347</v>
      </c>
      <c r="GS1" s="117" t="s">
        <v>400</v>
      </c>
      <c r="GT1" s="117" t="s">
        <v>401</v>
      </c>
      <c r="GU1" s="117" t="s">
        <v>402</v>
      </c>
      <c r="GV1" s="117" t="s">
        <v>403</v>
      </c>
      <c r="GW1" s="117" t="s">
        <v>404</v>
      </c>
      <c r="GX1" s="117" t="s">
        <v>348</v>
      </c>
      <c r="GY1" s="117" t="s">
        <v>349</v>
      </c>
      <c r="GZ1" s="117" t="s">
        <v>350</v>
      </c>
      <c r="HA1" s="117" t="s">
        <v>405</v>
      </c>
      <c r="HB1" s="117" t="s">
        <v>406</v>
      </c>
      <c r="HC1" s="117" t="s">
        <v>407</v>
      </c>
      <c r="HD1" s="117" t="s">
        <v>408</v>
      </c>
      <c r="HE1" s="117" t="s">
        <v>409</v>
      </c>
      <c r="HF1" s="117" t="s">
        <v>351</v>
      </c>
      <c r="HG1" s="117" t="s">
        <v>352</v>
      </c>
      <c r="HH1" s="117" t="s">
        <v>353</v>
      </c>
      <c r="HI1" s="117" t="s">
        <v>410</v>
      </c>
      <c r="HJ1" s="117" t="s">
        <v>411</v>
      </c>
      <c r="HK1" s="117" t="s">
        <v>412</v>
      </c>
      <c r="HL1" s="117" t="s">
        <v>413</v>
      </c>
      <c r="HM1" s="117" t="s">
        <v>414</v>
      </c>
      <c r="HN1" s="117" t="s">
        <v>354</v>
      </c>
      <c r="HO1" s="117" t="s">
        <v>355</v>
      </c>
      <c r="HP1" s="117" t="s">
        <v>356</v>
      </c>
      <c r="HQ1" s="117" t="s">
        <v>415</v>
      </c>
      <c r="HR1" s="117" t="s">
        <v>419</v>
      </c>
      <c r="HS1" s="117" t="s">
        <v>420</v>
      </c>
      <c r="HT1" s="117" t="s">
        <v>421</v>
      </c>
      <c r="HU1" s="117" t="s">
        <v>422</v>
      </c>
      <c r="HV1" s="117" t="s">
        <v>357</v>
      </c>
      <c r="HW1" s="117" t="s">
        <v>358</v>
      </c>
      <c r="HX1" s="117" t="s">
        <v>359</v>
      </c>
      <c r="HY1" s="117" t="s">
        <v>416</v>
      </c>
      <c r="HZ1" s="117" t="s">
        <v>423</v>
      </c>
      <c r="IA1" s="117" t="s">
        <v>424</v>
      </c>
      <c r="IB1" s="117" t="s">
        <v>425</v>
      </c>
      <c r="IC1" s="117" t="s">
        <v>426</v>
      </c>
      <c r="ID1" s="117" t="s">
        <v>360</v>
      </c>
      <c r="IE1" s="117" t="s">
        <v>361</v>
      </c>
      <c r="IF1" s="117" t="s">
        <v>362</v>
      </c>
      <c r="IG1" s="117" t="s">
        <v>417</v>
      </c>
      <c r="IH1" s="117" t="s">
        <v>427</v>
      </c>
      <c r="II1" s="117" t="s">
        <v>428</v>
      </c>
      <c r="IJ1" s="117" t="s">
        <v>429</v>
      </c>
      <c r="IK1" s="117" t="s">
        <v>430</v>
      </c>
      <c r="IL1" s="117" t="s">
        <v>363</v>
      </c>
      <c r="IM1" s="117" t="s">
        <v>364</v>
      </c>
      <c r="IN1" s="117" t="s">
        <v>365</v>
      </c>
      <c r="IO1" s="117" t="s">
        <v>418</v>
      </c>
      <c r="IP1" s="117" t="s">
        <v>431</v>
      </c>
      <c r="IQ1" s="117" t="s">
        <v>432</v>
      </c>
      <c r="IR1" s="117" t="s">
        <v>433</v>
      </c>
      <c r="IS1" s="117" t="s">
        <v>434</v>
      </c>
      <c r="IT1" s="117" t="s">
        <v>162</v>
      </c>
    </row>
    <row r="2" spans="1:257">
      <c r="A2" t="s">
        <v>456</v>
      </c>
      <c r="B2">
        <f>Form!B2</f>
        <v>0</v>
      </c>
      <c r="C2">
        <f>Form!B3</f>
        <v>0</v>
      </c>
      <c r="D2">
        <f>Form!B4</f>
        <v>0</v>
      </c>
      <c r="E2">
        <f>Form!B5</f>
        <v>0</v>
      </c>
      <c r="F2">
        <f>Form!B6</f>
        <v>0</v>
      </c>
      <c r="G2" s="111">
        <f>Form!B7</f>
        <v>0</v>
      </c>
      <c r="H2">
        <f>Form!B8</f>
        <v>0</v>
      </c>
      <c r="I2">
        <f>Form!B9</f>
        <v>0</v>
      </c>
      <c r="J2" s="112">
        <f>Form!B24</f>
        <v>0</v>
      </c>
      <c r="K2" s="112">
        <f>Form!C24</f>
        <v>0</v>
      </c>
      <c r="L2" s="112">
        <f>Form!E24</f>
        <v>0</v>
      </c>
      <c r="M2" s="112">
        <f>Form!F24</f>
        <v>0</v>
      </c>
      <c r="N2" s="112">
        <f>Form!B25</f>
        <v>0</v>
      </c>
      <c r="O2" s="112">
        <f>Form!C25</f>
        <v>0</v>
      </c>
      <c r="P2" s="112">
        <f>Form!E25</f>
        <v>0</v>
      </c>
      <c r="Q2" s="112">
        <f>Form!F25</f>
        <v>0</v>
      </c>
      <c r="R2" s="112">
        <f>Form!B26</f>
        <v>0</v>
      </c>
      <c r="S2" s="112">
        <f>Form!C26</f>
        <v>0</v>
      </c>
      <c r="T2" s="112">
        <f>Form!E26</f>
        <v>0</v>
      </c>
      <c r="U2" s="112">
        <f>Form!F26</f>
        <v>0</v>
      </c>
      <c r="V2" s="112">
        <f>Form!B27</f>
        <v>0</v>
      </c>
      <c r="W2" s="112">
        <f>Form!C27</f>
        <v>0</v>
      </c>
      <c r="X2" s="112">
        <f>Form!E27</f>
        <v>0</v>
      </c>
      <c r="Y2" s="112">
        <f>Form!F27</f>
        <v>0</v>
      </c>
      <c r="Z2" s="113">
        <f>Form!B33</f>
        <v>0</v>
      </c>
      <c r="AA2" s="113">
        <f>Form!C33</f>
        <v>0</v>
      </c>
      <c r="AB2" s="113">
        <f>Form!E33</f>
        <v>0</v>
      </c>
      <c r="AC2" s="113">
        <f>Form!F33</f>
        <v>0</v>
      </c>
      <c r="AD2" s="113">
        <f>Form!B34</f>
        <v>0</v>
      </c>
      <c r="AE2" s="113">
        <f>Form!C34</f>
        <v>0</v>
      </c>
      <c r="AF2" s="113">
        <f>Form!E34</f>
        <v>0</v>
      </c>
      <c r="AG2" s="113">
        <f>Form!F34</f>
        <v>0</v>
      </c>
      <c r="AH2" s="113">
        <f>Form!B35</f>
        <v>0</v>
      </c>
      <c r="AI2" s="113">
        <f>Form!C35</f>
        <v>0</v>
      </c>
      <c r="AJ2" s="113">
        <f>Form!E35</f>
        <v>0</v>
      </c>
      <c r="AK2" s="113">
        <f>Form!F35</f>
        <v>0</v>
      </c>
      <c r="AL2" s="114">
        <f>Form!B39</f>
        <v>0</v>
      </c>
      <c r="AM2" s="114">
        <f>Form!C39</f>
        <v>0</v>
      </c>
      <c r="AN2" s="114">
        <f>Form!E39</f>
        <v>0</v>
      </c>
      <c r="AO2" s="114">
        <f>Form!F39</f>
        <v>0</v>
      </c>
      <c r="AP2" s="114">
        <f>Form!B40</f>
        <v>0</v>
      </c>
      <c r="AQ2" s="114">
        <f>Form!C40</f>
        <v>0</v>
      </c>
      <c r="AR2" s="114">
        <f>Form!E40</f>
        <v>0</v>
      </c>
      <c r="AS2" s="114">
        <f>Form!F40</f>
        <v>0</v>
      </c>
      <c r="AT2" s="113">
        <f>Form!B44</f>
        <v>0</v>
      </c>
      <c r="AU2" s="113">
        <f>Form!C44</f>
        <v>0</v>
      </c>
      <c r="AV2" s="113">
        <f>Form!E44</f>
        <v>0</v>
      </c>
      <c r="AW2" s="113">
        <f>Form!F44</f>
        <v>0</v>
      </c>
      <c r="AX2" s="113">
        <f>Form!B45</f>
        <v>0</v>
      </c>
      <c r="AY2" s="113">
        <f>Form!C45</f>
        <v>0</v>
      </c>
      <c r="AZ2" s="113">
        <f>Form!E45</f>
        <v>0</v>
      </c>
      <c r="BA2" s="113">
        <f>Form!F45</f>
        <v>0</v>
      </c>
      <c r="BB2" s="112">
        <f>Form!B50</f>
        <v>0</v>
      </c>
      <c r="BC2" s="112">
        <f>Form!C50</f>
        <v>0</v>
      </c>
      <c r="BD2" s="112">
        <f>Form!E50</f>
        <v>0</v>
      </c>
      <c r="BE2" s="112">
        <f>Form!F50</f>
        <v>0</v>
      </c>
      <c r="BF2" s="112">
        <f>Form!B51</f>
        <v>0</v>
      </c>
      <c r="BG2" s="112">
        <f>Form!C51</f>
        <v>0</v>
      </c>
      <c r="BH2" s="112">
        <f>Form!E51</f>
        <v>0</v>
      </c>
      <c r="BI2" s="112">
        <f>Form!F51</f>
        <v>0</v>
      </c>
      <c r="BJ2" s="112">
        <f>Form!B52</f>
        <v>0</v>
      </c>
      <c r="BK2" s="112">
        <f>Form!C52</f>
        <v>0</v>
      </c>
      <c r="BL2" s="112">
        <f>Form!E52</f>
        <v>0</v>
      </c>
      <c r="BM2" s="112">
        <f>Form!F52</f>
        <v>0</v>
      </c>
      <c r="BN2" s="112">
        <f>Form!B53</f>
        <v>0</v>
      </c>
      <c r="BO2" s="112">
        <f>Form!C53</f>
        <v>0</v>
      </c>
      <c r="BP2" s="112">
        <f>Form!E53</f>
        <v>0</v>
      </c>
      <c r="BQ2" s="112">
        <f>Form!F53</f>
        <v>0</v>
      </c>
      <c r="BR2" s="112">
        <f>Form!B57</f>
        <v>0</v>
      </c>
      <c r="BS2" s="112">
        <f>Form!C57</f>
        <v>0</v>
      </c>
      <c r="BT2" s="112">
        <f>Form!E57</f>
        <v>0</v>
      </c>
      <c r="BU2" s="112">
        <f>Form!F57</f>
        <v>0</v>
      </c>
      <c r="BV2" s="112">
        <f>Form!B58</f>
        <v>0</v>
      </c>
      <c r="BW2" s="112">
        <f>Form!C58</f>
        <v>0</v>
      </c>
      <c r="BX2" s="112">
        <f>Form!E58</f>
        <v>0</v>
      </c>
      <c r="BY2" s="112">
        <f>Form!F58</f>
        <v>0</v>
      </c>
      <c r="BZ2" s="112">
        <f>Form!B59</f>
        <v>0</v>
      </c>
      <c r="CA2" s="112">
        <f>Form!C59</f>
        <v>0</v>
      </c>
      <c r="CB2" s="112">
        <f>Form!E59</f>
        <v>0</v>
      </c>
      <c r="CC2" s="112">
        <f>Form!F59</f>
        <v>0</v>
      </c>
      <c r="CD2" s="112">
        <f>Form!B63</f>
        <v>0</v>
      </c>
      <c r="CE2" s="112">
        <f>Form!C63</f>
        <v>0</v>
      </c>
      <c r="CF2" s="112">
        <f>Form!E63</f>
        <v>0</v>
      </c>
      <c r="CG2" s="112">
        <f>Form!F63</f>
        <v>0</v>
      </c>
      <c r="CH2" s="112">
        <f>Form!B64</f>
        <v>0</v>
      </c>
      <c r="CI2" s="112">
        <f>Form!C64</f>
        <v>0</v>
      </c>
      <c r="CJ2" s="112">
        <f>Form!E64</f>
        <v>0</v>
      </c>
      <c r="CK2" s="112">
        <f>Form!F64</f>
        <v>0</v>
      </c>
      <c r="CL2" s="112">
        <f>Form!B65</f>
        <v>0</v>
      </c>
      <c r="CM2" s="112">
        <f>Form!C65</f>
        <v>0</v>
      </c>
      <c r="CN2" s="112">
        <f>Form!E65</f>
        <v>0</v>
      </c>
      <c r="CO2" s="112">
        <f>Form!F65</f>
        <v>0</v>
      </c>
      <c r="CP2" s="112">
        <f>Form!B69</f>
        <v>0</v>
      </c>
      <c r="CQ2" s="112">
        <f>Form!C69</f>
        <v>0</v>
      </c>
      <c r="CR2" s="112">
        <f>Form!E69</f>
        <v>0</v>
      </c>
      <c r="CS2" s="112">
        <f>Form!F69</f>
        <v>0</v>
      </c>
      <c r="CT2" s="112">
        <f>Form!B70</f>
        <v>0</v>
      </c>
      <c r="CU2" s="112">
        <f>Form!C70</f>
        <v>0</v>
      </c>
      <c r="CV2" s="112">
        <f>Form!E70</f>
        <v>0</v>
      </c>
      <c r="CW2" s="112">
        <f>Form!F70</f>
        <v>0</v>
      </c>
      <c r="CX2" s="112">
        <f>Form!B74</f>
        <v>0</v>
      </c>
      <c r="CY2" s="112">
        <f>Form!C74</f>
        <v>0</v>
      </c>
      <c r="CZ2" s="112">
        <f>Form!E74</f>
        <v>0</v>
      </c>
      <c r="DA2" s="112">
        <f>Form!F74</f>
        <v>0</v>
      </c>
      <c r="DB2" s="112">
        <f>Form!B75</f>
        <v>0</v>
      </c>
      <c r="DC2" s="112">
        <f>Form!C75</f>
        <v>0</v>
      </c>
      <c r="DD2" s="112">
        <f>Form!E75</f>
        <v>0</v>
      </c>
      <c r="DE2" s="112">
        <f>Form!F75</f>
        <v>0</v>
      </c>
      <c r="DF2" s="112">
        <f>Form!B76</f>
        <v>0</v>
      </c>
      <c r="DG2" s="112">
        <f>Form!C76</f>
        <v>0</v>
      </c>
      <c r="DH2" s="112">
        <f>Form!E76</f>
        <v>0</v>
      </c>
      <c r="DI2" s="112">
        <f>Form!F76</f>
        <v>0</v>
      </c>
      <c r="DJ2" s="112">
        <f>Form!B77</f>
        <v>0</v>
      </c>
      <c r="DK2" s="112">
        <f>Form!C77</f>
        <v>0</v>
      </c>
      <c r="DL2" s="112">
        <f>Form!E77</f>
        <v>0</v>
      </c>
      <c r="DM2" s="112">
        <f>Form!F77</f>
        <v>0</v>
      </c>
      <c r="DN2" s="112">
        <f>Form!B78</f>
        <v>0</v>
      </c>
      <c r="DO2" s="112">
        <f>Form!C78</f>
        <v>0</v>
      </c>
      <c r="DP2" s="112">
        <f>Form!E78</f>
        <v>0</v>
      </c>
      <c r="DQ2" s="112">
        <f>Form!F78</f>
        <v>0</v>
      </c>
      <c r="DR2" s="112">
        <f>Form!B81</f>
        <v>0</v>
      </c>
      <c r="DS2" s="112">
        <f>Form!C81</f>
        <v>0</v>
      </c>
      <c r="DT2" s="112">
        <f>Form!E81</f>
        <v>0</v>
      </c>
      <c r="DU2" s="112">
        <f>Form!F81</f>
        <v>0</v>
      </c>
      <c r="DV2" s="112">
        <f>Form!B95</f>
        <v>0</v>
      </c>
      <c r="DW2" s="112">
        <f>Form!C95</f>
        <v>0</v>
      </c>
      <c r="DX2" s="112">
        <f>Form!E95</f>
        <v>0</v>
      </c>
      <c r="DY2" s="112">
        <f>Form!F95</f>
        <v>0</v>
      </c>
      <c r="DZ2" s="113">
        <f>Form!B104</f>
        <v>0</v>
      </c>
      <c r="EA2" s="113">
        <f>Form!C104</f>
        <v>0</v>
      </c>
      <c r="EB2" s="113">
        <f>Form!E104</f>
        <v>0</v>
      </c>
      <c r="EC2" s="113">
        <f>Form!F104</f>
        <v>0</v>
      </c>
      <c r="ED2" s="113">
        <f>Form!B105</f>
        <v>0</v>
      </c>
      <c r="EE2" s="113">
        <f>Form!C105</f>
        <v>0</v>
      </c>
      <c r="EF2" s="113">
        <f>Form!E105</f>
        <v>0</v>
      </c>
      <c r="EG2" s="113">
        <f>Form!F105</f>
        <v>0</v>
      </c>
      <c r="EH2" s="112">
        <f>Form!B106</f>
        <v>0</v>
      </c>
      <c r="EI2" s="112">
        <f>Form!C106</f>
        <v>0</v>
      </c>
      <c r="EJ2" s="112">
        <f>Form!E106</f>
        <v>0</v>
      </c>
      <c r="EK2" s="112">
        <f>Form!F106</f>
        <v>0</v>
      </c>
      <c r="EL2" s="112">
        <f>Form!B107</f>
        <v>0</v>
      </c>
      <c r="EM2" s="112">
        <f>Form!C107</f>
        <v>0</v>
      </c>
      <c r="EN2" s="112">
        <f>Form!E107</f>
        <v>0</v>
      </c>
      <c r="EO2" s="112">
        <f>Form!F107</f>
        <v>0</v>
      </c>
      <c r="EP2" s="112">
        <f>Form!B110</f>
        <v>0</v>
      </c>
      <c r="EQ2" s="112">
        <f>Form!C110</f>
        <v>0</v>
      </c>
      <c r="ER2" s="112">
        <f>Form!E110</f>
        <v>0</v>
      </c>
      <c r="ES2" s="112">
        <f>Form!F110</f>
        <v>0</v>
      </c>
      <c r="ET2" s="112">
        <f>Form!B126</f>
        <v>0</v>
      </c>
      <c r="EU2" s="112">
        <f>Form!C126</f>
        <v>0</v>
      </c>
      <c r="EV2" s="112">
        <f>Form!E126</f>
        <v>0</v>
      </c>
      <c r="EW2" s="112">
        <f>Form!F126</f>
        <v>0</v>
      </c>
      <c r="EX2" s="112">
        <f>Form!B137</f>
        <v>0</v>
      </c>
      <c r="EY2" s="112">
        <f>Form!C137</f>
        <v>0</v>
      </c>
      <c r="EZ2" s="112">
        <f>Form!E137</f>
        <v>0</v>
      </c>
      <c r="FA2" s="112">
        <f>Form!F137</f>
        <v>0</v>
      </c>
      <c r="FB2" s="112">
        <f>Form!B138</f>
        <v>0</v>
      </c>
      <c r="FC2" s="112">
        <f>Form!C138</f>
        <v>0</v>
      </c>
      <c r="FD2" s="112">
        <f>Form!E138</f>
        <v>0</v>
      </c>
      <c r="FE2" s="112">
        <f>Form!F138</f>
        <v>0</v>
      </c>
      <c r="FF2" s="112">
        <f>Form!B139</f>
        <v>0</v>
      </c>
      <c r="FG2" s="112">
        <f>Form!C139</f>
        <v>0</v>
      </c>
      <c r="FH2" s="112">
        <f>Form!E139</f>
        <v>0</v>
      </c>
      <c r="FI2" s="112">
        <f>Form!F139</f>
        <v>0</v>
      </c>
      <c r="FJ2" s="112">
        <f>Form!B141</f>
        <v>0</v>
      </c>
      <c r="FK2" s="112">
        <f>Form!C141</f>
        <v>0</v>
      </c>
      <c r="FL2" s="112">
        <f>Form!E141</f>
        <v>0</v>
      </c>
      <c r="FM2" s="112">
        <f>Form!F141</f>
        <v>0</v>
      </c>
      <c r="FN2" s="112">
        <f>Form!B142</f>
        <v>0</v>
      </c>
      <c r="FO2" s="112">
        <f>Form!C142</f>
        <v>0</v>
      </c>
      <c r="FP2" s="112">
        <f>Form!E142</f>
        <v>0</v>
      </c>
      <c r="FQ2" s="112">
        <f>Form!F142</f>
        <v>0</v>
      </c>
      <c r="FR2" s="112">
        <f>Form!B143</f>
        <v>0</v>
      </c>
      <c r="FS2" s="112">
        <f>Form!C143</f>
        <v>0</v>
      </c>
      <c r="FT2" s="112">
        <f>Form!E143</f>
        <v>0</v>
      </c>
      <c r="FU2" s="112">
        <f>Form!F143</f>
        <v>0</v>
      </c>
      <c r="FV2" s="112">
        <f>Form!B144</f>
        <v>0</v>
      </c>
      <c r="FW2" s="112">
        <f>Form!C144</f>
        <v>0</v>
      </c>
      <c r="FX2" s="112">
        <f>Form!E144</f>
        <v>0</v>
      </c>
      <c r="FY2" s="112">
        <f>Form!F144</f>
        <v>0</v>
      </c>
      <c r="FZ2" s="112">
        <f>Form!B145</f>
        <v>0</v>
      </c>
      <c r="GA2" s="112">
        <f>Form!C145</f>
        <v>0</v>
      </c>
      <c r="GB2" s="112">
        <f>Form!E145</f>
        <v>0</v>
      </c>
      <c r="GC2" s="112">
        <f>Form!F145</f>
        <v>0</v>
      </c>
      <c r="GD2" s="112">
        <f>Form!B146</f>
        <v>0</v>
      </c>
      <c r="GE2" s="112">
        <f>Form!C146</f>
        <v>0</v>
      </c>
      <c r="GF2" s="112">
        <f>Form!E146</f>
        <v>0</v>
      </c>
      <c r="GG2" s="112">
        <f>Form!F146</f>
        <v>0</v>
      </c>
      <c r="GH2" s="112">
        <f>Form!B147</f>
        <v>0</v>
      </c>
      <c r="GI2" s="112">
        <f>Form!C147</f>
        <v>0</v>
      </c>
      <c r="GJ2" s="112">
        <f>Form!E147</f>
        <v>0</v>
      </c>
      <c r="GK2" s="112">
        <f>Form!F147</f>
        <v>0</v>
      </c>
      <c r="GL2" s="112">
        <f>Form!B148</f>
        <v>0</v>
      </c>
      <c r="GM2" s="112">
        <f>Form!C148</f>
        <v>0</v>
      </c>
      <c r="GN2" s="112">
        <f>Form!E148</f>
        <v>0</v>
      </c>
      <c r="GO2" s="112">
        <f>Form!F148</f>
        <v>0</v>
      </c>
      <c r="GP2" s="112">
        <f>Form!B149</f>
        <v>0</v>
      </c>
      <c r="GQ2" s="112">
        <f>Form!C149</f>
        <v>0</v>
      </c>
      <c r="GR2" s="112">
        <f>Form!E149</f>
        <v>0</v>
      </c>
      <c r="GS2" s="112">
        <f>Form!F149</f>
        <v>0</v>
      </c>
      <c r="GT2" s="112">
        <f>Form!B150</f>
        <v>0</v>
      </c>
      <c r="GU2" s="112">
        <f>Form!C150</f>
        <v>0</v>
      </c>
      <c r="GV2" s="112">
        <f>Form!E150</f>
        <v>0</v>
      </c>
      <c r="GW2" s="112">
        <f>Form!F150</f>
        <v>0</v>
      </c>
      <c r="GX2" s="112">
        <f>Form!B179</f>
        <v>0</v>
      </c>
      <c r="GY2" s="112">
        <f>Form!C179</f>
        <v>0</v>
      </c>
      <c r="GZ2" s="112">
        <f>Form!E179</f>
        <v>0</v>
      </c>
      <c r="HA2" s="112">
        <f>Form!F179</f>
        <v>0</v>
      </c>
      <c r="HB2" s="112">
        <f>Form!B180</f>
        <v>0</v>
      </c>
      <c r="HC2" s="112">
        <f>Form!C180</f>
        <v>0</v>
      </c>
      <c r="HD2" s="112">
        <f>Form!E180</f>
        <v>0</v>
      </c>
      <c r="HE2" s="112">
        <f>Form!F180</f>
        <v>0</v>
      </c>
      <c r="HF2" s="112">
        <f>Form!B182</f>
        <v>0</v>
      </c>
      <c r="HG2" s="112">
        <f>Form!C182</f>
        <v>0</v>
      </c>
      <c r="HH2" s="112">
        <f>Form!E182</f>
        <v>0</v>
      </c>
      <c r="HI2" s="112">
        <f>Form!F182</f>
        <v>0</v>
      </c>
      <c r="HJ2" s="112">
        <f>Form!B183</f>
        <v>0</v>
      </c>
      <c r="HK2" s="112">
        <f>Form!C183</f>
        <v>0</v>
      </c>
      <c r="HL2" s="112">
        <f>Form!E183</f>
        <v>0</v>
      </c>
      <c r="HM2" s="112">
        <f>Form!F183</f>
        <v>0</v>
      </c>
      <c r="HN2" s="112">
        <f>Form!B199</f>
        <v>0</v>
      </c>
      <c r="HO2" s="112">
        <f>Form!C199</f>
        <v>0</v>
      </c>
      <c r="HP2" s="112">
        <f>Form!E199</f>
        <v>0</v>
      </c>
      <c r="HQ2" s="112">
        <f>Form!F199</f>
        <v>0</v>
      </c>
      <c r="HR2" s="112">
        <f>Form!B200</f>
        <v>0</v>
      </c>
      <c r="HS2" s="112">
        <f>Form!C200</f>
        <v>0</v>
      </c>
      <c r="HT2" s="112">
        <f>Form!E200</f>
        <v>0</v>
      </c>
      <c r="HU2" s="112">
        <f>Form!F200</f>
        <v>0</v>
      </c>
      <c r="HV2" s="112">
        <f>Form!B201</f>
        <v>0</v>
      </c>
      <c r="HW2" s="112">
        <f>Form!C201</f>
        <v>0</v>
      </c>
      <c r="HX2" s="112">
        <f>Form!E201</f>
        <v>0</v>
      </c>
      <c r="HY2" s="112">
        <f>Form!F201</f>
        <v>0</v>
      </c>
      <c r="HZ2" s="112">
        <f>Form!B202</f>
        <v>0</v>
      </c>
      <c r="IA2" s="112">
        <f>Form!C202</f>
        <v>0</v>
      </c>
      <c r="IB2" s="112">
        <f>Form!E202</f>
        <v>0</v>
      </c>
      <c r="IC2" s="112">
        <f>Form!F202</f>
        <v>0</v>
      </c>
      <c r="ID2" s="112">
        <f>Form!B203</f>
        <v>0</v>
      </c>
      <c r="IE2" s="112">
        <f>Form!C203</f>
        <v>0</v>
      </c>
      <c r="IF2" s="112">
        <f>Form!E203</f>
        <v>0</v>
      </c>
      <c r="IG2" s="112">
        <f>Form!F203</f>
        <v>0</v>
      </c>
      <c r="IH2" s="112">
        <f>Form!B204</f>
        <v>0</v>
      </c>
      <c r="II2" s="112">
        <f>Form!C204</f>
        <v>0</v>
      </c>
      <c r="IJ2" s="112">
        <f>Form!E204</f>
        <v>0</v>
      </c>
      <c r="IK2" s="112">
        <f>Form!F204</f>
        <v>0</v>
      </c>
      <c r="IL2" s="112">
        <f>Form!B205</f>
        <v>0</v>
      </c>
      <c r="IM2" s="112">
        <f>Form!C205</f>
        <v>0</v>
      </c>
      <c r="IN2" s="112">
        <f>Form!E205</f>
        <v>0</v>
      </c>
      <c r="IO2" s="112">
        <f>Form!F205</f>
        <v>0</v>
      </c>
      <c r="IP2" s="112">
        <f>Form!B206</f>
        <v>0</v>
      </c>
      <c r="IQ2" s="112">
        <f>Form!C206</f>
        <v>0</v>
      </c>
      <c r="IR2" s="112">
        <f>Form!E206</f>
        <v>0</v>
      </c>
      <c r="IS2" s="112">
        <f>Form!F206</f>
        <v>0</v>
      </c>
      <c r="IT2">
        <f>Form!A217</f>
        <v>0</v>
      </c>
      <c r="IU2" s="112"/>
      <c r="IV2" s="112"/>
      <c r="IW2" s="112"/>
    </row>
    <row r="13" spans="1:257">
      <c r="HN13" s="115"/>
      <c r="HO13" s="115"/>
      <c r="HP13" s="115"/>
      <c r="HQ13" s="115"/>
      <c r="HR13" s="115"/>
      <c r="HS13" s="115"/>
      <c r="HT13" s="115"/>
      <c r="HU13" s="115"/>
      <c r="HV13" s="115"/>
      <c r="HZ13" s="11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24BB-4DC4-4BD5-813C-52A459CD96E3}">
  <sheetPr codeName="Sheet3"/>
  <dimension ref="A1:A42"/>
  <sheetViews>
    <sheetView topLeftCell="A10" workbookViewId="0">
      <selection activeCell="A11" sqref="A11"/>
    </sheetView>
  </sheetViews>
  <sheetFormatPr defaultRowHeight="14.5"/>
  <cols>
    <col min="1" max="1" width="214.1796875" customWidth="1"/>
  </cols>
  <sheetData>
    <row r="1" spans="1:1">
      <c r="A1" s="43" t="s">
        <v>60</v>
      </c>
    </row>
    <row r="2" spans="1:1" ht="34.5" customHeight="1">
      <c r="A2" s="44" t="s">
        <v>151</v>
      </c>
    </row>
    <row r="3" spans="1:1">
      <c r="A3" s="43" t="s">
        <v>102</v>
      </c>
    </row>
    <row r="4" spans="1:1">
      <c r="A4" s="43" t="s">
        <v>83</v>
      </c>
    </row>
    <row r="5" spans="1:1">
      <c r="A5" s="43" t="s">
        <v>84</v>
      </c>
    </row>
    <row r="6" spans="1:1">
      <c r="A6" s="44" t="s">
        <v>85</v>
      </c>
    </row>
    <row r="7" spans="1:1" ht="29">
      <c r="A7" s="44" t="s">
        <v>63</v>
      </c>
    </row>
    <row r="8" spans="1:1" ht="58">
      <c r="A8" s="44" t="s">
        <v>169</v>
      </c>
    </row>
    <row r="9" spans="1:1" ht="62.5" customHeight="1">
      <c r="A9" s="44" t="s">
        <v>167</v>
      </c>
    </row>
    <row r="10" spans="1:1" ht="58">
      <c r="A10" s="44" t="s">
        <v>86</v>
      </c>
    </row>
    <row r="11" spans="1:1" ht="29">
      <c r="A11" s="44" t="s">
        <v>187</v>
      </c>
    </row>
    <row r="12" spans="1:1" ht="29">
      <c r="A12" s="44" t="s">
        <v>168</v>
      </c>
    </row>
    <row r="13" spans="1:1" ht="58">
      <c r="A13" s="47" t="s">
        <v>115</v>
      </c>
    </row>
    <row r="14" spans="1:1" ht="72.5">
      <c r="A14" s="18" t="s">
        <v>152</v>
      </c>
    </row>
    <row r="15" spans="1:1" ht="31" customHeight="1">
      <c r="A15" s="18" t="s">
        <v>153</v>
      </c>
    </row>
    <row r="16" spans="1:1">
      <c r="A16" s="43" t="s">
        <v>202</v>
      </c>
    </row>
    <row r="17" spans="1:1">
      <c r="A17" s="44" t="s">
        <v>134</v>
      </c>
    </row>
    <row r="18" spans="1:1">
      <c r="A18" s="44" t="s">
        <v>135</v>
      </c>
    </row>
    <row r="19" spans="1:1">
      <c r="A19" s="44" t="s">
        <v>136</v>
      </c>
    </row>
    <row r="20" spans="1:1">
      <c r="A20" s="43" t="s">
        <v>137</v>
      </c>
    </row>
    <row r="21" spans="1:1">
      <c r="A21" s="45" t="s">
        <v>58</v>
      </c>
    </row>
    <row r="22" spans="1:1" ht="29">
      <c r="A22" s="52" t="s">
        <v>163</v>
      </c>
    </row>
    <row r="23" spans="1:1">
      <c r="A23" s="45" t="s">
        <v>59</v>
      </c>
    </row>
    <row r="24" spans="1:1">
      <c r="A24" s="44" t="s">
        <v>164</v>
      </c>
    </row>
    <row r="25" spans="1:1" ht="29">
      <c r="A25" s="46" t="s">
        <v>165</v>
      </c>
    </row>
    <row r="26" spans="1:1" ht="17" customHeight="1">
      <c r="A26" s="46" t="s">
        <v>166</v>
      </c>
    </row>
    <row r="27" spans="1:1" ht="25.5" customHeight="1">
      <c r="A27" s="46" t="s">
        <v>175</v>
      </c>
    </row>
    <row r="28" spans="1:1" ht="25.5" customHeight="1">
      <c r="A28" s="46" t="s">
        <v>157</v>
      </c>
    </row>
    <row r="29" spans="1:1" ht="25.5" customHeight="1">
      <c r="A29" s="46" t="s">
        <v>147</v>
      </c>
    </row>
    <row r="30" spans="1:1" s="29" customFormat="1" ht="29">
      <c r="A30" s="44" t="s">
        <v>138</v>
      </c>
    </row>
    <row r="31" spans="1:1" s="29" customFormat="1" ht="16" customHeight="1">
      <c r="A31" s="44" t="s">
        <v>139</v>
      </c>
    </row>
    <row r="32" spans="1:1" s="29" customFormat="1" ht="29">
      <c r="A32" s="44" t="s">
        <v>201</v>
      </c>
    </row>
    <row r="33" spans="1:1">
      <c r="A33" t="s">
        <v>200</v>
      </c>
    </row>
    <row r="34" spans="1:1" ht="29">
      <c r="A34" s="44" t="s">
        <v>190</v>
      </c>
    </row>
    <row r="35" spans="1:1">
      <c r="A35" s="44" t="s">
        <v>191</v>
      </c>
    </row>
    <row r="36" spans="1:1" ht="29">
      <c r="A36" s="44" t="s">
        <v>192</v>
      </c>
    </row>
    <row r="37" spans="1:1">
      <c r="A37" s="43" t="s">
        <v>193</v>
      </c>
    </row>
    <row r="38" spans="1:1">
      <c r="A38" s="44" t="s">
        <v>194</v>
      </c>
    </row>
    <row r="39" spans="1:1">
      <c r="A39" s="44" t="s">
        <v>195</v>
      </c>
    </row>
    <row r="40" spans="1:1">
      <c r="A40" s="44" t="s">
        <v>196</v>
      </c>
    </row>
    <row r="41" spans="1:1">
      <c r="A41" s="44" t="s">
        <v>197</v>
      </c>
    </row>
    <row r="42" spans="1:1" ht="29">
      <c r="A42" s="18" t="s">
        <v>198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D74F-E037-4A39-A238-A8442C0D0B1A}">
  <sheetPr codeName="Sheet4"/>
  <dimension ref="A1:M6"/>
  <sheetViews>
    <sheetView workbookViewId="0">
      <selection activeCell="H5" sqref="H5:J9"/>
    </sheetView>
  </sheetViews>
  <sheetFormatPr defaultRowHeight="14.5"/>
  <sheetData>
    <row r="1" spans="1:13" ht="271.25" customHeight="1">
      <c r="A1" s="176" t="s">
        <v>49</v>
      </c>
      <c r="B1" s="176"/>
      <c r="C1" s="176"/>
      <c r="D1" s="176"/>
      <c r="E1" s="176"/>
      <c r="F1" s="176"/>
      <c r="G1" s="176"/>
      <c r="H1" s="176"/>
      <c r="I1" s="16" t="s">
        <v>50</v>
      </c>
      <c r="J1" s="16" t="s">
        <v>51</v>
      </c>
      <c r="K1" s="16" t="s">
        <v>52</v>
      </c>
      <c r="L1" s="18" t="s">
        <v>53</v>
      </c>
      <c r="M1" s="16" t="s">
        <v>54</v>
      </c>
    </row>
    <row r="2" spans="1:13">
      <c r="A2" s="15"/>
    </row>
    <row r="6" spans="1:13">
      <c r="A6" s="17"/>
    </row>
  </sheetData>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D836ACDB165F64E94728C087B746F4E" ma:contentTypeVersion="1" ma:contentTypeDescription="Create a new document." ma:contentTypeScope="" ma:versionID="38e7775210294f63ddc4ac639728973d">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C57ACE8-8A7A-4058-8DC1-F4CC2EC52B14}">
  <ds:schemaRefs>
    <ds:schemaRef ds:uri="http://schemas.microsoft.com/sharepoint/v3/contenttype/forms"/>
  </ds:schemaRefs>
</ds:datastoreItem>
</file>

<file path=customXml/itemProps2.xml><?xml version="1.0" encoding="utf-8"?>
<ds:datastoreItem xmlns:ds="http://schemas.openxmlformats.org/officeDocument/2006/customXml" ds:itemID="{6893D1AD-7F36-4B07-B058-694AC4588988}"/>
</file>

<file path=customXml/itemProps3.xml><?xml version="1.0" encoding="utf-8"?>
<ds:datastoreItem xmlns:ds="http://schemas.openxmlformats.org/officeDocument/2006/customXml" ds:itemID="{C226151A-AD87-4158-A851-4FB573F1CAED}">
  <ds:schemaRefs>
    <ds:schemaRef ds:uri="http://schemas.microsoft.com/office/2006/metadata/properties"/>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 ds:uri="ae854645-2c3d-43ff-aec1-5388130fe7f5"/>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Instructions</vt:lpstr>
      <vt:lpstr>Sheet2</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Patricia Brady</cp:lastModifiedBy>
  <dcterms:created xsi:type="dcterms:W3CDTF">2020-04-14T14:27:45Z</dcterms:created>
  <dcterms:modified xsi:type="dcterms:W3CDTF">2020-12-07T16:42:32Z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0x010100BD836ACDB165F64E94728C087B746F4E</vt:lpwstr>
  </property>
  <property fmtid="{D5CDD505-2E9C-101B-9397-08002B2CF9AE}" pid="3" name="Order">
    <vt:r8>222500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