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hs\Share\OLTL\Bureau of Finance\Division of Rate Setting and Auditing\CHC FINANCE SECTION\Risk Mechanisms\Quality Incentive Program (QIP)\"/>
    </mc:Choice>
  </mc:AlternateContent>
  <xr:revisionPtr revIDLastSave="0" documentId="13_ncr:1_{08E24EC7-AE82-4538-84C4-617B7F3F0B1A}" xr6:coauthVersionLast="47" xr6:coauthVersionMax="47" xr10:uidLastSave="{00000000-0000-0000-0000-000000000000}"/>
  <bookViews>
    <workbookView xWindow="-28920" yWindow="-30" windowWidth="29040" windowHeight="15840" activeTab="1" xr2:uid="{17CA1B3D-4C8D-49A7-8709-75D0E6150501}"/>
  </bookViews>
  <sheets>
    <sheet name="Payment Breakdowns" sheetId="2" r:id="rId1"/>
    <sheet name="Alphabetic provider payment" sheetId="3" r:id="rId2"/>
  </sheets>
  <externalReferences>
    <externalReference r:id="rId3"/>
  </externalReferences>
  <definedNames>
    <definedName name="_xlnm._FilterDatabase" localSheetId="0" hidden="1">'Payment Breakdowns'!$A$3:$S$611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11" i="2" l="1"/>
  <c r="G611" i="2"/>
  <c r="H611" i="2"/>
  <c r="J611" i="2"/>
  <c r="K611" i="2"/>
  <c r="M611" i="2"/>
  <c r="N611" i="2"/>
  <c r="O611" i="2"/>
  <c r="S611" i="2"/>
  <c r="E611" i="2"/>
  <c r="F611" i="2"/>
  <c r="I611" i="2"/>
  <c r="L611" i="2"/>
  <c r="P611" i="2"/>
  <c r="R611" i="2"/>
  <c r="Q611" i="2"/>
  <c r="C611" i="2"/>
  <c r="D610" i="2"/>
  <c r="G610" i="2"/>
  <c r="H610" i="2"/>
  <c r="J610" i="2"/>
  <c r="K610" i="2"/>
  <c r="M610" i="2"/>
  <c r="N610" i="2"/>
  <c r="O610" i="2"/>
  <c r="S610" i="2"/>
  <c r="E610" i="2"/>
  <c r="F610" i="2"/>
  <c r="I610" i="2"/>
  <c r="L610" i="2"/>
  <c r="P610" i="2"/>
  <c r="R610" i="2"/>
  <c r="Q610" i="2"/>
  <c r="C610" i="2"/>
  <c r="D609" i="2"/>
  <c r="G609" i="2"/>
  <c r="H609" i="2"/>
  <c r="J609" i="2"/>
  <c r="K609" i="2"/>
  <c r="M609" i="2"/>
  <c r="N609" i="2"/>
  <c r="O609" i="2"/>
  <c r="S609" i="2"/>
  <c r="E609" i="2"/>
  <c r="F609" i="2"/>
  <c r="I609" i="2"/>
  <c r="L609" i="2"/>
  <c r="P609" i="2"/>
  <c r="R609" i="2"/>
  <c r="Q609" i="2"/>
  <c r="C609" i="2"/>
  <c r="D608" i="2"/>
  <c r="G608" i="2"/>
  <c r="H608" i="2"/>
  <c r="J608" i="2"/>
  <c r="K608" i="2"/>
  <c r="M608" i="2"/>
  <c r="N608" i="2"/>
  <c r="O608" i="2"/>
  <c r="S608" i="2"/>
  <c r="E608" i="2"/>
  <c r="F608" i="2"/>
  <c r="I608" i="2"/>
  <c r="L608" i="2"/>
  <c r="P608" i="2"/>
  <c r="R608" i="2"/>
  <c r="Q608" i="2"/>
  <c r="C608" i="2"/>
  <c r="D607" i="2"/>
  <c r="G607" i="2"/>
  <c r="H607" i="2"/>
  <c r="J607" i="2"/>
  <c r="K607" i="2"/>
  <c r="M607" i="2"/>
  <c r="N607" i="2"/>
  <c r="O607" i="2"/>
  <c r="S607" i="2"/>
  <c r="E607" i="2"/>
  <c r="F607" i="2"/>
  <c r="I607" i="2"/>
  <c r="L607" i="2"/>
  <c r="P607" i="2"/>
  <c r="R607" i="2"/>
  <c r="Q607" i="2"/>
  <c r="C607" i="2"/>
  <c r="D606" i="2"/>
  <c r="G606" i="2"/>
  <c r="H606" i="2"/>
  <c r="J606" i="2"/>
  <c r="K606" i="2"/>
  <c r="M606" i="2"/>
  <c r="N606" i="2"/>
  <c r="O606" i="2"/>
  <c r="S606" i="2"/>
  <c r="E606" i="2"/>
  <c r="F606" i="2"/>
  <c r="I606" i="2"/>
  <c r="L606" i="2"/>
  <c r="P606" i="2"/>
  <c r="R606" i="2"/>
  <c r="Q606" i="2"/>
  <c r="C606" i="2"/>
  <c r="D605" i="2"/>
  <c r="G605" i="2"/>
  <c r="H605" i="2"/>
  <c r="J605" i="2"/>
  <c r="K605" i="2"/>
  <c r="M605" i="2"/>
  <c r="N605" i="2"/>
  <c r="O605" i="2"/>
  <c r="S605" i="2"/>
  <c r="E605" i="2"/>
  <c r="F605" i="2"/>
  <c r="I605" i="2"/>
  <c r="L605" i="2"/>
  <c r="P605" i="2"/>
  <c r="R605" i="2"/>
  <c r="Q605" i="2"/>
  <c r="C605" i="2"/>
  <c r="D604" i="2"/>
  <c r="G604" i="2"/>
  <c r="H604" i="2"/>
  <c r="J604" i="2"/>
  <c r="K604" i="2"/>
  <c r="M604" i="2"/>
  <c r="N604" i="2"/>
  <c r="O604" i="2"/>
  <c r="S604" i="2"/>
  <c r="E604" i="2"/>
  <c r="F604" i="2"/>
  <c r="I604" i="2"/>
  <c r="L604" i="2"/>
  <c r="P604" i="2"/>
  <c r="R604" i="2"/>
  <c r="Q604" i="2"/>
  <c r="C604" i="2"/>
  <c r="D603" i="2"/>
  <c r="G603" i="2"/>
  <c r="H603" i="2"/>
  <c r="J603" i="2"/>
  <c r="K603" i="2"/>
  <c r="M603" i="2"/>
  <c r="N603" i="2"/>
  <c r="O603" i="2"/>
  <c r="S603" i="2"/>
  <c r="E603" i="2"/>
  <c r="F603" i="2"/>
  <c r="I603" i="2"/>
  <c r="L603" i="2"/>
  <c r="P603" i="2"/>
  <c r="R603" i="2"/>
  <c r="Q603" i="2"/>
  <c r="C603" i="2"/>
  <c r="D602" i="2"/>
  <c r="G602" i="2"/>
  <c r="H602" i="2"/>
  <c r="J602" i="2"/>
  <c r="K602" i="2"/>
  <c r="M602" i="2"/>
  <c r="N602" i="2"/>
  <c r="O602" i="2"/>
  <c r="S602" i="2"/>
  <c r="E602" i="2"/>
  <c r="F602" i="2"/>
  <c r="I602" i="2"/>
  <c r="L602" i="2"/>
  <c r="P602" i="2"/>
  <c r="R602" i="2"/>
  <c r="Q602" i="2"/>
  <c r="C602" i="2"/>
  <c r="D601" i="2"/>
  <c r="G601" i="2"/>
  <c r="H601" i="2"/>
  <c r="J601" i="2"/>
  <c r="K601" i="2"/>
  <c r="M601" i="2"/>
  <c r="N601" i="2"/>
  <c r="O601" i="2"/>
  <c r="S601" i="2"/>
  <c r="E601" i="2"/>
  <c r="F601" i="2"/>
  <c r="I601" i="2"/>
  <c r="L601" i="2"/>
  <c r="P601" i="2"/>
  <c r="R601" i="2"/>
  <c r="Q601" i="2"/>
  <c r="C601" i="2"/>
  <c r="D600" i="2"/>
  <c r="G600" i="2"/>
  <c r="H600" i="2"/>
  <c r="J600" i="2"/>
  <c r="K600" i="2"/>
  <c r="M600" i="2"/>
  <c r="N600" i="2"/>
  <c r="O600" i="2"/>
  <c r="S600" i="2"/>
  <c r="E600" i="2"/>
  <c r="F600" i="2"/>
  <c r="I600" i="2"/>
  <c r="L600" i="2"/>
  <c r="P600" i="2"/>
  <c r="R600" i="2"/>
  <c r="Q600" i="2"/>
  <c r="C600" i="2"/>
  <c r="D599" i="2"/>
  <c r="G599" i="2"/>
  <c r="H599" i="2"/>
  <c r="J599" i="2"/>
  <c r="K599" i="2"/>
  <c r="M599" i="2"/>
  <c r="N599" i="2"/>
  <c r="O599" i="2"/>
  <c r="S599" i="2"/>
  <c r="E599" i="2"/>
  <c r="F599" i="2"/>
  <c r="I599" i="2"/>
  <c r="L599" i="2"/>
  <c r="P599" i="2"/>
  <c r="R599" i="2"/>
  <c r="Q599" i="2"/>
  <c r="C599" i="2"/>
  <c r="D598" i="2"/>
  <c r="G598" i="2"/>
  <c r="H598" i="2"/>
  <c r="J598" i="2"/>
  <c r="K598" i="2"/>
  <c r="M598" i="2"/>
  <c r="N598" i="2"/>
  <c r="O598" i="2"/>
  <c r="S598" i="2"/>
  <c r="E598" i="2"/>
  <c r="F598" i="2"/>
  <c r="I598" i="2"/>
  <c r="L598" i="2"/>
  <c r="P598" i="2"/>
  <c r="R598" i="2"/>
  <c r="Q598" i="2"/>
  <c r="C598" i="2"/>
  <c r="D597" i="2"/>
  <c r="G597" i="2"/>
  <c r="H597" i="2"/>
  <c r="J597" i="2"/>
  <c r="K597" i="2"/>
  <c r="M597" i="2"/>
  <c r="N597" i="2"/>
  <c r="O597" i="2"/>
  <c r="S597" i="2"/>
  <c r="E597" i="2"/>
  <c r="F597" i="2"/>
  <c r="I597" i="2"/>
  <c r="L597" i="2"/>
  <c r="P597" i="2"/>
  <c r="R597" i="2"/>
  <c r="Q597" i="2"/>
  <c r="C597" i="2"/>
  <c r="D596" i="2"/>
  <c r="G596" i="2"/>
  <c r="H596" i="2"/>
  <c r="J596" i="2"/>
  <c r="K596" i="2"/>
  <c r="M596" i="2"/>
  <c r="N596" i="2"/>
  <c r="O596" i="2"/>
  <c r="S596" i="2"/>
  <c r="E596" i="2"/>
  <c r="F596" i="2"/>
  <c r="I596" i="2"/>
  <c r="L596" i="2"/>
  <c r="P596" i="2"/>
  <c r="R596" i="2"/>
  <c r="Q596" i="2"/>
  <c r="C596" i="2"/>
  <c r="D595" i="2"/>
  <c r="G595" i="2"/>
  <c r="H595" i="2"/>
  <c r="J595" i="2"/>
  <c r="K595" i="2"/>
  <c r="M595" i="2"/>
  <c r="N595" i="2"/>
  <c r="O595" i="2"/>
  <c r="S595" i="2"/>
  <c r="E595" i="2"/>
  <c r="F595" i="2"/>
  <c r="I595" i="2"/>
  <c r="L595" i="2"/>
  <c r="P595" i="2"/>
  <c r="R595" i="2"/>
  <c r="Q595" i="2"/>
  <c r="C595" i="2"/>
  <c r="D594" i="2"/>
  <c r="G594" i="2"/>
  <c r="H594" i="2"/>
  <c r="J594" i="2"/>
  <c r="K594" i="2"/>
  <c r="M594" i="2"/>
  <c r="N594" i="2"/>
  <c r="O594" i="2"/>
  <c r="S594" i="2"/>
  <c r="E594" i="2"/>
  <c r="F594" i="2"/>
  <c r="I594" i="2"/>
  <c r="L594" i="2"/>
  <c r="P594" i="2"/>
  <c r="R594" i="2"/>
  <c r="Q594" i="2"/>
  <c r="C594" i="2"/>
  <c r="D593" i="2"/>
  <c r="G593" i="2"/>
  <c r="H593" i="2"/>
  <c r="J593" i="2"/>
  <c r="K593" i="2"/>
  <c r="M593" i="2"/>
  <c r="N593" i="2"/>
  <c r="O593" i="2"/>
  <c r="S593" i="2"/>
  <c r="E593" i="2"/>
  <c r="F593" i="2"/>
  <c r="I593" i="2"/>
  <c r="L593" i="2"/>
  <c r="P593" i="2"/>
  <c r="R593" i="2"/>
  <c r="Q593" i="2"/>
  <c r="C593" i="2"/>
  <c r="D592" i="2"/>
  <c r="G592" i="2"/>
  <c r="H592" i="2"/>
  <c r="J592" i="2"/>
  <c r="K592" i="2"/>
  <c r="M592" i="2"/>
  <c r="N592" i="2"/>
  <c r="O592" i="2"/>
  <c r="S592" i="2"/>
  <c r="E592" i="2"/>
  <c r="F592" i="2"/>
  <c r="I592" i="2"/>
  <c r="L592" i="2"/>
  <c r="P592" i="2"/>
  <c r="R592" i="2"/>
  <c r="Q592" i="2"/>
  <c r="C592" i="2"/>
  <c r="D591" i="2"/>
  <c r="G591" i="2"/>
  <c r="H591" i="2"/>
  <c r="J591" i="2"/>
  <c r="K591" i="2"/>
  <c r="M591" i="2"/>
  <c r="N591" i="2"/>
  <c r="O591" i="2"/>
  <c r="S591" i="2"/>
  <c r="E591" i="2"/>
  <c r="F591" i="2"/>
  <c r="I591" i="2"/>
  <c r="L591" i="2"/>
  <c r="P591" i="2"/>
  <c r="R591" i="2"/>
  <c r="Q591" i="2"/>
  <c r="C591" i="2"/>
  <c r="D590" i="2"/>
  <c r="G590" i="2"/>
  <c r="H590" i="2"/>
  <c r="J590" i="2"/>
  <c r="K590" i="2"/>
  <c r="M590" i="2"/>
  <c r="N590" i="2"/>
  <c r="O590" i="2"/>
  <c r="S590" i="2"/>
  <c r="E590" i="2"/>
  <c r="F590" i="2"/>
  <c r="I590" i="2"/>
  <c r="L590" i="2"/>
  <c r="P590" i="2"/>
  <c r="R590" i="2"/>
  <c r="Q590" i="2"/>
  <c r="C590" i="2"/>
  <c r="D589" i="2"/>
  <c r="G589" i="2"/>
  <c r="H589" i="2"/>
  <c r="J589" i="2"/>
  <c r="K589" i="2"/>
  <c r="M589" i="2"/>
  <c r="N589" i="2"/>
  <c r="O589" i="2"/>
  <c r="S589" i="2"/>
  <c r="E589" i="2"/>
  <c r="F589" i="2"/>
  <c r="I589" i="2"/>
  <c r="L589" i="2"/>
  <c r="P589" i="2"/>
  <c r="R589" i="2"/>
  <c r="Q589" i="2"/>
  <c r="C589" i="2"/>
  <c r="D588" i="2"/>
  <c r="G588" i="2"/>
  <c r="H588" i="2"/>
  <c r="J588" i="2"/>
  <c r="K588" i="2"/>
  <c r="M588" i="2"/>
  <c r="N588" i="2"/>
  <c r="O588" i="2"/>
  <c r="S588" i="2"/>
  <c r="E588" i="2"/>
  <c r="F588" i="2"/>
  <c r="I588" i="2"/>
  <c r="L588" i="2"/>
  <c r="P588" i="2"/>
  <c r="R588" i="2"/>
  <c r="Q588" i="2"/>
  <c r="C588" i="2"/>
  <c r="D587" i="2"/>
  <c r="G587" i="2"/>
  <c r="H587" i="2"/>
  <c r="J587" i="2"/>
  <c r="K587" i="2"/>
  <c r="M587" i="2"/>
  <c r="N587" i="2"/>
  <c r="O587" i="2"/>
  <c r="S587" i="2"/>
  <c r="E587" i="2"/>
  <c r="F587" i="2"/>
  <c r="I587" i="2"/>
  <c r="L587" i="2"/>
  <c r="P587" i="2"/>
  <c r="R587" i="2"/>
  <c r="Q587" i="2"/>
  <c r="C587" i="2"/>
  <c r="D586" i="2"/>
  <c r="G586" i="2"/>
  <c r="H586" i="2"/>
  <c r="J586" i="2"/>
  <c r="K586" i="2"/>
  <c r="M586" i="2"/>
  <c r="N586" i="2"/>
  <c r="O586" i="2"/>
  <c r="S586" i="2"/>
  <c r="E586" i="2"/>
  <c r="F586" i="2"/>
  <c r="I586" i="2"/>
  <c r="L586" i="2"/>
  <c r="P586" i="2"/>
  <c r="R586" i="2"/>
  <c r="Q586" i="2"/>
  <c r="C586" i="2"/>
  <c r="D585" i="2"/>
  <c r="G585" i="2"/>
  <c r="H585" i="2"/>
  <c r="J585" i="2"/>
  <c r="K585" i="2"/>
  <c r="M585" i="2"/>
  <c r="N585" i="2"/>
  <c r="O585" i="2"/>
  <c r="S585" i="2"/>
  <c r="E585" i="2"/>
  <c r="F585" i="2"/>
  <c r="I585" i="2"/>
  <c r="L585" i="2"/>
  <c r="P585" i="2"/>
  <c r="R585" i="2"/>
  <c r="Q585" i="2"/>
  <c r="C585" i="2"/>
  <c r="D584" i="2"/>
  <c r="G584" i="2"/>
  <c r="H584" i="2"/>
  <c r="J584" i="2"/>
  <c r="K584" i="2"/>
  <c r="M584" i="2"/>
  <c r="N584" i="2"/>
  <c r="O584" i="2"/>
  <c r="S584" i="2"/>
  <c r="E584" i="2"/>
  <c r="F584" i="2"/>
  <c r="I584" i="2"/>
  <c r="L584" i="2"/>
  <c r="P584" i="2"/>
  <c r="R584" i="2"/>
  <c r="Q584" i="2"/>
  <c r="C584" i="2"/>
  <c r="D583" i="2"/>
  <c r="G583" i="2"/>
  <c r="H583" i="2"/>
  <c r="J583" i="2"/>
  <c r="K583" i="2"/>
  <c r="M583" i="2"/>
  <c r="N583" i="2"/>
  <c r="O583" i="2"/>
  <c r="S583" i="2"/>
  <c r="E583" i="2"/>
  <c r="F583" i="2"/>
  <c r="I583" i="2"/>
  <c r="L583" i="2"/>
  <c r="P583" i="2"/>
  <c r="R583" i="2"/>
  <c r="Q583" i="2"/>
  <c r="C583" i="2"/>
  <c r="D582" i="2"/>
  <c r="G582" i="2"/>
  <c r="H582" i="2"/>
  <c r="J582" i="2"/>
  <c r="K582" i="2"/>
  <c r="M582" i="2"/>
  <c r="N582" i="2"/>
  <c r="O582" i="2"/>
  <c r="S582" i="2"/>
  <c r="E582" i="2"/>
  <c r="F582" i="2"/>
  <c r="I582" i="2"/>
  <c r="L582" i="2"/>
  <c r="P582" i="2"/>
  <c r="R582" i="2"/>
  <c r="Q582" i="2"/>
  <c r="C582" i="2"/>
  <c r="D581" i="2"/>
  <c r="G581" i="2"/>
  <c r="H581" i="2"/>
  <c r="J581" i="2"/>
  <c r="K581" i="2"/>
  <c r="M581" i="2"/>
  <c r="N581" i="2"/>
  <c r="O581" i="2"/>
  <c r="S581" i="2"/>
  <c r="E581" i="2"/>
  <c r="F581" i="2"/>
  <c r="I581" i="2"/>
  <c r="L581" i="2"/>
  <c r="P581" i="2"/>
  <c r="R581" i="2"/>
  <c r="Q581" i="2"/>
  <c r="C581" i="2"/>
  <c r="D580" i="2"/>
  <c r="G580" i="2"/>
  <c r="H580" i="2"/>
  <c r="J580" i="2"/>
  <c r="K580" i="2"/>
  <c r="M580" i="2"/>
  <c r="N580" i="2"/>
  <c r="O580" i="2"/>
  <c r="S580" i="2"/>
  <c r="E580" i="2"/>
  <c r="F580" i="2"/>
  <c r="I580" i="2"/>
  <c r="L580" i="2"/>
  <c r="P580" i="2"/>
  <c r="R580" i="2"/>
  <c r="Q580" i="2"/>
  <c r="C580" i="2"/>
  <c r="D579" i="2"/>
  <c r="G579" i="2"/>
  <c r="H579" i="2"/>
  <c r="J579" i="2"/>
  <c r="K579" i="2"/>
  <c r="M579" i="2"/>
  <c r="N579" i="2"/>
  <c r="O579" i="2"/>
  <c r="S579" i="2"/>
  <c r="E579" i="2"/>
  <c r="F579" i="2"/>
  <c r="I579" i="2"/>
  <c r="L579" i="2"/>
  <c r="P579" i="2"/>
  <c r="R579" i="2"/>
  <c r="Q579" i="2"/>
  <c r="C579" i="2"/>
  <c r="D578" i="2"/>
  <c r="G578" i="2"/>
  <c r="H578" i="2"/>
  <c r="J578" i="2"/>
  <c r="K578" i="2"/>
  <c r="M578" i="2"/>
  <c r="N578" i="2"/>
  <c r="O578" i="2"/>
  <c r="S578" i="2"/>
  <c r="E578" i="2"/>
  <c r="F578" i="2"/>
  <c r="I578" i="2"/>
  <c r="L578" i="2"/>
  <c r="P578" i="2"/>
  <c r="R578" i="2"/>
  <c r="Q578" i="2"/>
  <c r="C578" i="2"/>
  <c r="D577" i="2"/>
  <c r="G577" i="2"/>
  <c r="H577" i="2"/>
  <c r="J577" i="2"/>
  <c r="K577" i="2"/>
  <c r="M577" i="2"/>
  <c r="N577" i="2"/>
  <c r="O577" i="2"/>
  <c r="S577" i="2"/>
  <c r="E577" i="2"/>
  <c r="F577" i="2"/>
  <c r="I577" i="2"/>
  <c r="L577" i="2"/>
  <c r="P577" i="2"/>
  <c r="R577" i="2"/>
  <c r="Q577" i="2"/>
  <c r="C577" i="2"/>
  <c r="D576" i="2"/>
  <c r="G576" i="2"/>
  <c r="H576" i="2"/>
  <c r="J576" i="2"/>
  <c r="K576" i="2"/>
  <c r="M576" i="2"/>
  <c r="N576" i="2"/>
  <c r="O576" i="2"/>
  <c r="S576" i="2"/>
  <c r="E576" i="2"/>
  <c r="F576" i="2"/>
  <c r="I576" i="2"/>
  <c r="L576" i="2"/>
  <c r="P576" i="2"/>
  <c r="R576" i="2"/>
  <c r="Q576" i="2"/>
  <c r="C576" i="2"/>
  <c r="D575" i="2"/>
  <c r="G575" i="2"/>
  <c r="H575" i="2"/>
  <c r="J575" i="2"/>
  <c r="K575" i="2"/>
  <c r="M575" i="2"/>
  <c r="N575" i="2"/>
  <c r="O575" i="2"/>
  <c r="S575" i="2"/>
  <c r="E575" i="2"/>
  <c r="F575" i="2"/>
  <c r="I575" i="2"/>
  <c r="L575" i="2"/>
  <c r="P575" i="2"/>
  <c r="R575" i="2"/>
  <c r="Q575" i="2"/>
  <c r="C575" i="2"/>
  <c r="D574" i="2"/>
  <c r="G574" i="2"/>
  <c r="H574" i="2"/>
  <c r="J574" i="2"/>
  <c r="K574" i="2"/>
  <c r="M574" i="2"/>
  <c r="N574" i="2"/>
  <c r="O574" i="2"/>
  <c r="S574" i="2"/>
  <c r="E574" i="2"/>
  <c r="F574" i="2"/>
  <c r="I574" i="2"/>
  <c r="L574" i="2"/>
  <c r="P574" i="2"/>
  <c r="R574" i="2"/>
  <c r="Q574" i="2"/>
  <c r="C574" i="2"/>
  <c r="D573" i="2"/>
  <c r="G573" i="2"/>
  <c r="H573" i="2"/>
  <c r="J573" i="2"/>
  <c r="K573" i="2"/>
  <c r="M573" i="2"/>
  <c r="N573" i="2"/>
  <c r="O573" i="2"/>
  <c r="S573" i="2"/>
  <c r="E573" i="2"/>
  <c r="F573" i="2"/>
  <c r="I573" i="2"/>
  <c r="L573" i="2"/>
  <c r="P573" i="2"/>
  <c r="R573" i="2"/>
  <c r="Q573" i="2"/>
  <c r="C573" i="2"/>
  <c r="D572" i="2"/>
  <c r="G572" i="2"/>
  <c r="H572" i="2"/>
  <c r="J572" i="2"/>
  <c r="K572" i="2"/>
  <c r="M572" i="2"/>
  <c r="N572" i="2"/>
  <c r="O572" i="2"/>
  <c r="S572" i="2"/>
  <c r="E572" i="2"/>
  <c r="F572" i="2"/>
  <c r="I572" i="2"/>
  <c r="L572" i="2"/>
  <c r="P572" i="2"/>
  <c r="R572" i="2"/>
  <c r="Q572" i="2"/>
  <c r="C572" i="2"/>
  <c r="D571" i="2"/>
  <c r="G571" i="2"/>
  <c r="H571" i="2"/>
  <c r="J571" i="2"/>
  <c r="K571" i="2"/>
  <c r="M571" i="2"/>
  <c r="N571" i="2"/>
  <c r="O571" i="2"/>
  <c r="S571" i="2"/>
  <c r="E571" i="2"/>
  <c r="F571" i="2"/>
  <c r="I571" i="2"/>
  <c r="L571" i="2"/>
  <c r="P571" i="2"/>
  <c r="R571" i="2"/>
  <c r="Q571" i="2"/>
  <c r="C571" i="2"/>
  <c r="D570" i="2"/>
  <c r="G570" i="2"/>
  <c r="H570" i="2"/>
  <c r="J570" i="2"/>
  <c r="K570" i="2"/>
  <c r="M570" i="2"/>
  <c r="N570" i="2"/>
  <c r="O570" i="2"/>
  <c r="S570" i="2"/>
  <c r="E570" i="2"/>
  <c r="F570" i="2"/>
  <c r="I570" i="2"/>
  <c r="L570" i="2"/>
  <c r="P570" i="2"/>
  <c r="R570" i="2"/>
  <c r="Q570" i="2"/>
  <c r="C570" i="2"/>
  <c r="D569" i="2"/>
  <c r="G569" i="2"/>
  <c r="H569" i="2"/>
  <c r="J569" i="2"/>
  <c r="K569" i="2"/>
  <c r="M569" i="2"/>
  <c r="N569" i="2"/>
  <c r="O569" i="2"/>
  <c r="S569" i="2"/>
  <c r="E569" i="2"/>
  <c r="F569" i="2"/>
  <c r="I569" i="2"/>
  <c r="L569" i="2"/>
  <c r="P569" i="2"/>
  <c r="R569" i="2"/>
  <c r="Q569" i="2"/>
  <c r="C569" i="2"/>
  <c r="D568" i="2"/>
  <c r="G568" i="2"/>
  <c r="H568" i="2"/>
  <c r="J568" i="2"/>
  <c r="K568" i="2"/>
  <c r="M568" i="2"/>
  <c r="N568" i="2"/>
  <c r="O568" i="2"/>
  <c r="S568" i="2"/>
  <c r="E568" i="2"/>
  <c r="F568" i="2"/>
  <c r="I568" i="2"/>
  <c r="L568" i="2"/>
  <c r="P568" i="2"/>
  <c r="R568" i="2"/>
  <c r="Q568" i="2"/>
  <c r="C568" i="2"/>
  <c r="D567" i="2"/>
  <c r="G567" i="2"/>
  <c r="H567" i="2"/>
  <c r="J567" i="2"/>
  <c r="K567" i="2"/>
  <c r="M567" i="2"/>
  <c r="N567" i="2"/>
  <c r="O567" i="2"/>
  <c r="S567" i="2"/>
  <c r="E567" i="2"/>
  <c r="F567" i="2"/>
  <c r="I567" i="2"/>
  <c r="L567" i="2"/>
  <c r="P567" i="2"/>
  <c r="R567" i="2"/>
  <c r="Q567" i="2"/>
  <c r="C567" i="2"/>
  <c r="D566" i="2"/>
  <c r="G566" i="2"/>
  <c r="H566" i="2"/>
  <c r="J566" i="2"/>
  <c r="K566" i="2"/>
  <c r="M566" i="2"/>
  <c r="N566" i="2"/>
  <c r="O566" i="2"/>
  <c r="S566" i="2"/>
  <c r="E566" i="2"/>
  <c r="F566" i="2"/>
  <c r="I566" i="2"/>
  <c r="L566" i="2"/>
  <c r="P566" i="2"/>
  <c r="R566" i="2"/>
  <c r="Q566" i="2"/>
  <c r="C566" i="2"/>
  <c r="D565" i="2"/>
  <c r="G565" i="2"/>
  <c r="H565" i="2"/>
  <c r="J565" i="2"/>
  <c r="K565" i="2"/>
  <c r="M565" i="2"/>
  <c r="N565" i="2"/>
  <c r="O565" i="2"/>
  <c r="S565" i="2"/>
  <c r="E565" i="2"/>
  <c r="F565" i="2"/>
  <c r="I565" i="2"/>
  <c r="L565" i="2"/>
  <c r="P565" i="2"/>
  <c r="R565" i="2"/>
  <c r="Q565" i="2"/>
  <c r="C565" i="2"/>
  <c r="D564" i="2"/>
  <c r="G564" i="2"/>
  <c r="H564" i="2"/>
  <c r="J564" i="2"/>
  <c r="K564" i="2"/>
  <c r="M564" i="2"/>
  <c r="N564" i="2"/>
  <c r="O564" i="2"/>
  <c r="S564" i="2"/>
  <c r="E564" i="2"/>
  <c r="F564" i="2"/>
  <c r="I564" i="2"/>
  <c r="L564" i="2"/>
  <c r="P564" i="2"/>
  <c r="R564" i="2"/>
  <c r="Q564" i="2"/>
  <c r="C564" i="2"/>
  <c r="D563" i="2"/>
  <c r="G563" i="2"/>
  <c r="H563" i="2"/>
  <c r="J563" i="2"/>
  <c r="K563" i="2"/>
  <c r="M563" i="2"/>
  <c r="N563" i="2"/>
  <c r="O563" i="2"/>
  <c r="S563" i="2"/>
  <c r="E563" i="2"/>
  <c r="F563" i="2"/>
  <c r="I563" i="2"/>
  <c r="L563" i="2"/>
  <c r="P563" i="2"/>
  <c r="R563" i="2"/>
  <c r="Q563" i="2"/>
  <c r="C563" i="2"/>
  <c r="D562" i="2"/>
  <c r="G562" i="2"/>
  <c r="H562" i="2"/>
  <c r="J562" i="2"/>
  <c r="K562" i="2"/>
  <c r="M562" i="2"/>
  <c r="N562" i="2"/>
  <c r="O562" i="2"/>
  <c r="S562" i="2"/>
  <c r="E562" i="2"/>
  <c r="F562" i="2"/>
  <c r="I562" i="2"/>
  <c r="L562" i="2"/>
  <c r="P562" i="2"/>
  <c r="R562" i="2"/>
  <c r="Q562" i="2"/>
  <c r="C562" i="2"/>
  <c r="D561" i="2"/>
  <c r="G561" i="2"/>
  <c r="H561" i="2"/>
  <c r="J561" i="2"/>
  <c r="K561" i="2"/>
  <c r="M561" i="2"/>
  <c r="N561" i="2"/>
  <c r="O561" i="2"/>
  <c r="S561" i="2"/>
  <c r="E561" i="2"/>
  <c r="F561" i="2"/>
  <c r="I561" i="2"/>
  <c r="L561" i="2"/>
  <c r="P561" i="2"/>
  <c r="R561" i="2"/>
  <c r="Q561" i="2"/>
  <c r="C561" i="2"/>
  <c r="D560" i="2"/>
  <c r="G560" i="2"/>
  <c r="H560" i="2"/>
  <c r="J560" i="2"/>
  <c r="K560" i="2"/>
  <c r="M560" i="2"/>
  <c r="N560" i="2"/>
  <c r="O560" i="2"/>
  <c r="S560" i="2"/>
  <c r="E560" i="2"/>
  <c r="F560" i="2"/>
  <c r="I560" i="2"/>
  <c r="L560" i="2"/>
  <c r="P560" i="2"/>
  <c r="R560" i="2"/>
  <c r="Q560" i="2"/>
  <c r="C560" i="2"/>
  <c r="D559" i="2"/>
  <c r="G559" i="2"/>
  <c r="H559" i="2"/>
  <c r="J559" i="2"/>
  <c r="K559" i="2"/>
  <c r="M559" i="2"/>
  <c r="N559" i="2"/>
  <c r="O559" i="2"/>
  <c r="S559" i="2"/>
  <c r="E559" i="2"/>
  <c r="F559" i="2"/>
  <c r="I559" i="2"/>
  <c r="L559" i="2"/>
  <c r="P559" i="2"/>
  <c r="R559" i="2"/>
  <c r="Q559" i="2"/>
  <c r="C559" i="2"/>
  <c r="D558" i="2"/>
  <c r="G558" i="2"/>
  <c r="H558" i="2"/>
  <c r="J558" i="2"/>
  <c r="K558" i="2"/>
  <c r="M558" i="2"/>
  <c r="N558" i="2"/>
  <c r="O558" i="2"/>
  <c r="S558" i="2"/>
  <c r="E558" i="2"/>
  <c r="F558" i="2"/>
  <c r="I558" i="2"/>
  <c r="L558" i="2"/>
  <c r="P558" i="2"/>
  <c r="R558" i="2"/>
  <c r="Q558" i="2"/>
  <c r="C558" i="2"/>
  <c r="D557" i="2"/>
  <c r="G557" i="2"/>
  <c r="H557" i="2"/>
  <c r="J557" i="2"/>
  <c r="K557" i="2"/>
  <c r="M557" i="2"/>
  <c r="N557" i="2"/>
  <c r="O557" i="2"/>
  <c r="S557" i="2"/>
  <c r="E557" i="2"/>
  <c r="F557" i="2"/>
  <c r="I557" i="2"/>
  <c r="L557" i="2"/>
  <c r="P557" i="2"/>
  <c r="R557" i="2"/>
  <c r="Q557" i="2"/>
  <c r="C557" i="2"/>
  <c r="D556" i="2"/>
  <c r="G556" i="2"/>
  <c r="H556" i="2"/>
  <c r="J556" i="2"/>
  <c r="K556" i="2"/>
  <c r="M556" i="2"/>
  <c r="N556" i="2"/>
  <c r="O556" i="2"/>
  <c r="S556" i="2"/>
  <c r="E556" i="2"/>
  <c r="F556" i="2"/>
  <c r="I556" i="2"/>
  <c r="L556" i="2"/>
  <c r="P556" i="2"/>
  <c r="R556" i="2"/>
  <c r="Q556" i="2"/>
  <c r="C556" i="2"/>
  <c r="D555" i="2"/>
  <c r="G555" i="2"/>
  <c r="H555" i="2"/>
  <c r="J555" i="2"/>
  <c r="K555" i="2"/>
  <c r="M555" i="2"/>
  <c r="N555" i="2"/>
  <c r="O555" i="2"/>
  <c r="S555" i="2"/>
  <c r="E555" i="2"/>
  <c r="F555" i="2"/>
  <c r="I555" i="2"/>
  <c r="L555" i="2"/>
  <c r="P555" i="2"/>
  <c r="R555" i="2"/>
  <c r="Q555" i="2"/>
  <c r="C555" i="2"/>
  <c r="D554" i="2"/>
  <c r="G554" i="2"/>
  <c r="H554" i="2"/>
  <c r="J554" i="2"/>
  <c r="K554" i="2"/>
  <c r="M554" i="2"/>
  <c r="N554" i="2"/>
  <c r="O554" i="2"/>
  <c r="S554" i="2"/>
  <c r="E554" i="2"/>
  <c r="F554" i="2"/>
  <c r="I554" i="2"/>
  <c r="L554" i="2"/>
  <c r="P554" i="2"/>
  <c r="R554" i="2"/>
  <c r="Q554" i="2"/>
  <c r="C554" i="2"/>
  <c r="D553" i="2"/>
  <c r="G553" i="2"/>
  <c r="H553" i="2"/>
  <c r="J553" i="2"/>
  <c r="K553" i="2"/>
  <c r="M553" i="2"/>
  <c r="N553" i="2"/>
  <c r="O553" i="2"/>
  <c r="S553" i="2"/>
  <c r="E553" i="2"/>
  <c r="F553" i="2"/>
  <c r="I553" i="2"/>
  <c r="L553" i="2"/>
  <c r="P553" i="2"/>
  <c r="R553" i="2"/>
  <c r="Q553" i="2"/>
  <c r="C553" i="2"/>
  <c r="D552" i="2"/>
  <c r="G552" i="2"/>
  <c r="H552" i="2"/>
  <c r="J552" i="2"/>
  <c r="K552" i="2"/>
  <c r="M552" i="2"/>
  <c r="N552" i="2"/>
  <c r="O552" i="2"/>
  <c r="S552" i="2"/>
  <c r="E552" i="2"/>
  <c r="F552" i="2"/>
  <c r="I552" i="2"/>
  <c r="L552" i="2"/>
  <c r="P552" i="2"/>
  <c r="R552" i="2"/>
  <c r="Q552" i="2"/>
  <c r="C552" i="2"/>
  <c r="D551" i="2"/>
  <c r="G551" i="2"/>
  <c r="H551" i="2"/>
  <c r="J551" i="2"/>
  <c r="K551" i="2"/>
  <c r="M551" i="2"/>
  <c r="N551" i="2"/>
  <c r="O551" i="2"/>
  <c r="S551" i="2"/>
  <c r="E551" i="2"/>
  <c r="F551" i="2"/>
  <c r="I551" i="2"/>
  <c r="L551" i="2"/>
  <c r="P551" i="2"/>
  <c r="R551" i="2"/>
  <c r="Q551" i="2"/>
  <c r="C551" i="2"/>
  <c r="D550" i="2"/>
  <c r="G550" i="2"/>
  <c r="H550" i="2"/>
  <c r="J550" i="2"/>
  <c r="K550" i="2"/>
  <c r="M550" i="2"/>
  <c r="N550" i="2"/>
  <c r="O550" i="2"/>
  <c r="S550" i="2"/>
  <c r="E550" i="2"/>
  <c r="F550" i="2"/>
  <c r="I550" i="2"/>
  <c r="L550" i="2"/>
  <c r="P550" i="2"/>
  <c r="R550" i="2"/>
  <c r="Q550" i="2"/>
  <c r="C550" i="2"/>
  <c r="D549" i="2"/>
  <c r="G549" i="2"/>
  <c r="H549" i="2"/>
  <c r="J549" i="2"/>
  <c r="K549" i="2"/>
  <c r="M549" i="2"/>
  <c r="N549" i="2"/>
  <c r="O549" i="2"/>
  <c r="S549" i="2"/>
  <c r="E549" i="2"/>
  <c r="F549" i="2"/>
  <c r="I549" i="2"/>
  <c r="L549" i="2"/>
  <c r="P549" i="2"/>
  <c r="R549" i="2"/>
  <c r="Q549" i="2"/>
  <c r="C549" i="2"/>
  <c r="D548" i="2"/>
  <c r="G548" i="2"/>
  <c r="H548" i="2"/>
  <c r="J548" i="2"/>
  <c r="K548" i="2"/>
  <c r="M548" i="2"/>
  <c r="N548" i="2"/>
  <c r="O548" i="2"/>
  <c r="S548" i="2"/>
  <c r="E548" i="2"/>
  <c r="F548" i="2"/>
  <c r="I548" i="2"/>
  <c r="L548" i="2"/>
  <c r="P548" i="2"/>
  <c r="R548" i="2"/>
  <c r="Q548" i="2"/>
  <c r="C548" i="2"/>
  <c r="D547" i="2"/>
  <c r="G547" i="2"/>
  <c r="H547" i="2"/>
  <c r="J547" i="2"/>
  <c r="K547" i="2"/>
  <c r="M547" i="2"/>
  <c r="N547" i="2"/>
  <c r="O547" i="2"/>
  <c r="S547" i="2"/>
  <c r="E547" i="2"/>
  <c r="F547" i="2"/>
  <c r="I547" i="2"/>
  <c r="L547" i="2"/>
  <c r="P547" i="2"/>
  <c r="R547" i="2"/>
  <c r="Q547" i="2"/>
  <c r="C547" i="2"/>
  <c r="D546" i="2"/>
  <c r="G546" i="2"/>
  <c r="H546" i="2"/>
  <c r="J546" i="2"/>
  <c r="K546" i="2"/>
  <c r="M546" i="2"/>
  <c r="N546" i="2"/>
  <c r="O546" i="2"/>
  <c r="S546" i="2"/>
  <c r="E546" i="2"/>
  <c r="F546" i="2"/>
  <c r="I546" i="2"/>
  <c r="L546" i="2"/>
  <c r="P546" i="2"/>
  <c r="R546" i="2"/>
  <c r="Q546" i="2"/>
  <c r="C546" i="2"/>
  <c r="D545" i="2"/>
  <c r="G545" i="2"/>
  <c r="H545" i="2"/>
  <c r="J545" i="2"/>
  <c r="K545" i="2"/>
  <c r="M545" i="2"/>
  <c r="N545" i="2"/>
  <c r="O545" i="2"/>
  <c r="S545" i="2"/>
  <c r="E545" i="2"/>
  <c r="F545" i="2"/>
  <c r="I545" i="2"/>
  <c r="L545" i="2"/>
  <c r="P545" i="2"/>
  <c r="R545" i="2"/>
  <c r="Q545" i="2"/>
  <c r="C545" i="2"/>
  <c r="D544" i="2"/>
  <c r="G544" i="2"/>
  <c r="H544" i="2"/>
  <c r="J544" i="2"/>
  <c r="K544" i="2"/>
  <c r="M544" i="2"/>
  <c r="N544" i="2"/>
  <c r="O544" i="2"/>
  <c r="S544" i="2"/>
  <c r="E544" i="2"/>
  <c r="F544" i="2"/>
  <c r="I544" i="2"/>
  <c r="L544" i="2"/>
  <c r="P544" i="2"/>
  <c r="R544" i="2"/>
  <c r="Q544" i="2"/>
  <c r="C544" i="2"/>
  <c r="D543" i="2"/>
  <c r="G543" i="2"/>
  <c r="H543" i="2"/>
  <c r="J543" i="2"/>
  <c r="K543" i="2"/>
  <c r="M543" i="2"/>
  <c r="N543" i="2"/>
  <c r="O543" i="2"/>
  <c r="S543" i="2"/>
  <c r="E543" i="2"/>
  <c r="F543" i="2"/>
  <c r="I543" i="2"/>
  <c r="L543" i="2"/>
  <c r="P543" i="2"/>
  <c r="R543" i="2"/>
  <c r="Q543" i="2"/>
  <c r="C543" i="2"/>
  <c r="D542" i="2"/>
  <c r="G542" i="2"/>
  <c r="H542" i="2"/>
  <c r="J542" i="2"/>
  <c r="K542" i="2"/>
  <c r="M542" i="2"/>
  <c r="N542" i="2"/>
  <c r="O542" i="2"/>
  <c r="S542" i="2"/>
  <c r="E542" i="2"/>
  <c r="F542" i="2"/>
  <c r="I542" i="2"/>
  <c r="L542" i="2"/>
  <c r="P542" i="2"/>
  <c r="R542" i="2"/>
  <c r="Q542" i="2"/>
  <c r="C542" i="2"/>
  <c r="D541" i="2"/>
  <c r="G541" i="2"/>
  <c r="H541" i="2"/>
  <c r="J541" i="2"/>
  <c r="K541" i="2"/>
  <c r="M541" i="2"/>
  <c r="N541" i="2"/>
  <c r="O541" i="2"/>
  <c r="S541" i="2"/>
  <c r="E541" i="2"/>
  <c r="F541" i="2"/>
  <c r="I541" i="2"/>
  <c r="L541" i="2"/>
  <c r="P541" i="2"/>
  <c r="R541" i="2"/>
  <c r="Q541" i="2"/>
  <c r="C541" i="2"/>
  <c r="D540" i="2"/>
  <c r="G540" i="2"/>
  <c r="H540" i="2"/>
  <c r="J540" i="2"/>
  <c r="K540" i="2"/>
  <c r="M540" i="2"/>
  <c r="N540" i="2"/>
  <c r="O540" i="2"/>
  <c r="S540" i="2"/>
  <c r="E540" i="2"/>
  <c r="F540" i="2"/>
  <c r="I540" i="2"/>
  <c r="L540" i="2"/>
  <c r="P540" i="2"/>
  <c r="R540" i="2"/>
  <c r="Q540" i="2"/>
  <c r="C540" i="2"/>
  <c r="D539" i="2"/>
  <c r="G539" i="2"/>
  <c r="H539" i="2"/>
  <c r="J539" i="2"/>
  <c r="K539" i="2"/>
  <c r="M539" i="2"/>
  <c r="N539" i="2"/>
  <c r="O539" i="2"/>
  <c r="S539" i="2"/>
  <c r="E539" i="2"/>
  <c r="F539" i="2"/>
  <c r="I539" i="2"/>
  <c r="L539" i="2"/>
  <c r="P539" i="2"/>
  <c r="R539" i="2"/>
  <c r="Q539" i="2"/>
  <c r="C539" i="2"/>
  <c r="D538" i="2"/>
  <c r="G538" i="2"/>
  <c r="H538" i="2"/>
  <c r="J538" i="2"/>
  <c r="K538" i="2"/>
  <c r="M538" i="2"/>
  <c r="N538" i="2"/>
  <c r="O538" i="2"/>
  <c r="S538" i="2"/>
  <c r="E538" i="2"/>
  <c r="F538" i="2"/>
  <c r="I538" i="2"/>
  <c r="L538" i="2"/>
  <c r="P538" i="2"/>
  <c r="R538" i="2"/>
  <c r="Q538" i="2"/>
  <c r="C538" i="2"/>
  <c r="D537" i="2"/>
  <c r="G537" i="2"/>
  <c r="H537" i="2"/>
  <c r="J537" i="2"/>
  <c r="K537" i="2"/>
  <c r="M537" i="2"/>
  <c r="N537" i="2"/>
  <c r="O537" i="2"/>
  <c r="S537" i="2"/>
  <c r="E537" i="2"/>
  <c r="F537" i="2"/>
  <c r="I537" i="2"/>
  <c r="L537" i="2"/>
  <c r="P537" i="2"/>
  <c r="R537" i="2"/>
  <c r="Q537" i="2"/>
  <c r="C537" i="2"/>
  <c r="D536" i="2"/>
  <c r="G536" i="2"/>
  <c r="H536" i="2"/>
  <c r="J536" i="2"/>
  <c r="K536" i="2"/>
  <c r="M536" i="2"/>
  <c r="N536" i="2"/>
  <c r="O536" i="2"/>
  <c r="S536" i="2"/>
  <c r="E536" i="2"/>
  <c r="F536" i="2"/>
  <c r="I536" i="2"/>
  <c r="L536" i="2"/>
  <c r="P536" i="2"/>
  <c r="R536" i="2"/>
  <c r="Q536" i="2"/>
  <c r="C536" i="2"/>
  <c r="D535" i="2"/>
  <c r="G535" i="2"/>
  <c r="H535" i="2"/>
  <c r="J535" i="2"/>
  <c r="K535" i="2"/>
  <c r="M535" i="2"/>
  <c r="N535" i="2"/>
  <c r="O535" i="2"/>
  <c r="S535" i="2"/>
  <c r="E535" i="2"/>
  <c r="F535" i="2"/>
  <c r="I535" i="2"/>
  <c r="L535" i="2"/>
  <c r="P535" i="2"/>
  <c r="R535" i="2"/>
  <c r="Q535" i="2"/>
  <c r="C535" i="2"/>
  <c r="D534" i="2"/>
  <c r="G534" i="2"/>
  <c r="H534" i="2"/>
  <c r="J534" i="2"/>
  <c r="K534" i="2"/>
  <c r="M534" i="2"/>
  <c r="N534" i="2"/>
  <c r="O534" i="2"/>
  <c r="S534" i="2"/>
  <c r="E534" i="2"/>
  <c r="F534" i="2"/>
  <c r="I534" i="2"/>
  <c r="L534" i="2"/>
  <c r="P534" i="2"/>
  <c r="R534" i="2"/>
  <c r="Q534" i="2"/>
  <c r="C534" i="2"/>
  <c r="D533" i="2"/>
  <c r="G533" i="2"/>
  <c r="H533" i="2"/>
  <c r="J533" i="2"/>
  <c r="K533" i="2"/>
  <c r="M533" i="2"/>
  <c r="N533" i="2"/>
  <c r="O533" i="2"/>
  <c r="S533" i="2"/>
  <c r="E533" i="2"/>
  <c r="F533" i="2"/>
  <c r="I533" i="2"/>
  <c r="L533" i="2"/>
  <c r="P533" i="2"/>
  <c r="R533" i="2"/>
  <c r="Q533" i="2"/>
  <c r="C533" i="2"/>
  <c r="D532" i="2"/>
  <c r="G532" i="2"/>
  <c r="H532" i="2"/>
  <c r="J532" i="2"/>
  <c r="K532" i="2"/>
  <c r="M532" i="2"/>
  <c r="N532" i="2"/>
  <c r="O532" i="2"/>
  <c r="S532" i="2"/>
  <c r="E532" i="2"/>
  <c r="F532" i="2"/>
  <c r="I532" i="2"/>
  <c r="L532" i="2"/>
  <c r="P532" i="2"/>
  <c r="R532" i="2"/>
  <c r="Q532" i="2"/>
  <c r="C532" i="2"/>
  <c r="D531" i="2"/>
  <c r="G531" i="2"/>
  <c r="H531" i="2"/>
  <c r="J531" i="2"/>
  <c r="K531" i="2"/>
  <c r="M531" i="2"/>
  <c r="N531" i="2"/>
  <c r="O531" i="2"/>
  <c r="S531" i="2"/>
  <c r="E531" i="2"/>
  <c r="F531" i="2"/>
  <c r="I531" i="2"/>
  <c r="L531" i="2"/>
  <c r="P531" i="2"/>
  <c r="R531" i="2"/>
  <c r="Q531" i="2"/>
  <c r="C531" i="2"/>
  <c r="D530" i="2"/>
  <c r="G530" i="2"/>
  <c r="H530" i="2"/>
  <c r="J530" i="2"/>
  <c r="K530" i="2"/>
  <c r="M530" i="2"/>
  <c r="N530" i="2"/>
  <c r="O530" i="2"/>
  <c r="S530" i="2"/>
  <c r="E530" i="2"/>
  <c r="F530" i="2"/>
  <c r="I530" i="2"/>
  <c r="L530" i="2"/>
  <c r="P530" i="2"/>
  <c r="R530" i="2"/>
  <c r="Q530" i="2"/>
  <c r="C530" i="2"/>
  <c r="D529" i="2"/>
  <c r="G529" i="2"/>
  <c r="H529" i="2"/>
  <c r="J529" i="2"/>
  <c r="K529" i="2"/>
  <c r="M529" i="2"/>
  <c r="N529" i="2"/>
  <c r="O529" i="2"/>
  <c r="S529" i="2"/>
  <c r="E529" i="2"/>
  <c r="F529" i="2"/>
  <c r="I529" i="2"/>
  <c r="L529" i="2"/>
  <c r="P529" i="2"/>
  <c r="R529" i="2"/>
  <c r="Q529" i="2"/>
  <c r="C529" i="2"/>
  <c r="D528" i="2"/>
  <c r="G528" i="2"/>
  <c r="H528" i="2"/>
  <c r="J528" i="2"/>
  <c r="K528" i="2"/>
  <c r="M528" i="2"/>
  <c r="N528" i="2"/>
  <c r="O528" i="2"/>
  <c r="S528" i="2"/>
  <c r="E528" i="2"/>
  <c r="F528" i="2"/>
  <c r="I528" i="2"/>
  <c r="L528" i="2"/>
  <c r="P528" i="2"/>
  <c r="R528" i="2"/>
  <c r="Q528" i="2"/>
  <c r="C528" i="2"/>
  <c r="D527" i="2"/>
  <c r="G527" i="2"/>
  <c r="H527" i="2"/>
  <c r="J527" i="2"/>
  <c r="K527" i="2"/>
  <c r="M527" i="2"/>
  <c r="N527" i="2"/>
  <c r="O527" i="2"/>
  <c r="S527" i="2"/>
  <c r="E527" i="2"/>
  <c r="F527" i="2"/>
  <c r="I527" i="2"/>
  <c r="L527" i="2"/>
  <c r="P527" i="2"/>
  <c r="R527" i="2"/>
  <c r="Q527" i="2"/>
  <c r="C527" i="2"/>
  <c r="D526" i="2"/>
  <c r="G526" i="2"/>
  <c r="H526" i="2"/>
  <c r="J526" i="2"/>
  <c r="K526" i="2"/>
  <c r="M526" i="2"/>
  <c r="N526" i="2"/>
  <c r="O526" i="2"/>
  <c r="S526" i="2"/>
  <c r="E526" i="2"/>
  <c r="F526" i="2"/>
  <c r="I526" i="2"/>
  <c r="L526" i="2"/>
  <c r="P526" i="2"/>
  <c r="R526" i="2"/>
  <c r="Q526" i="2"/>
  <c r="C526" i="2"/>
  <c r="D525" i="2"/>
  <c r="G525" i="2"/>
  <c r="H525" i="2"/>
  <c r="J525" i="2"/>
  <c r="K525" i="2"/>
  <c r="M525" i="2"/>
  <c r="N525" i="2"/>
  <c r="O525" i="2"/>
  <c r="S525" i="2"/>
  <c r="E525" i="2"/>
  <c r="F525" i="2"/>
  <c r="I525" i="2"/>
  <c r="L525" i="2"/>
  <c r="P525" i="2"/>
  <c r="R525" i="2"/>
  <c r="Q525" i="2"/>
  <c r="C525" i="2"/>
  <c r="D524" i="2"/>
  <c r="G524" i="2"/>
  <c r="H524" i="2"/>
  <c r="J524" i="2"/>
  <c r="K524" i="2"/>
  <c r="M524" i="2"/>
  <c r="N524" i="2"/>
  <c r="O524" i="2"/>
  <c r="S524" i="2"/>
  <c r="E524" i="2"/>
  <c r="F524" i="2"/>
  <c r="I524" i="2"/>
  <c r="L524" i="2"/>
  <c r="P524" i="2"/>
  <c r="R524" i="2"/>
  <c r="Q524" i="2"/>
  <c r="C524" i="2"/>
  <c r="D523" i="2"/>
  <c r="G523" i="2"/>
  <c r="H523" i="2"/>
  <c r="J523" i="2"/>
  <c r="K523" i="2"/>
  <c r="M523" i="2"/>
  <c r="N523" i="2"/>
  <c r="O523" i="2"/>
  <c r="S523" i="2"/>
  <c r="E523" i="2"/>
  <c r="F523" i="2"/>
  <c r="I523" i="2"/>
  <c r="L523" i="2"/>
  <c r="P523" i="2"/>
  <c r="R523" i="2"/>
  <c r="Q523" i="2"/>
  <c r="C523" i="2"/>
  <c r="D522" i="2"/>
  <c r="G522" i="2"/>
  <c r="H522" i="2"/>
  <c r="J522" i="2"/>
  <c r="K522" i="2"/>
  <c r="M522" i="2"/>
  <c r="N522" i="2"/>
  <c r="O522" i="2"/>
  <c r="S522" i="2"/>
  <c r="E522" i="2"/>
  <c r="F522" i="2"/>
  <c r="I522" i="2"/>
  <c r="L522" i="2"/>
  <c r="P522" i="2"/>
  <c r="R522" i="2"/>
  <c r="Q522" i="2"/>
  <c r="C522" i="2"/>
  <c r="D521" i="2"/>
  <c r="G521" i="2"/>
  <c r="H521" i="2"/>
  <c r="J521" i="2"/>
  <c r="K521" i="2"/>
  <c r="M521" i="2"/>
  <c r="N521" i="2"/>
  <c r="O521" i="2"/>
  <c r="S521" i="2"/>
  <c r="E521" i="2"/>
  <c r="F521" i="2"/>
  <c r="I521" i="2"/>
  <c r="L521" i="2"/>
  <c r="P521" i="2"/>
  <c r="R521" i="2"/>
  <c r="Q521" i="2"/>
  <c r="C521" i="2"/>
  <c r="D520" i="2"/>
  <c r="G520" i="2"/>
  <c r="H520" i="2"/>
  <c r="J520" i="2"/>
  <c r="K520" i="2"/>
  <c r="M520" i="2"/>
  <c r="N520" i="2"/>
  <c r="O520" i="2"/>
  <c r="S520" i="2"/>
  <c r="E520" i="2"/>
  <c r="F520" i="2"/>
  <c r="I520" i="2"/>
  <c r="L520" i="2"/>
  <c r="P520" i="2"/>
  <c r="R520" i="2"/>
  <c r="Q520" i="2"/>
  <c r="C520" i="2"/>
  <c r="D519" i="2"/>
  <c r="G519" i="2"/>
  <c r="H519" i="2"/>
  <c r="J519" i="2"/>
  <c r="K519" i="2"/>
  <c r="M519" i="2"/>
  <c r="N519" i="2"/>
  <c r="O519" i="2"/>
  <c r="S519" i="2"/>
  <c r="E519" i="2"/>
  <c r="F519" i="2"/>
  <c r="I519" i="2"/>
  <c r="L519" i="2"/>
  <c r="P519" i="2"/>
  <c r="R519" i="2"/>
  <c r="Q519" i="2"/>
  <c r="C519" i="2"/>
  <c r="D518" i="2"/>
  <c r="G518" i="2"/>
  <c r="H518" i="2"/>
  <c r="J518" i="2"/>
  <c r="K518" i="2"/>
  <c r="M518" i="2"/>
  <c r="N518" i="2"/>
  <c r="O518" i="2"/>
  <c r="S518" i="2"/>
  <c r="E518" i="2"/>
  <c r="F518" i="2"/>
  <c r="I518" i="2"/>
  <c r="L518" i="2"/>
  <c r="P518" i="2"/>
  <c r="R518" i="2"/>
  <c r="Q518" i="2"/>
  <c r="C518" i="2"/>
  <c r="D517" i="2"/>
  <c r="G517" i="2"/>
  <c r="H517" i="2"/>
  <c r="J517" i="2"/>
  <c r="K517" i="2"/>
  <c r="M517" i="2"/>
  <c r="N517" i="2"/>
  <c r="O517" i="2"/>
  <c r="S517" i="2"/>
  <c r="E517" i="2"/>
  <c r="F517" i="2"/>
  <c r="I517" i="2"/>
  <c r="L517" i="2"/>
  <c r="P517" i="2"/>
  <c r="R517" i="2"/>
  <c r="Q517" i="2"/>
  <c r="C517" i="2"/>
  <c r="D516" i="2"/>
  <c r="G516" i="2"/>
  <c r="H516" i="2"/>
  <c r="J516" i="2"/>
  <c r="K516" i="2"/>
  <c r="M516" i="2"/>
  <c r="N516" i="2"/>
  <c r="O516" i="2"/>
  <c r="S516" i="2"/>
  <c r="E516" i="2"/>
  <c r="F516" i="2"/>
  <c r="I516" i="2"/>
  <c r="L516" i="2"/>
  <c r="P516" i="2"/>
  <c r="R516" i="2"/>
  <c r="Q516" i="2"/>
  <c r="C516" i="2"/>
  <c r="D515" i="2"/>
  <c r="G515" i="2"/>
  <c r="H515" i="2"/>
  <c r="J515" i="2"/>
  <c r="K515" i="2"/>
  <c r="M515" i="2"/>
  <c r="N515" i="2"/>
  <c r="O515" i="2"/>
  <c r="S515" i="2"/>
  <c r="E515" i="2"/>
  <c r="F515" i="2"/>
  <c r="I515" i="2"/>
  <c r="L515" i="2"/>
  <c r="P515" i="2"/>
  <c r="R515" i="2"/>
  <c r="Q515" i="2"/>
  <c r="C515" i="2"/>
  <c r="D514" i="2"/>
  <c r="G514" i="2"/>
  <c r="H514" i="2"/>
  <c r="J514" i="2"/>
  <c r="K514" i="2"/>
  <c r="M514" i="2"/>
  <c r="N514" i="2"/>
  <c r="O514" i="2"/>
  <c r="S514" i="2"/>
  <c r="E514" i="2"/>
  <c r="F514" i="2"/>
  <c r="I514" i="2"/>
  <c r="L514" i="2"/>
  <c r="P514" i="2"/>
  <c r="R514" i="2"/>
  <c r="Q514" i="2"/>
  <c r="C514" i="2"/>
  <c r="D513" i="2"/>
  <c r="G513" i="2"/>
  <c r="H513" i="2"/>
  <c r="J513" i="2"/>
  <c r="K513" i="2"/>
  <c r="M513" i="2"/>
  <c r="N513" i="2"/>
  <c r="O513" i="2"/>
  <c r="S513" i="2"/>
  <c r="E513" i="2"/>
  <c r="F513" i="2"/>
  <c r="I513" i="2"/>
  <c r="L513" i="2"/>
  <c r="P513" i="2"/>
  <c r="R513" i="2"/>
  <c r="Q513" i="2"/>
  <c r="C513" i="2"/>
  <c r="D512" i="2"/>
  <c r="G512" i="2"/>
  <c r="H512" i="2"/>
  <c r="J512" i="2"/>
  <c r="K512" i="2"/>
  <c r="M512" i="2"/>
  <c r="N512" i="2"/>
  <c r="O512" i="2"/>
  <c r="S512" i="2"/>
  <c r="E512" i="2"/>
  <c r="F512" i="2"/>
  <c r="I512" i="2"/>
  <c r="L512" i="2"/>
  <c r="P512" i="2"/>
  <c r="R512" i="2"/>
  <c r="Q512" i="2"/>
  <c r="C512" i="2"/>
  <c r="D511" i="2"/>
  <c r="G511" i="2"/>
  <c r="H511" i="2"/>
  <c r="J511" i="2"/>
  <c r="K511" i="2"/>
  <c r="M511" i="2"/>
  <c r="N511" i="2"/>
  <c r="O511" i="2"/>
  <c r="S511" i="2"/>
  <c r="E511" i="2"/>
  <c r="F511" i="2"/>
  <c r="I511" i="2"/>
  <c r="L511" i="2"/>
  <c r="P511" i="2"/>
  <c r="R511" i="2"/>
  <c r="Q511" i="2"/>
  <c r="C511" i="2"/>
  <c r="D510" i="2"/>
  <c r="G510" i="2"/>
  <c r="H510" i="2"/>
  <c r="J510" i="2"/>
  <c r="K510" i="2"/>
  <c r="M510" i="2"/>
  <c r="N510" i="2"/>
  <c r="O510" i="2"/>
  <c r="S510" i="2"/>
  <c r="E510" i="2"/>
  <c r="F510" i="2"/>
  <c r="I510" i="2"/>
  <c r="L510" i="2"/>
  <c r="P510" i="2"/>
  <c r="R510" i="2"/>
  <c r="Q510" i="2"/>
  <c r="C510" i="2"/>
  <c r="D509" i="2"/>
  <c r="G509" i="2"/>
  <c r="H509" i="2"/>
  <c r="J509" i="2"/>
  <c r="K509" i="2"/>
  <c r="M509" i="2"/>
  <c r="N509" i="2"/>
  <c r="O509" i="2"/>
  <c r="S509" i="2"/>
  <c r="E509" i="2"/>
  <c r="F509" i="2"/>
  <c r="I509" i="2"/>
  <c r="L509" i="2"/>
  <c r="P509" i="2"/>
  <c r="R509" i="2"/>
  <c r="Q509" i="2"/>
  <c r="C509" i="2"/>
  <c r="D508" i="2"/>
  <c r="G508" i="2"/>
  <c r="H508" i="2"/>
  <c r="J508" i="2"/>
  <c r="K508" i="2"/>
  <c r="M508" i="2"/>
  <c r="N508" i="2"/>
  <c r="O508" i="2"/>
  <c r="S508" i="2"/>
  <c r="E508" i="2"/>
  <c r="F508" i="2"/>
  <c r="I508" i="2"/>
  <c r="L508" i="2"/>
  <c r="P508" i="2"/>
  <c r="R508" i="2"/>
  <c r="Q508" i="2"/>
  <c r="C508" i="2"/>
  <c r="D507" i="2"/>
  <c r="G507" i="2"/>
  <c r="H507" i="2"/>
  <c r="J507" i="2"/>
  <c r="K507" i="2"/>
  <c r="M507" i="2"/>
  <c r="N507" i="2"/>
  <c r="O507" i="2"/>
  <c r="S507" i="2"/>
  <c r="E507" i="2"/>
  <c r="F507" i="2"/>
  <c r="I507" i="2"/>
  <c r="L507" i="2"/>
  <c r="P507" i="2"/>
  <c r="R507" i="2"/>
  <c r="Q507" i="2"/>
  <c r="C507" i="2"/>
  <c r="D506" i="2"/>
  <c r="G506" i="2"/>
  <c r="H506" i="2"/>
  <c r="J506" i="2"/>
  <c r="K506" i="2"/>
  <c r="M506" i="2"/>
  <c r="N506" i="2"/>
  <c r="O506" i="2"/>
  <c r="S506" i="2"/>
  <c r="E506" i="2"/>
  <c r="F506" i="2"/>
  <c r="I506" i="2"/>
  <c r="L506" i="2"/>
  <c r="P506" i="2"/>
  <c r="R506" i="2"/>
  <c r="Q506" i="2"/>
  <c r="C506" i="2"/>
  <c r="D505" i="2"/>
  <c r="G505" i="2"/>
  <c r="H505" i="2"/>
  <c r="J505" i="2"/>
  <c r="K505" i="2"/>
  <c r="M505" i="2"/>
  <c r="N505" i="2"/>
  <c r="O505" i="2"/>
  <c r="S505" i="2"/>
  <c r="E505" i="2"/>
  <c r="F505" i="2"/>
  <c r="I505" i="2"/>
  <c r="L505" i="2"/>
  <c r="P505" i="2"/>
  <c r="R505" i="2"/>
  <c r="Q505" i="2"/>
  <c r="C505" i="2"/>
  <c r="D504" i="2"/>
  <c r="G504" i="2"/>
  <c r="H504" i="2"/>
  <c r="J504" i="2"/>
  <c r="K504" i="2"/>
  <c r="M504" i="2"/>
  <c r="N504" i="2"/>
  <c r="O504" i="2"/>
  <c r="S504" i="2"/>
  <c r="E504" i="2"/>
  <c r="F504" i="2"/>
  <c r="I504" i="2"/>
  <c r="L504" i="2"/>
  <c r="P504" i="2"/>
  <c r="R504" i="2"/>
  <c r="Q504" i="2"/>
  <c r="C504" i="2"/>
  <c r="D503" i="2"/>
  <c r="G503" i="2"/>
  <c r="H503" i="2"/>
  <c r="J503" i="2"/>
  <c r="K503" i="2"/>
  <c r="M503" i="2"/>
  <c r="N503" i="2"/>
  <c r="O503" i="2"/>
  <c r="S503" i="2"/>
  <c r="E503" i="2"/>
  <c r="F503" i="2"/>
  <c r="I503" i="2"/>
  <c r="L503" i="2"/>
  <c r="P503" i="2"/>
  <c r="R503" i="2"/>
  <c r="Q503" i="2"/>
  <c r="C503" i="2"/>
  <c r="D502" i="2"/>
  <c r="G502" i="2"/>
  <c r="H502" i="2"/>
  <c r="J502" i="2"/>
  <c r="K502" i="2"/>
  <c r="M502" i="2"/>
  <c r="N502" i="2"/>
  <c r="O502" i="2"/>
  <c r="S502" i="2"/>
  <c r="E502" i="2"/>
  <c r="F502" i="2"/>
  <c r="I502" i="2"/>
  <c r="L502" i="2"/>
  <c r="P502" i="2"/>
  <c r="R502" i="2"/>
  <c r="Q502" i="2"/>
  <c r="C502" i="2"/>
  <c r="D501" i="2"/>
  <c r="G501" i="2"/>
  <c r="H501" i="2"/>
  <c r="J501" i="2"/>
  <c r="K501" i="2"/>
  <c r="M501" i="2"/>
  <c r="N501" i="2"/>
  <c r="O501" i="2"/>
  <c r="S501" i="2"/>
  <c r="E501" i="2"/>
  <c r="F501" i="2"/>
  <c r="I501" i="2"/>
  <c r="L501" i="2"/>
  <c r="P501" i="2"/>
  <c r="R501" i="2"/>
  <c r="Q501" i="2"/>
  <c r="C501" i="2"/>
  <c r="D500" i="2"/>
  <c r="G500" i="2"/>
  <c r="H500" i="2"/>
  <c r="J500" i="2"/>
  <c r="K500" i="2"/>
  <c r="M500" i="2"/>
  <c r="N500" i="2"/>
  <c r="O500" i="2"/>
  <c r="S500" i="2"/>
  <c r="E500" i="2"/>
  <c r="F500" i="2"/>
  <c r="I500" i="2"/>
  <c r="L500" i="2"/>
  <c r="P500" i="2"/>
  <c r="R500" i="2"/>
  <c r="Q500" i="2"/>
  <c r="C500" i="2"/>
  <c r="D499" i="2"/>
  <c r="G499" i="2"/>
  <c r="H499" i="2"/>
  <c r="J499" i="2"/>
  <c r="K499" i="2"/>
  <c r="M499" i="2"/>
  <c r="N499" i="2"/>
  <c r="O499" i="2"/>
  <c r="S499" i="2"/>
  <c r="E499" i="2"/>
  <c r="F499" i="2"/>
  <c r="I499" i="2"/>
  <c r="L499" i="2"/>
  <c r="P499" i="2"/>
  <c r="R499" i="2"/>
  <c r="Q499" i="2"/>
  <c r="C499" i="2"/>
  <c r="D498" i="2"/>
  <c r="G498" i="2"/>
  <c r="H498" i="2"/>
  <c r="J498" i="2"/>
  <c r="K498" i="2"/>
  <c r="M498" i="2"/>
  <c r="N498" i="2"/>
  <c r="O498" i="2"/>
  <c r="S498" i="2"/>
  <c r="E498" i="2"/>
  <c r="F498" i="2"/>
  <c r="I498" i="2"/>
  <c r="L498" i="2"/>
  <c r="P498" i="2"/>
  <c r="R498" i="2"/>
  <c r="Q498" i="2"/>
  <c r="C498" i="2"/>
  <c r="D497" i="2"/>
  <c r="G497" i="2"/>
  <c r="H497" i="2"/>
  <c r="J497" i="2"/>
  <c r="K497" i="2"/>
  <c r="M497" i="2"/>
  <c r="N497" i="2"/>
  <c r="O497" i="2"/>
  <c r="S497" i="2"/>
  <c r="E497" i="2"/>
  <c r="F497" i="2"/>
  <c r="I497" i="2"/>
  <c r="L497" i="2"/>
  <c r="P497" i="2"/>
  <c r="R497" i="2"/>
  <c r="Q497" i="2"/>
  <c r="C497" i="2"/>
  <c r="D496" i="2"/>
  <c r="G496" i="2"/>
  <c r="H496" i="2"/>
  <c r="J496" i="2"/>
  <c r="K496" i="2"/>
  <c r="M496" i="2"/>
  <c r="N496" i="2"/>
  <c r="O496" i="2"/>
  <c r="S496" i="2"/>
  <c r="E496" i="2"/>
  <c r="F496" i="2"/>
  <c r="I496" i="2"/>
  <c r="L496" i="2"/>
  <c r="P496" i="2"/>
  <c r="R496" i="2"/>
  <c r="Q496" i="2"/>
  <c r="C496" i="2"/>
  <c r="D495" i="2"/>
  <c r="G495" i="2"/>
  <c r="H495" i="2"/>
  <c r="J495" i="2"/>
  <c r="K495" i="2"/>
  <c r="M495" i="2"/>
  <c r="N495" i="2"/>
  <c r="O495" i="2"/>
  <c r="S495" i="2"/>
  <c r="E495" i="2"/>
  <c r="F495" i="2"/>
  <c r="I495" i="2"/>
  <c r="L495" i="2"/>
  <c r="P495" i="2"/>
  <c r="R495" i="2"/>
  <c r="Q495" i="2"/>
  <c r="C495" i="2"/>
  <c r="D494" i="2"/>
  <c r="G494" i="2"/>
  <c r="H494" i="2"/>
  <c r="J494" i="2"/>
  <c r="K494" i="2"/>
  <c r="M494" i="2"/>
  <c r="N494" i="2"/>
  <c r="O494" i="2"/>
  <c r="S494" i="2"/>
  <c r="E494" i="2"/>
  <c r="F494" i="2"/>
  <c r="I494" i="2"/>
  <c r="L494" i="2"/>
  <c r="P494" i="2"/>
  <c r="R494" i="2"/>
  <c r="Q494" i="2"/>
  <c r="C494" i="2"/>
  <c r="D493" i="2"/>
  <c r="G493" i="2"/>
  <c r="H493" i="2"/>
  <c r="J493" i="2"/>
  <c r="K493" i="2"/>
  <c r="M493" i="2"/>
  <c r="N493" i="2"/>
  <c r="O493" i="2"/>
  <c r="S493" i="2"/>
  <c r="E493" i="2"/>
  <c r="F493" i="2"/>
  <c r="I493" i="2"/>
  <c r="L493" i="2"/>
  <c r="P493" i="2"/>
  <c r="R493" i="2"/>
  <c r="Q493" i="2"/>
  <c r="C493" i="2"/>
  <c r="D492" i="2"/>
  <c r="G492" i="2"/>
  <c r="H492" i="2"/>
  <c r="J492" i="2"/>
  <c r="K492" i="2"/>
  <c r="M492" i="2"/>
  <c r="N492" i="2"/>
  <c r="O492" i="2"/>
  <c r="S492" i="2"/>
  <c r="E492" i="2"/>
  <c r="F492" i="2"/>
  <c r="I492" i="2"/>
  <c r="L492" i="2"/>
  <c r="P492" i="2"/>
  <c r="R492" i="2"/>
  <c r="Q492" i="2"/>
  <c r="C492" i="2"/>
  <c r="D491" i="2"/>
  <c r="G491" i="2"/>
  <c r="H491" i="2"/>
  <c r="J491" i="2"/>
  <c r="K491" i="2"/>
  <c r="M491" i="2"/>
  <c r="N491" i="2"/>
  <c r="O491" i="2"/>
  <c r="S491" i="2"/>
  <c r="E491" i="2"/>
  <c r="F491" i="2"/>
  <c r="I491" i="2"/>
  <c r="L491" i="2"/>
  <c r="P491" i="2"/>
  <c r="R491" i="2"/>
  <c r="Q491" i="2"/>
  <c r="C491" i="2"/>
  <c r="D490" i="2"/>
  <c r="G490" i="2"/>
  <c r="H490" i="2"/>
  <c r="J490" i="2"/>
  <c r="K490" i="2"/>
  <c r="M490" i="2"/>
  <c r="N490" i="2"/>
  <c r="O490" i="2"/>
  <c r="S490" i="2"/>
  <c r="E490" i="2"/>
  <c r="F490" i="2"/>
  <c r="I490" i="2"/>
  <c r="L490" i="2"/>
  <c r="P490" i="2"/>
  <c r="R490" i="2"/>
  <c r="Q490" i="2"/>
  <c r="C490" i="2"/>
  <c r="D489" i="2"/>
  <c r="G489" i="2"/>
  <c r="H489" i="2"/>
  <c r="J489" i="2"/>
  <c r="K489" i="2"/>
  <c r="M489" i="2"/>
  <c r="N489" i="2"/>
  <c r="O489" i="2"/>
  <c r="S489" i="2"/>
  <c r="E489" i="2"/>
  <c r="F489" i="2"/>
  <c r="I489" i="2"/>
  <c r="L489" i="2"/>
  <c r="P489" i="2"/>
  <c r="R489" i="2"/>
  <c r="Q489" i="2"/>
  <c r="C489" i="2"/>
  <c r="D488" i="2"/>
  <c r="G488" i="2"/>
  <c r="H488" i="2"/>
  <c r="J488" i="2"/>
  <c r="K488" i="2"/>
  <c r="M488" i="2"/>
  <c r="N488" i="2"/>
  <c r="O488" i="2"/>
  <c r="S488" i="2"/>
  <c r="E488" i="2"/>
  <c r="F488" i="2"/>
  <c r="I488" i="2"/>
  <c r="L488" i="2"/>
  <c r="P488" i="2"/>
  <c r="R488" i="2"/>
  <c r="Q488" i="2"/>
  <c r="C488" i="2"/>
  <c r="D487" i="2"/>
  <c r="G487" i="2"/>
  <c r="H487" i="2"/>
  <c r="J487" i="2"/>
  <c r="K487" i="2"/>
  <c r="M487" i="2"/>
  <c r="N487" i="2"/>
  <c r="O487" i="2"/>
  <c r="S487" i="2"/>
  <c r="E487" i="2"/>
  <c r="F487" i="2"/>
  <c r="I487" i="2"/>
  <c r="L487" i="2"/>
  <c r="P487" i="2"/>
  <c r="R487" i="2"/>
  <c r="Q487" i="2"/>
  <c r="C487" i="2"/>
  <c r="D486" i="2"/>
  <c r="G486" i="2"/>
  <c r="H486" i="2"/>
  <c r="J486" i="2"/>
  <c r="K486" i="2"/>
  <c r="M486" i="2"/>
  <c r="N486" i="2"/>
  <c r="O486" i="2"/>
  <c r="S486" i="2"/>
  <c r="E486" i="2"/>
  <c r="F486" i="2"/>
  <c r="I486" i="2"/>
  <c r="L486" i="2"/>
  <c r="P486" i="2"/>
  <c r="R486" i="2"/>
  <c r="Q486" i="2"/>
  <c r="C486" i="2"/>
  <c r="D485" i="2"/>
  <c r="G485" i="2"/>
  <c r="H485" i="2"/>
  <c r="J485" i="2"/>
  <c r="K485" i="2"/>
  <c r="M485" i="2"/>
  <c r="N485" i="2"/>
  <c r="O485" i="2"/>
  <c r="S485" i="2"/>
  <c r="E485" i="2"/>
  <c r="F485" i="2"/>
  <c r="I485" i="2"/>
  <c r="L485" i="2"/>
  <c r="P485" i="2"/>
  <c r="R485" i="2"/>
  <c r="Q485" i="2"/>
  <c r="C485" i="2"/>
  <c r="D484" i="2"/>
  <c r="G484" i="2"/>
  <c r="H484" i="2"/>
  <c r="J484" i="2"/>
  <c r="K484" i="2"/>
  <c r="M484" i="2"/>
  <c r="N484" i="2"/>
  <c r="O484" i="2"/>
  <c r="S484" i="2"/>
  <c r="E484" i="2"/>
  <c r="F484" i="2"/>
  <c r="I484" i="2"/>
  <c r="L484" i="2"/>
  <c r="P484" i="2"/>
  <c r="R484" i="2"/>
  <c r="Q484" i="2"/>
  <c r="C484" i="2"/>
  <c r="D483" i="2"/>
  <c r="G483" i="2"/>
  <c r="H483" i="2"/>
  <c r="J483" i="2"/>
  <c r="K483" i="2"/>
  <c r="M483" i="2"/>
  <c r="N483" i="2"/>
  <c r="O483" i="2"/>
  <c r="S483" i="2"/>
  <c r="E483" i="2"/>
  <c r="F483" i="2"/>
  <c r="I483" i="2"/>
  <c r="L483" i="2"/>
  <c r="P483" i="2"/>
  <c r="R483" i="2"/>
  <c r="Q483" i="2"/>
  <c r="C483" i="2"/>
  <c r="D482" i="2"/>
  <c r="G482" i="2"/>
  <c r="H482" i="2"/>
  <c r="J482" i="2"/>
  <c r="K482" i="2"/>
  <c r="M482" i="2"/>
  <c r="N482" i="2"/>
  <c r="O482" i="2"/>
  <c r="S482" i="2"/>
  <c r="E482" i="2"/>
  <c r="F482" i="2"/>
  <c r="I482" i="2"/>
  <c r="L482" i="2"/>
  <c r="P482" i="2"/>
  <c r="R482" i="2"/>
  <c r="Q482" i="2"/>
  <c r="C482" i="2"/>
  <c r="D481" i="2"/>
  <c r="G481" i="2"/>
  <c r="H481" i="2"/>
  <c r="J481" i="2"/>
  <c r="K481" i="2"/>
  <c r="M481" i="2"/>
  <c r="N481" i="2"/>
  <c r="O481" i="2"/>
  <c r="S481" i="2"/>
  <c r="E481" i="2"/>
  <c r="F481" i="2"/>
  <c r="I481" i="2"/>
  <c r="L481" i="2"/>
  <c r="P481" i="2"/>
  <c r="R481" i="2"/>
  <c r="Q481" i="2"/>
  <c r="C481" i="2"/>
  <c r="D480" i="2"/>
  <c r="G480" i="2"/>
  <c r="H480" i="2"/>
  <c r="J480" i="2"/>
  <c r="K480" i="2"/>
  <c r="M480" i="2"/>
  <c r="N480" i="2"/>
  <c r="O480" i="2"/>
  <c r="S480" i="2"/>
  <c r="E480" i="2"/>
  <c r="F480" i="2"/>
  <c r="I480" i="2"/>
  <c r="L480" i="2"/>
  <c r="P480" i="2"/>
  <c r="R480" i="2"/>
  <c r="Q480" i="2"/>
  <c r="C480" i="2"/>
  <c r="D479" i="2"/>
  <c r="G479" i="2"/>
  <c r="H479" i="2"/>
  <c r="J479" i="2"/>
  <c r="K479" i="2"/>
  <c r="M479" i="2"/>
  <c r="N479" i="2"/>
  <c r="O479" i="2"/>
  <c r="S479" i="2"/>
  <c r="E479" i="2"/>
  <c r="F479" i="2"/>
  <c r="I479" i="2"/>
  <c r="L479" i="2"/>
  <c r="P479" i="2"/>
  <c r="R479" i="2"/>
  <c r="Q479" i="2"/>
  <c r="C479" i="2"/>
  <c r="D478" i="2"/>
  <c r="G478" i="2"/>
  <c r="H478" i="2"/>
  <c r="J478" i="2"/>
  <c r="K478" i="2"/>
  <c r="M478" i="2"/>
  <c r="N478" i="2"/>
  <c r="O478" i="2"/>
  <c r="S478" i="2"/>
  <c r="E478" i="2"/>
  <c r="F478" i="2"/>
  <c r="I478" i="2"/>
  <c r="L478" i="2"/>
  <c r="P478" i="2"/>
  <c r="R478" i="2"/>
  <c r="Q478" i="2"/>
  <c r="C478" i="2"/>
  <c r="D477" i="2"/>
  <c r="G477" i="2"/>
  <c r="H477" i="2"/>
  <c r="J477" i="2"/>
  <c r="K477" i="2"/>
  <c r="M477" i="2"/>
  <c r="N477" i="2"/>
  <c r="O477" i="2"/>
  <c r="S477" i="2"/>
  <c r="E477" i="2"/>
  <c r="F477" i="2"/>
  <c r="I477" i="2"/>
  <c r="L477" i="2"/>
  <c r="P477" i="2"/>
  <c r="R477" i="2"/>
  <c r="Q477" i="2"/>
  <c r="C477" i="2"/>
  <c r="D476" i="2"/>
  <c r="G476" i="2"/>
  <c r="H476" i="2"/>
  <c r="J476" i="2"/>
  <c r="K476" i="2"/>
  <c r="M476" i="2"/>
  <c r="N476" i="2"/>
  <c r="O476" i="2"/>
  <c r="S476" i="2"/>
  <c r="E476" i="2"/>
  <c r="F476" i="2"/>
  <c r="I476" i="2"/>
  <c r="L476" i="2"/>
  <c r="P476" i="2"/>
  <c r="R476" i="2"/>
  <c r="Q476" i="2"/>
  <c r="C476" i="2"/>
  <c r="D475" i="2"/>
  <c r="G475" i="2"/>
  <c r="H475" i="2"/>
  <c r="J475" i="2"/>
  <c r="K475" i="2"/>
  <c r="M475" i="2"/>
  <c r="N475" i="2"/>
  <c r="O475" i="2"/>
  <c r="S475" i="2"/>
  <c r="E475" i="2"/>
  <c r="F475" i="2"/>
  <c r="I475" i="2"/>
  <c r="L475" i="2"/>
  <c r="P475" i="2"/>
  <c r="R475" i="2"/>
  <c r="Q475" i="2"/>
  <c r="C475" i="2"/>
  <c r="D474" i="2"/>
  <c r="G474" i="2"/>
  <c r="H474" i="2"/>
  <c r="J474" i="2"/>
  <c r="K474" i="2"/>
  <c r="M474" i="2"/>
  <c r="N474" i="2"/>
  <c r="O474" i="2"/>
  <c r="S474" i="2"/>
  <c r="E474" i="2"/>
  <c r="F474" i="2"/>
  <c r="I474" i="2"/>
  <c r="L474" i="2"/>
  <c r="P474" i="2"/>
  <c r="R474" i="2"/>
  <c r="Q474" i="2"/>
  <c r="C474" i="2"/>
  <c r="D473" i="2"/>
  <c r="G473" i="2"/>
  <c r="H473" i="2"/>
  <c r="J473" i="2"/>
  <c r="K473" i="2"/>
  <c r="M473" i="2"/>
  <c r="N473" i="2"/>
  <c r="O473" i="2"/>
  <c r="S473" i="2"/>
  <c r="E473" i="2"/>
  <c r="F473" i="2"/>
  <c r="I473" i="2"/>
  <c r="L473" i="2"/>
  <c r="P473" i="2"/>
  <c r="R473" i="2"/>
  <c r="Q473" i="2"/>
  <c r="C473" i="2"/>
  <c r="D472" i="2"/>
  <c r="G472" i="2"/>
  <c r="H472" i="2"/>
  <c r="J472" i="2"/>
  <c r="K472" i="2"/>
  <c r="M472" i="2"/>
  <c r="N472" i="2"/>
  <c r="O472" i="2"/>
  <c r="S472" i="2"/>
  <c r="E472" i="2"/>
  <c r="F472" i="2"/>
  <c r="I472" i="2"/>
  <c r="L472" i="2"/>
  <c r="P472" i="2"/>
  <c r="R472" i="2"/>
  <c r="Q472" i="2"/>
  <c r="C472" i="2"/>
  <c r="D471" i="2"/>
  <c r="G471" i="2"/>
  <c r="H471" i="2"/>
  <c r="J471" i="2"/>
  <c r="K471" i="2"/>
  <c r="M471" i="2"/>
  <c r="N471" i="2"/>
  <c r="O471" i="2"/>
  <c r="S471" i="2"/>
  <c r="E471" i="2"/>
  <c r="F471" i="2"/>
  <c r="I471" i="2"/>
  <c r="L471" i="2"/>
  <c r="P471" i="2"/>
  <c r="R471" i="2"/>
  <c r="Q471" i="2"/>
  <c r="C471" i="2"/>
  <c r="D470" i="2"/>
  <c r="G470" i="2"/>
  <c r="H470" i="2"/>
  <c r="J470" i="2"/>
  <c r="K470" i="2"/>
  <c r="M470" i="2"/>
  <c r="N470" i="2"/>
  <c r="O470" i="2"/>
  <c r="S470" i="2"/>
  <c r="E470" i="2"/>
  <c r="F470" i="2"/>
  <c r="I470" i="2"/>
  <c r="L470" i="2"/>
  <c r="P470" i="2"/>
  <c r="R470" i="2"/>
  <c r="Q470" i="2"/>
  <c r="C470" i="2"/>
  <c r="D469" i="2"/>
  <c r="G469" i="2"/>
  <c r="H469" i="2"/>
  <c r="J469" i="2"/>
  <c r="K469" i="2"/>
  <c r="M469" i="2"/>
  <c r="N469" i="2"/>
  <c r="O469" i="2"/>
  <c r="S469" i="2"/>
  <c r="E469" i="2"/>
  <c r="F469" i="2"/>
  <c r="I469" i="2"/>
  <c r="L469" i="2"/>
  <c r="P469" i="2"/>
  <c r="R469" i="2"/>
  <c r="Q469" i="2"/>
  <c r="C469" i="2"/>
  <c r="D468" i="2"/>
  <c r="G468" i="2"/>
  <c r="H468" i="2"/>
  <c r="J468" i="2"/>
  <c r="K468" i="2"/>
  <c r="M468" i="2"/>
  <c r="N468" i="2"/>
  <c r="O468" i="2"/>
  <c r="S468" i="2"/>
  <c r="E468" i="2"/>
  <c r="F468" i="2"/>
  <c r="I468" i="2"/>
  <c r="L468" i="2"/>
  <c r="P468" i="2"/>
  <c r="R468" i="2"/>
  <c r="Q468" i="2"/>
  <c r="C468" i="2"/>
  <c r="D467" i="2"/>
  <c r="G467" i="2"/>
  <c r="H467" i="2"/>
  <c r="J467" i="2"/>
  <c r="K467" i="2"/>
  <c r="M467" i="2"/>
  <c r="N467" i="2"/>
  <c r="O467" i="2"/>
  <c r="S467" i="2"/>
  <c r="E467" i="2"/>
  <c r="F467" i="2"/>
  <c r="I467" i="2"/>
  <c r="L467" i="2"/>
  <c r="P467" i="2"/>
  <c r="R467" i="2"/>
  <c r="Q467" i="2"/>
  <c r="C467" i="2"/>
  <c r="D466" i="2"/>
  <c r="G466" i="2"/>
  <c r="H466" i="2"/>
  <c r="J466" i="2"/>
  <c r="K466" i="2"/>
  <c r="M466" i="2"/>
  <c r="N466" i="2"/>
  <c r="O466" i="2"/>
  <c r="S466" i="2"/>
  <c r="E466" i="2"/>
  <c r="F466" i="2"/>
  <c r="I466" i="2"/>
  <c r="L466" i="2"/>
  <c r="P466" i="2"/>
  <c r="R466" i="2"/>
  <c r="Q466" i="2"/>
  <c r="C466" i="2"/>
  <c r="D465" i="2"/>
  <c r="G465" i="2"/>
  <c r="H465" i="2"/>
  <c r="J465" i="2"/>
  <c r="K465" i="2"/>
  <c r="M465" i="2"/>
  <c r="N465" i="2"/>
  <c r="O465" i="2"/>
  <c r="S465" i="2"/>
  <c r="E465" i="2"/>
  <c r="F465" i="2"/>
  <c r="I465" i="2"/>
  <c r="L465" i="2"/>
  <c r="P465" i="2"/>
  <c r="R465" i="2"/>
  <c r="Q465" i="2"/>
  <c r="C465" i="2"/>
  <c r="D464" i="2"/>
  <c r="G464" i="2"/>
  <c r="H464" i="2"/>
  <c r="J464" i="2"/>
  <c r="K464" i="2"/>
  <c r="M464" i="2"/>
  <c r="N464" i="2"/>
  <c r="O464" i="2"/>
  <c r="S464" i="2"/>
  <c r="E464" i="2"/>
  <c r="F464" i="2"/>
  <c r="I464" i="2"/>
  <c r="L464" i="2"/>
  <c r="P464" i="2"/>
  <c r="R464" i="2"/>
  <c r="Q464" i="2"/>
  <c r="C464" i="2"/>
  <c r="D463" i="2"/>
  <c r="G463" i="2"/>
  <c r="H463" i="2"/>
  <c r="J463" i="2"/>
  <c r="K463" i="2"/>
  <c r="M463" i="2"/>
  <c r="N463" i="2"/>
  <c r="O463" i="2"/>
  <c r="S463" i="2"/>
  <c r="E463" i="2"/>
  <c r="F463" i="2"/>
  <c r="I463" i="2"/>
  <c r="L463" i="2"/>
  <c r="P463" i="2"/>
  <c r="R463" i="2"/>
  <c r="Q463" i="2"/>
  <c r="C463" i="2"/>
  <c r="D462" i="2"/>
  <c r="G462" i="2"/>
  <c r="H462" i="2"/>
  <c r="J462" i="2"/>
  <c r="K462" i="2"/>
  <c r="M462" i="2"/>
  <c r="N462" i="2"/>
  <c r="O462" i="2"/>
  <c r="S462" i="2"/>
  <c r="E462" i="2"/>
  <c r="F462" i="2"/>
  <c r="I462" i="2"/>
  <c r="L462" i="2"/>
  <c r="P462" i="2"/>
  <c r="R462" i="2"/>
  <c r="Q462" i="2"/>
  <c r="C462" i="2"/>
  <c r="D461" i="2"/>
  <c r="G461" i="2"/>
  <c r="H461" i="2"/>
  <c r="J461" i="2"/>
  <c r="K461" i="2"/>
  <c r="M461" i="2"/>
  <c r="N461" i="2"/>
  <c r="O461" i="2"/>
  <c r="S461" i="2"/>
  <c r="E461" i="2"/>
  <c r="F461" i="2"/>
  <c r="I461" i="2"/>
  <c r="L461" i="2"/>
  <c r="P461" i="2"/>
  <c r="R461" i="2"/>
  <c r="Q461" i="2"/>
  <c r="C461" i="2"/>
  <c r="D460" i="2"/>
  <c r="G460" i="2"/>
  <c r="H460" i="2"/>
  <c r="J460" i="2"/>
  <c r="K460" i="2"/>
  <c r="M460" i="2"/>
  <c r="N460" i="2"/>
  <c r="O460" i="2"/>
  <c r="S460" i="2"/>
  <c r="E460" i="2"/>
  <c r="F460" i="2"/>
  <c r="I460" i="2"/>
  <c r="L460" i="2"/>
  <c r="P460" i="2"/>
  <c r="R460" i="2"/>
  <c r="Q460" i="2"/>
  <c r="C460" i="2"/>
  <c r="D459" i="2"/>
  <c r="G459" i="2"/>
  <c r="H459" i="2"/>
  <c r="J459" i="2"/>
  <c r="K459" i="2"/>
  <c r="M459" i="2"/>
  <c r="N459" i="2"/>
  <c r="O459" i="2"/>
  <c r="S459" i="2"/>
  <c r="E459" i="2"/>
  <c r="F459" i="2"/>
  <c r="I459" i="2"/>
  <c r="L459" i="2"/>
  <c r="P459" i="2"/>
  <c r="R459" i="2"/>
  <c r="Q459" i="2"/>
  <c r="C459" i="2"/>
  <c r="D458" i="2"/>
  <c r="G458" i="2"/>
  <c r="H458" i="2"/>
  <c r="J458" i="2"/>
  <c r="K458" i="2"/>
  <c r="M458" i="2"/>
  <c r="N458" i="2"/>
  <c r="O458" i="2"/>
  <c r="S458" i="2"/>
  <c r="E458" i="2"/>
  <c r="F458" i="2"/>
  <c r="I458" i="2"/>
  <c r="L458" i="2"/>
  <c r="P458" i="2"/>
  <c r="R458" i="2"/>
  <c r="Q458" i="2"/>
  <c r="C458" i="2"/>
  <c r="D457" i="2"/>
  <c r="G457" i="2"/>
  <c r="H457" i="2"/>
  <c r="J457" i="2"/>
  <c r="K457" i="2"/>
  <c r="M457" i="2"/>
  <c r="N457" i="2"/>
  <c r="O457" i="2"/>
  <c r="S457" i="2"/>
  <c r="E457" i="2"/>
  <c r="F457" i="2"/>
  <c r="I457" i="2"/>
  <c r="L457" i="2"/>
  <c r="P457" i="2"/>
  <c r="R457" i="2"/>
  <c r="Q457" i="2"/>
  <c r="C457" i="2"/>
  <c r="D456" i="2"/>
  <c r="G456" i="2"/>
  <c r="H456" i="2"/>
  <c r="J456" i="2"/>
  <c r="K456" i="2"/>
  <c r="M456" i="2"/>
  <c r="N456" i="2"/>
  <c r="O456" i="2"/>
  <c r="S456" i="2"/>
  <c r="E456" i="2"/>
  <c r="F456" i="2"/>
  <c r="I456" i="2"/>
  <c r="L456" i="2"/>
  <c r="P456" i="2"/>
  <c r="R456" i="2"/>
  <c r="Q456" i="2"/>
  <c r="C456" i="2"/>
  <c r="D455" i="2"/>
  <c r="G455" i="2"/>
  <c r="H455" i="2"/>
  <c r="J455" i="2"/>
  <c r="K455" i="2"/>
  <c r="M455" i="2"/>
  <c r="N455" i="2"/>
  <c r="O455" i="2"/>
  <c r="S455" i="2"/>
  <c r="E455" i="2"/>
  <c r="F455" i="2"/>
  <c r="I455" i="2"/>
  <c r="L455" i="2"/>
  <c r="P455" i="2"/>
  <c r="R455" i="2"/>
  <c r="Q455" i="2"/>
  <c r="C455" i="2"/>
  <c r="D454" i="2"/>
  <c r="G454" i="2"/>
  <c r="H454" i="2"/>
  <c r="J454" i="2"/>
  <c r="K454" i="2"/>
  <c r="M454" i="2"/>
  <c r="N454" i="2"/>
  <c r="O454" i="2"/>
  <c r="S454" i="2"/>
  <c r="E454" i="2"/>
  <c r="F454" i="2"/>
  <c r="I454" i="2"/>
  <c r="L454" i="2"/>
  <c r="P454" i="2"/>
  <c r="R454" i="2"/>
  <c r="Q454" i="2"/>
  <c r="C454" i="2"/>
  <c r="D453" i="2"/>
  <c r="G453" i="2"/>
  <c r="H453" i="2"/>
  <c r="J453" i="2"/>
  <c r="K453" i="2"/>
  <c r="M453" i="2"/>
  <c r="N453" i="2"/>
  <c r="O453" i="2"/>
  <c r="S453" i="2"/>
  <c r="E453" i="2"/>
  <c r="F453" i="2"/>
  <c r="I453" i="2"/>
  <c r="L453" i="2"/>
  <c r="P453" i="2"/>
  <c r="R453" i="2"/>
  <c r="Q453" i="2"/>
  <c r="C453" i="2"/>
  <c r="D452" i="2"/>
  <c r="G452" i="2"/>
  <c r="H452" i="2"/>
  <c r="J452" i="2"/>
  <c r="K452" i="2"/>
  <c r="M452" i="2"/>
  <c r="N452" i="2"/>
  <c r="O452" i="2"/>
  <c r="S452" i="2"/>
  <c r="E452" i="2"/>
  <c r="F452" i="2"/>
  <c r="I452" i="2"/>
  <c r="L452" i="2"/>
  <c r="P452" i="2"/>
  <c r="R452" i="2"/>
  <c r="Q452" i="2"/>
  <c r="C452" i="2"/>
  <c r="D451" i="2"/>
  <c r="G451" i="2"/>
  <c r="H451" i="2"/>
  <c r="J451" i="2"/>
  <c r="K451" i="2"/>
  <c r="M451" i="2"/>
  <c r="N451" i="2"/>
  <c r="O451" i="2"/>
  <c r="S451" i="2"/>
  <c r="E451" i="2"/>
  <c r="F451" i="2"/>
  <c r="I451" i="2"/>
  <c r="L451" i="2"/>
  <c r="P451" i="2"/>
  <c r="R451" i="2"/>
  <c r="Q451" i="2"/>
  <c r="C451" i="2"/>
  <c r="D450" i="2"/>
  <c r="G450" i="2"/>
  <c r="H450" i="2"/>
  <c r="J450" i="2"/>
  <c r="K450" i="2"/>
  <c r="M450" i="2"/>
  <c r="N450" i="2"/>
  <c r="O450" i="2"/>
  <c r="S450" i="2"/>
  <c r="E450" i="2"/>
  <c r="F450" i="2"/>
  <c r="I450" i="2"/>
  <c r="L450" i="2"/>
  <c r="P450" i="2"/>
  <c r="R450" i="2"/>
  <c r="Q450" i="2"/>
  <c r="C450" i="2"/>
  <c r="D449" i="2"/>
  <c r="G449" i="2"/>
  <c r="H449" i="2"/>
  <c r="J449" i="2"/>
  <c r="K449" i="2"/>
  <c r="M449" i="2"/>
  <c r="N449" i="2"/>
  <c r="O449" i="2"/>
  <c r="S449" i="2"/>
  <c r="E449" i="2"/>
  <c r="F449" i="2"/>
  <c r="I449" i="2"/>
  <c r="L449" i="2"/>
  <c r="P449" i="2"/>
  <c r="R449" i="2"/>
  <c r="Q449" i="2"/>
  <c r="C449" i="2"/>
  <c r="D448" i="2"/>
  <c r="G448" i="2"/>
  <c r="H448" i="2"/>
  <c r="J448" i="2"/>
  <c r="K448" i="2"/>
  <c r="M448" i="2"/>
  <c r="N448" i="2"/>
  <c r="O448" i="2"/>
  <c r="S448" i="2"/>
  <c r="E448" i="2"/>
  <c r="F448" i="2"/>
  <c r="I448" i="2"/>
  <c r="L448" i="2"/>
  <c r="P448" i="2"/>
  <c r="R448" i="2"/>
  <c r="Q448" i="2"/>
  <c r="C448" i="2"/>
  <c r="D447" i="2"/>
  <c r="G447" i="2"/>
  <c r="H447" i="2"/>
  <c r="J447" i="2"/>
  <c r="K447" i="2"/>
  <c r="M447" i="2"/>
  <c r="N447" i="2"/>
  <c r="O447" i="2"/>
  <c r="S447" i="2"/>
  <c r="E447" i="2"/>
  <c r="F447" i="2"/>
  <c r="I447" i="2"/>
  <c r="L447" i="2"/>
  <c r="P447" i="2"/>
  <c r="R447" i="2"/>
  <c r="Q447" i="2"/>
  <c r="C447" i="2"/>
  <c r="D446" i="2"/>
  <c r="G446" i="2"/>
  <c r="H446" i="2"/>
  <c r="J446" i="2"/>
  <c r="K446" i="2"/>
  <c r="M446" i="2"/>
  <c r="N446" i="2"/>
  <c r="O446" i="2"/>
  <c r="S446" i="2"/>
  <c r="E446" i="2"/>
  <c r="F446" i="2"/>
  <c r="I446" i="2"/>
  <c r="L446" i="2"/>
  <c r="P446" i="2"/>
  <c r="R446" i="2"/>
  <c r="Q446" i="2"/>
  <c r="C446" i="2"/>
  <c r="D445" i="2"/>
  <c r="G445" i="2"/>
  <c r="H445" i="2"/>
  <c r="J445" i="2"/>
  <c r="K445" i="2"/>
  <c r="M445" i="2"/>
  <c r="N445" i="2"/>
  <c r="O445" i="2"/>
  <c r="S445" i="2"/>
  <c r="E445" i="2"/>
  <c r="F445" i="2"/>
  <c r="I445" i="2"/>
  <c r="L445" i="2"/>
  <c r="P445" i="2"/>
  <c r="R445" i="2"/>
  <c r="Q445" i="2"/>
  <c r="C445" i="2"/>
  <c r="D444" i="2"/>
  <c r="G444" i="2"/>
  <c r="H444" i="2"/>
  <c r="J444" i="2"/>
  <c r="K444" i="2"/>
  <c r="M444" i="2"/>
  <c r="N444" i="2"/>
  <c r="O444" i="2"/>
  <c r="S444" i="2"/>
  <c r="E444" i="2"/>
  <c r="F444" i="2"/>
  <c r="I444" i="2"/>
  <c r="L444" i="2"/>
  <c r="P444" i="2"/>
  <c r="R444" i="2"/>
  <c r="Q444" i="2"/>
  <c r="C444" i="2"/>
  <c r="D443" i="2"/>
  <c r="G443" i="2"/>
  <c r="H443" i="2"/>
  <c r="J443" i="2"/>
  <c r="K443" i="2"/>
  <c r="M443" i="2"/>
  <c r="N443" i="2"/>
  <c r="O443" i="2"/>
  <c r="S443" i="2"/>
  <c r="E443" i="2"/>
  <c r="F443" i="2"/>
  <c r="I443" i="2"/>
  <c r="L443" i="2"/>
  <c r="P443" i="2"/>
  <c r="R443" i="2"/>
  <c r="Q443" i="2"/>
  <c r="C443" i="2"/>
  <c r="D442" i="2"/>
  <c r="G442" i="2"/>
  <c r="H442" i="2"/>
  <c r="J442" i="2"/>
  <c r="K442" i="2"/>
  <c r="M442" i="2"/>
  <c r="N442" i="2"/>
  <c r="O442" i="2"/>
  <c r="S442" i="2"/>
  <c r="E442" i="2"/>
  <c r="F442" i="2"/>
  <c r="I442" i="2"/>
  <c r="L442" i="2"/>
  <c r="P442" i="2"/>
  <c r="R442" i="2"/>
  <c r="Q442" i="2"/>
  <c r="C442" i="2"/>
  <c r="D441" i="2"/>
  <c r="G441" i="2"/>
  <c r="H441" i="2"/>
  <c r="J441" i="2"/>
  <c r="K441" i="2"/>
  <c r="M441" i="2"/>
  <c r="N441" i="2"/>
  <c r="O441" i="2"/>
  <c r="S441" i="2"/>
  <c r="E441" i="2"/>
  <c r="F441" i="2"/>
  <c r="I441" i="2"/>
  <c r="L441" i="2"/>
  <c r="P441" i="2"/>
  <c r="R441" i="2"/>
  <c r="Q441" i="2"/>
  <c r="C441" i="2"/>
  <c r="D440" i="2"/>
  <c r="G440" i="2"/>
  <c r="H440" i="2"/>
  <c r="J440" i="2"/>
  <c r="K440" i="2"/>
  <c r="M440" i="2"/>
  <c r="N440" i="2"/>
  <c r="O440" i="2"/>
  <c r="S440" i="2"/>
  <c r="E440" i="2"/>
  <c r="F440" i="2"/>
  <c r="I440" i="2"/>
  <c r="L440" i="2"/>
  <c r="P440" i="2"/>
  <c r="R440" i="2"/>
  <c r="Q440" i="2"/>
  <c r="C440" i="2"/>
  <c r="D439" i="2"/>
  <c r="G439" i="2"/>
  <c r="H439" i="2"/>
  <c r="J439" i="2"/>
  <c r="K439" i="2"/>
  <c r="M439" i="2"/>
  <c r="N439" i="2"/>
  <c r="O439" i="2"/>
  <c r="S439" i="2"/>
  <c r="E439" i="2"/>
  <c r="F439" i="2"/>
  <c r="I439" i="2"/>
  <c r="L439" i="2"/>
  <c r="P439" i="2"/>
  <c r="R439" i="2"/>
  <c r="Q439" i="2"/>
  <c r="C439" i="2"/>
  <c r="D438" i="2"/>
  <c r="G438" i="2"/>
  <c r="H438" i="2"/>
  <c r="J438" i="2"/>
  <c r="K438" i="2"/>
  <c r="M438" i="2"/>
  <c r="N438" i="2"/>
  <c r="O438" i="2"/>
  <c r="S438" i="2"/>
  <c r="E438" i="2"/>
  <c r="F438" i="2"/>
  <c r="I438" i="2"/>
  <c r="L438" i="2"/>
  <c r="P438" i="2"/>
  <c r="R438" i="2"/>
  <c r="Q438" i="2"/>
  <c r="C438" i="2"/>
  <c r="D437" i="2"/>
  <c r="G437" i="2"/>
  <c r="H437" i="2"/>
  <c r="J437" i="2"/>
  <c r="K437" i="2"/>
  <c r="M437" i="2"/>
  <c r="N437" i="2"/>
  <c r="O437" i="2"/>
  <c r="S437" i="2"/>
  <c r="E437" i="2"/>
  <c r="F437" i="2"/>
  <c r="I437" i="2"/>
  <c r="L437" i="2"/>
  <c r="P437" i="2"/>
  <c r="R437" i="2"/>
  <c r="Q437" i="2"/>
  <c r="C437" i="2"/>
  <c r="D436" i="2"/>
  <c r="G436" i="2"/>
  <c r="H436" i="2"/>
  <c r="J436" i="2"/>
  <c r="K436" i="2"/>
  <c r="M436" i="2"/>
  <c r="N436" i="2"/>
  <c r="O436" i="2"/>
  <c r="S436" i="2"/>
  <c r="E436" i="2"/>
  <c r="F436" i="2"/>
  <c r="I436" i="2"/>
  <c r="L436" i="2"/>
  <c r="P436" i="2"/>
  <c r="R436" i="2"/>
  <c r="Q436" i="2"/>
  <c r="C436" i="2"/>
  <c r="D435" i="2"/>
  <c r="G435" i="2"/>
  <c r="H435" i="2"/>
  <c r="J435" i="2"/>
  <c r="K435" i="2"/>
  <c r="M435" i="2"/>
  <c r="N435" i="2"/>
  <c r="O435" i="2"/>
  <c r="S435" i="2"/>
  <c r="E435" i="2"/>
  <c r="F435" i="2"/>
  <c r="I435" i="2"/>
  <c r="L435" i="2"/>
  <c r="P435" i="2"/>
  <c r="R435" i="2"/>
  <c r="Q435" i="2"/>
  <c r="C435" i="2"/>
  <c r="D434" i="2"/>
  <c r="G434" i="2"/>
  <c r="H434" i="2"/>
  <c r="J434" i="2"/>
  <c r="K434" i="2"/>
  <c r="M434" i="2"/>
  <c r="N434" i="2"/>
  <c r="O434" i="2"/>
  <c r="S434" i="2"/>
  <c r="E434" i="2"/>
  <c r="F434" i="2"/>
  <c r="I434" i="2"/>
  <c r="L434" i="2"/>
  <c r="P434" i="2"/>
  <c r="R434" i="2"/>
  <c r="Q434" i="2"/>
  <c r="C434" i="2"/>
  <c r="D433" i="2"/>
  <c r="G433" i="2"/>
  <c r="H433" i="2"/>
  <c r="J433" i="2"/>
  <c r="K433" i="2"/>
  <c r="M433" i="2"/>
  <c r="N433" i="2"/>
  <c r="O433" i="2"/>
  <c r="S433" i="2"/>
  <c r="E433" i="2"/>
  <c r="F433" i="2"/>
  <c r="I433" i="2"/>
  <c r="L433" i="2"/>
  <c r="P433" i="2"/>
  <c r="R433" i="2"/>
  <c r="Q433" i="2"/>
  <c r="C433" i="2"/>
  <c r="D432" i="2"/>
  <c r="G432" i="2"/>
  <c r="H432" i="2"/>
  <c r="J432" i="2"/>
  <c r="K432" i="2"/>
  <c r="M432" i="2"/>
  <c r="N432" i="2"/>
  <c r="O432" i="2"/>
  <c r="S432" i="2"/>
  <c r="E432" i="2"/>
  <c r="F432" i="2"/>
  <c r="I432" i="2"/>
  <c r="L432" i="2"/>
  <c r="P432" i="2"/>
  <c r="R432" i="2"/>
  <c r="Q432" i="2"/>
  <c r="C432" i="2"/>
  <c r="D431" i="2"/>
  <c r="G431" i="2"/>
  <c r="H431" i="2"/>
  <c r="J431" i="2"/>
  <c r="K431" i="2"/>
  <c r="M431" i="2"/>
  <c r="N431" i="2"/>
  <c r="O431" i="2"/>
  <c r="S431" i="2"/>
  <c r="E431" i="2"/>
  <c r="F431" i="2"/>
  <c r="I431" i="2"/>
  <c r="L431" i="2"/>
  <c r="P431" i="2"/>
  <c r="R431" i="2"/>
  <c r="Q431" i="2"/>
  <c r="C431" i="2"/>
  <c r="D430" i="2"/>
  <c r="G430" i="2"/>
  <c r="H430" i="2"/>
  <c r="J430" i="2"/>
  <c r="K430" i="2"/>
  <c r="M430" i="2"/>
  <c r="N430" i="2"/>
  <c r="O430" i="2"/>
  <c r="S430" i="2"/>
  <c r="E430" i="2"/>
  <c r="F430" i="2"/>
  <c r="I430" i="2"/>
  <c r="L430" i="2"/>
  <c r="P430" i="2"/>
  <c r="R430" i="2"/>
  <c r="Q430" i="2"/>
  <c r="C430" i="2"/>
  <c r="D429" i="2"/>
  <c r="G429" i="2"/>
  <c r="H429" i="2"/>
  <c r="J429" i="2"/>
  <c r="K429" i="2"/>
  <c r="M429" i="2"/>
  <c r="N429" i="2"/>
  <c r="O429" i="2"/>
  <c r="S429" i="2"/>
  <c r="E429" i="2"/>
  <c r="F429" i="2"/>
  <c r="I429" i="2"/>
  <c r="L429" i="2"/>
  <c r="P429" i="2"/>
  <c r="R429" i="2"/>
  <c r="Q429" i="2"/>
  <c r="C429" i="2"/>
  <c r="D428" i="2"/>
  <c r="G428" i="2"/>
  <c r="H428" i="2"/>
  <c r="J428" i="2"/>
  <c r="K428" i="2"/>
  <c r="M428" i="2"/>
  <c r="N428" i="2"/>
  <c r="O428" i="2"/>
  <c r="S428" i="2"/>
  <c r="E428" i="2"/>
  <c r="F428" i="2"/>
  <c r="I428" i="2"/>
  <c r="L428" i="2"/>
  <c r="P428" i="2"/>
  <c r="R428" i="2"/>
  <c r="Q428" i="2"/>
  <c r="C428" i="2"/>
  <c r="D427" i="2"/>
  <c r="G427" i="2"/>
  <c r="H427" i="2"/>
  <c r="J427" i="2"/>
  <c r="K427" i="2"/>
  <c r="M427" i="2"/>
  <c r="N427" i="2"/>
  <c r="O427" i="2"/>
  <c r="S427" i="2"/>
  <c r="E427" i="2"/>
  <c r="F427" i="2"/>
  <c r="I427" i="2"/>
  <c r="L427" i="2"/>
  <c r="P427" i="2"/>
  <c r="R427" i="2"/>
  <c r="Q427" i="2"/>
  <c r="C427" i="2"/>
  <c r="D426" i="2"/>
  <c r="G426" i="2"/>
  <c r="H426" i="2"/>
  <c r="J426" i="2"/>
  <c r="K426" i="2"/>
  <c r="M426" i="2"/>
  <c r="N426" i="2"/>
  <c r="O426" i="2"/>
  <c r="S426" i="2"/>
  <c r="E426" i="2"/>
  <c r="F426" i="2"/>
  <c r="I426" i="2"/>
  <c r="L426" i="2"/>
  <c r="P426" i="2"/>
  <c r="R426" i="2"/>
  <c r="Q426" i="2"/>
  <c r="C426" i="2"/>
  <c r="D425" i="2"/>
  <c r="G425" i="2"/>
  <c r="H425" i="2"/>
  <c r="J425" i="2"/>
  <c r="K425" i="2"/>
  <c r="M425" i="2"/>
  <c r="N425" i="2"/>
  <c r="O425" i="2"/>
  <c r="S425" i="2"/>
  <c r="E425" i="2"/>
  <c r="F425" i="2"/>
  <c r="I425" i="2"/>
  <c r="L425" i="2"/>
  <c r="P425" i="2"/>
  <c r="R425" i="2"/>
  <c r="Q425" i="2"/>
  <c r="C425" i="2"/>
  <c r="D424" i="2"/>
  <c r="G424" i="2"/>
  <c r="H424" i="2"/>
  <c r="J424" i="2"/>
  <c r="K424" i="2"/>
  <c r="M424" i="2"/>
  <c r="N424" i="2"/>
  <c r="O424" i="2"/>
  <c r="S424" i="2"/>
  <c r="E424" i="2"/>
  <c r="F424" i="2"/>
  <c r="I424" i="2"/>
  <c r="L424" i="2"/>
  <c r="P424" i="2"/>
  <c r="R424" i="2"/>
  <c r="Q424" i="2"/>
  <c r="C424" i="2"/>
  <c r="D423" i="2"/>
  <c r="G423" i="2"/>
  <c r="H423" i="2"/>
  <c r="J423" i="2"/>
  <c r="K423" i="2"/>
  <c r="M423" i="2"/>
  <c r="N423" i="2"/>
  <c r="O423" i="2"/>
  <c r="S423" i="2"/>
  <c r="E423" i="2"/>
  <c r="F423" i="2"/>
  <c r="I423" i="2"/>
  <c r="L423" i="2"/>
  <c r="P423" i="2"/>
  <c r="R423" i="2"/>
  <c r="Q423" i="2"/>
  <c r="C423" i="2"/>
  <c r="D422" i="2"/>
  <c r="G422" i="2"/>
  <c r="H422" i="2"/>
  <c r="J422" i="2"/>
  <c r="K422" i="2"/>
  <c r="M422" i="2"/>
  <c r="N422" i="2"/>
  <c r="O422" i="2"/>
  <c r="S422" i="2"/>
  <c r="E422" i="2"/>
  <c r="F422" i="2"/>
  <c r="I422" i="2"/>
  <c r="L422" i="2"/>
  <c r="P422" i="2"/>
  <c r="R422" i="2"/>
  <c r="Q422" i="2"/>
  <c r="C422" i="2"/>
  <c r="D421" i="2"/>
  <c r="G421" i="2"/>
  <c r="H421" i="2"/>
  <c r="J421" i="2"/>
  <c r="K421" i="2"/>
  <c r="M421" i="2"/>
  <c r="N421" i="2"/>
  <c r="O421" i="2"/>
  <c r="S421" i="2"/>
  <c r="E421" i="2"/>
  <c r="F421" i="2"/>
  <c r="I421" i="2"/>
  <c r="L421" i="2"/>
  <c r="P421" i="2"/>
  <c r="R421" i="2"/>
  <c r="Q421" i="2"/>
  <c r="C421" i="2"/>
  <c r="D420" i="2"/>
  <c r="G420" i="2"/>
  <c r="H420" i="2"/>
  <c r="J420" i="2"/>
  <c r="K420" i="2"/>
  <c r="M420" i="2"/>
  <c r="N420" i="2"/>
  <c r="O420" i="2"/>
  <c r="S420" i="2"/>
  <c r="E420" i="2"/>
  <c r="F420" i="2"/>
  <c r="I420" i="2"/>
  <c r="L420" i="2"/>
  <c r="P420" i="2"/>
  <c r="R420" i="2"/>
  <c r="Q420" i="2"/>
  <c r="C420" i="2"/>
  <c r="D419" i="2"/>
  <c r="G419" i="2"/>
  <c r="H419" i="2"/>
  <c r="J419" i="2"/>
  <c r="K419" i="2"/>
  <c r="M419" i="2"/>
  <c r="N419" i="2"/>
  <c r="O419" i="2"/>
  <c r="S419" i="2"/>
  <c r="E419" i="2"/>
  <c r="F419" i="2"/>
  <c r="I419" i="2"/>
  <c r="L419" i="2"/>
  <c r="P419" i="2"/>
  <c r="R419" i="2"/>
  <c r="Q419" i="2"/>
  <c r="C419" i="2"/>
  <c r="D418" i="2"/>
  <c r="G418" i="2"/>
  <c r="H418" i="2"/>
  <c r="J418" i="2"/>
  <c r="K418" i="2"/>
  <c r="M418" i="2"/>
  <c r="N418" i="2"/>
  <c r="O418" i="2"/>
  <c r="S418" i="2"/>
  <c r="E418" i="2"/>
  <c r="F418" i="2"/>
  <c r="I418" i="2"/>
  <c r="L418" i="2"/>
  <c r="P418" i="2"/>
  <c r="R418" i="2"/>
  <c r="Q418" i="2"/>
  <c r="C418" i="2"/>
  <c r="D417" i="2"/>
  <c r="G417" i="2"/>
  <c r="H417" i="2"/>
  <c r="J417" i="2"/>
  <c r="K417" i="2"/>
  <c r="M417" i="2"/>
  <c r="N417" i="2"/>
  <c r="O417" i="2"/>
  <c r="S417" i="2"/>
  <c r="E417" i="2"/>
  <c r="F417" i="2"/>
  <c r="I417" i="2"/>
  <c r="L417" i="2"/>
  <c r="P417" i="2"/>
  <c r="R417" i="2"/>
  <c r="Q417" i="2"/>
  <c r="C417" i="2"/>
  <c r="D416" i="2"/>
  <c r="G416" i="2"/>
  <c r="H416" i="2"/>
  <c r="J416" i="2"/>
  <c r="K416" i="2"/>
  <c r="M416" i="2"/>
  <c r="N416" i="2"/>
  <c r="O416" i="2"/>
  <c r="S416" i="2"/>
  <c r="E416" i="2"/>
  <c r="F416" i="2"/>
  <c r="I416" i="2"/>
  <c r="L416" i="2"/>
  <c r="P416" i="2"/>
  <c r="R416" i="2"/>
  <c r="Q416" i="2"/>
  <c r="C416" i="2"/>
  <c r="D415" i="2"/>
  <c r="G415" i="2"/>
  <c r="H415" i="2"/>
  <c r="J415" i="2"/>
  <c r="K415" i="2"/>
  <c r="M415" i="2"/>
  <c r="N415" i="2"/>
  <c r="O415" i="2"/>
  <c r="S415" i="2"/>
  <c r="E415" i="2"/>
  <c r="F415" i="2"/>
  <c r="I415" i="2"/>
  <c r="L415" i="2"/>
  <c r="P415" i="2"/>
  <c r="R415" i="2"/>
  <c r="Q415" i="2"/>
  <c r="C415" i="2"/>
  <c r="D414" i="2"/>
  <c r="G414" i="2"/>
  <c r="H414" i="2"/>
  <c r="J414" i="2"/>
  <c r="K414" i="2"/>
  <c r="M414" i="2"/>
  <c r="N414" i="2"/>
  <c r="O414" i="2"/>
  <c r="S414" i="2"/>
  <c r="E414" i="2"/>
  <c r="F414" i="2"/>
  <c r="I414" i="2"/>
  <c r="L414" i="2"/>
  <c r="P414" i="2"/>
  <c r="R414" i="2"/>
  <c r="Q414" i="2"/>
  <c r="C414" i="2"/>
  <c r="D413" i="2"/>
  <c r="G413" i="2"/>
  <c r="H413" i="2"/>
  <c r="J413" i="2"/>
  <c r="K413" i="2"/>
  <c r="M413" i="2"/>
  <c r="N413" i="2"/>
  <c r="O413" i="2"/>
  <c r="S413" i="2"/>
  <c r="E413" i="2"/>
  <c r="F413" i="2"/>
  <c r="I413" i="2"/>
  <c r="L413" i="2"/>
  <c r="P413" i="2"/>
  <c r="R413" i="2"/>
  <c r="Q413" i="2"/>
  <c r="C413" i="2"/>
  <c r="D412" i="2"/>
  <c r="G412" i="2"/>
  <c r="H412" i="2"/>
  <c r="J412" i="2"/>
  <c r="K412" i="2"/>
  <c r="M412" i="2"/>
  <c r="N412" i="2"/>
  <c r="O412" i="2"/>
  <c r="S412" i="2"/>
  <c r="E412" i="2"/>
  <c r="F412" i="2"/>
  <c r="I412" i="2"/>
  <c r="L412" i="2"/>
  <c r="P412" i="2"/>
  <c r="R412" i="2"/>
  <c r="Q412" i="2"/>
  <c r="C412" i="2"/>
  <c r="D411" i="2"/>
  <c r="G411" i="2"/>
  <c r="H411" i="2"/>
  <c r="J411" i="2"/>
  <c r="K411" i="2"/>
  <c r="M411" i="2"/>
  <c r="N411" i="2"/>
  <c r="O411" i="2"/>
  <c r="S411" i="2"/>
  <c r="E411" i="2"/>
  <c r="F411" i="2"/>
  <c r="I411" i="2"/>
  <c r="L411" i="2"/>
  <c r="P411" i="2"/>
  <c r="R411" i="2"/>
  <c r="Q411" i="2"/>
  <c r="C411" i="2"/>
  <c r="D410" i="2"/>
  <c r="G410" i="2"/>
  <c r="H410" i="2"/>
  <c r="J410" i="2"/>
  <c r="K410" i="2"/>
  <c r="M410" i="2"/>
  <c r="N410" i="2"/>
  <c r="O410" i="2"/>
  <c r="S410" i="2"/>
  <c r="E410" i="2"/>
  <c r="F410" i="2"/>
  <c r="I410" i="2"/>
  <c r="L410" i="2"/>
  <c r="P410" i="2"/>
  <c r="R410" i="2"/>
  <c r="Q410" i="2"/>
  <c r="C410" i="2"/>
  <c r="D409" i="2"/>
  <c r="G409" i="2"/>
  <c r="H409" i="2"/>
  <c r="J409" i="2"/>
  <c r="K409" i="2"/>
  <c r="M409" i="2"/>
  <c r="N409" i="2"/>
  <c r="O409" i="2"/>
  <c r="S409" i="2"/>
  <c r="E409" i="2"/>
  <c r="F409" i="2"/>
  <c r="I409" i="2"/>
  <c r="L409" i="2"/>
  <c r="P409" i="2"/>
  <c r="R409" i="2"/>
  <c r="Q409" i="2"/>
  <c r="C409" i="2"/>
  <c r="D408" i="2"/>
  <c r="G408" i="2"/>
  <c r="H408" i="2"/>
  <c r="J408" i="2"/>
  <c r="K408" i="2"/>
  <c r="M408" i="2"/>
  <c r="N408" i="2"/>
  <c r="O408" i="2"/>
  <c r="S408" i="2"/>
  <c r="E408" i="2"/>
  <c r="F408" i="2"/>
  <c r="I408" i="2"/>
  <c r="L408" i="2"/>
  <c r="P408" i="2"/>
  <c r="R408" i="2"/>
  <c r="Q408" i="2"/>
  <c r="C408" i="2"/>
  <c r="D407" i="2"/>
  <c r="G407" i="2"/>
  <c r="H407" i="2"/>
  <c r="J407" i="2"/>
  <c r="K407" i="2"/>
  <c r="M407" i="2"/>
  <c r="N407" i="2"/>
  <c r="O407" i="2"/>
  <c r="S407" i="2"/>
  <c r="E407" i="2"/>
  <c r="F407" i="2"/>
  <c r="I407" i="2"/>
  <c r="L407" i="2"/>
  <c r="P407" i="2"/>
  <c r="R407" i="2"/>
  <c r="Q407" i="2"/>
  <c r="C407" i="2"/>
  <c r="D406" i="2"/>
  <c r="G406" i="2"/>
  <c r="H406" i="2"/>
  <c r="J406" i="2"/>
  <c r="K406" i="2"/>
  <c r="M406" i="2"/>
  <c r="N406" i="2"/>
  <c r="O406" i="2"/>
  <c r="S406" i="2"/>
  <c r="E406" i="2"/>
  <c r="F406" i="2"/>
  <c r="I406" i="2"/>
  <c r="L406" i="2"/>
  <c r="P406" i="2"/>
  <c r="R406" i="2"/>
  <c r="Q406" i="2"/>
  <c r="C406" i="2"/>
  <c r="D405" i="2"/>
  <c r="G405" i="2"/>
  <c r="H405" i="2"/>
  <c r="J405" i="2"/>
  <c r="K405" i="2"/>
  <c r="M405" i="2"/>
  <c r="N405" i="2"/>
  <c r="O405" i="2"/>
  <c r="S405" i="2"/>
  <c r="E405" i="2"/>
  <c r="F405" i="2"/>
  <c r="I405" i="2"/>
  <c r="L405" i="2"/>
  <c r="P405" i="2"/>
  <c r="R405" i="2"/>
  <c r="Q405" i="2"/>
  <c r="C405" i="2"/>
  <c r="D404" i="2"/>
  <c r="G404" i="2"/>
  <c r="H404" i="2"/>
  <c r="J404" i="2"/>
  <c r="K404" i="2"/>
  <c r="M404" i="2"/>
  <c r="N404" i="2"/>
  <c r="O404" i="2"/>
  <c r="S404" i="2"/>
  <c r="E404" i="2"/>
  <c r="F404" i="2"/>
  <c r="I404" i="2"/>
  <c r="L404" i="2"/>
  <c r="P404" i="2"/>
  <c r="R404" i="2"/>
  <c r="Q404" i="2"/>
  <c r="C404" i="2"/>
  <c r="D403" i="2"/>
  <c r="G403" i="2"/>
  <c r="H403" i="2"/>
  <c r="J403" i="2"/>
  <c r="K403" i="2"/>
  <c r="M403" i="2"/>
  <c r="N403" i="2"/>
  <c r="O403" i="2"/>
  <c r="S403" i="2"/>
  <c r="E403" i="2"/>
  <c r="F403" i="2"/>
  <c r="I403" i="2"/>
  <c r="L403" i="2"/>
  <c r="P403" i="2"/>
  <c r="R403" i="2"/>
  <c r="Q403" i="2"/>
  <c r="C403" i="2"/>
  <c r="D402" i="2"/>
  <c r="G402" i="2"/>
  <c r="H402" i="2"/>
  <c r="J402" i="2"/>
  <c r="K402" i="2"/>
  <c r="M402" i="2"/>
  <c r="N402" i="2"/>
  <c r="O402" i="2"/>
  <c r="S402" i="2"/>
  <c r="E402" i="2"/>
  <c r="F402" i="2"/>
  <c r="I402" i="2"/>
  <c r="L402" i="2"/>
  <c r="P402" i="2"/>
  <c r="R402" i="2"/>
  <c r="Q402" i="2"/>
  <c r="C402" i="2"/>
  <c r="D401" i="2"/>
  <c r="G401" i="2"/>
  <c r="H401" i="2"/>
  <c r="J401" i="2"/>
  <c r="K401" i="2"/>
  <c r="M401" i="2"/>
  <c r="N401" i="2"/>
  <c r="O401" i="2"/>
  <c r="S401" i="2"/>
  <c r="E401" i="2"/>
  <c r="F401" i="2"/>
  <c r="I401" i="2"/>
  <c r="L401" i="2"/>
  <c r="P401" i="2"/>
  <c r="R401" i="2"/>
  <c r="Q401" i="2"/>
  <c r="C401" i="2"/>
  <c r="D400" i="2"/>
  <c r="G400" i="2"/>
  <c r="H400" i="2"/>
  <c r="J400" i="2"/>
  <c r="K400" i="2"/>
  <c r="M400" i="2"/>
  <c r="N400" i="2"/>
  <c r="O400" i="2"/>
  <c r="S400" i="2"/>
  <c r="E400" i="2"/>
  <c r="F400" i="2"/>
  <c r="I400" i="2"/>
  <c r="L400" i="2"/>
  <c r="P400" i="2"/>
  <c r="R400" i="2"/>
  <c r="Q400" i="2"/>
  <c r="C400" i="2"/>
  <c r="D399" i="2"/>
  <c r="G399" i="2"/>
  <c r="H399" i="2"/>
  <c r="J399" i="2"/>
  <c r="K399" i="2"/>
  <c r="M399" i="2"/>
  <c r="N399" i="2"/>
  <c r="O399" i="2"/>
  <c r="S399" i="2"/>
  <c r="E399" i="2"/>
  <c r="F399" i="2"/>
  <c r="I399" i="2"/>
  <c r="L399" i="2"/>
  <c r="P399" i="2"/>
  <c r="R399" i="2"/>
  <c r="Q399" i="2"/>
  <c r="C399" i="2"/>
  <c r="D398" i="2"/>
  <c r="G398" i="2"/>
  <c r="H398" i="2"/>
  <c r="J398" i="2"/>
  <c r="K398" i="2"/>
  <c r="M398" i="2"/>
  <c r="N398" i="2"/>
  <c r="O398" i="2"/>
  <c r="S398" i="2"/>
  <c r="E398" i="2"/>
  <c r="F398" i="2"/>
  <c r="I398" i="2"/>
  <c r="L398" i="2"/>
  <c r="P398" i="2"/>
  <c r="R398" i="2"/>
  <c r="Q398" i="2"/>
  <c r="C398" i="2"/>
  <c r="D397" i="2"/>
  <c r="G397" i="2"/>
  <c r="H397" i="2"/>
  <c r="J397" i="2"/>
  <c r="K397" i="2"/>
  <c r="M397" i="2"/>
  <c r="N397" i="2"/>
  <c r="O397" i="2"/>
  <c r="S397" i="2"/>
  <c r="E397" i="2"/>
  <c r="F397" i="2"/>
  <c r="I397" i="2"/>
  <c r="L397" i="2"/>
  <c r="P397" i="2"/>
  <c r="R397" i="2"/>
  <c r="Q397" i="2"/>
  <c r="C397" i="2"/>
  <c r="D396" i="2"/>
  <c r="G396" i="2"/>
  <c r="H396" i="2"/>
  <c r="J396" i="2"/>
  <c r="K396" i="2"/>
  <c r="M396" i="2"/>
  <c r="N396" i="2"/>
  <c r="O396" i="2"/>
  <c r="S396" i="2"/>
  <c r="E396" i="2"/>
  <c r="F396" i="2"/>
  <c r="I396" i="2"/>
  <c r="L396" i="2"/>
  <c r="P396" i="2"/>
  <c r="R396" i="2"/>
  <c r="Q396" i="2"/>
  <c r="C396" i="2"/>
  <c r="D395" i="2"/>
  <c r="G395" i="2"/>
  <c r="H395" i="2"/>
  <c r="J395" i="2"/>
  <c r="K395" i="2"/>
  <c r="M395" i="2"/>
  <c r="N395" i="2"/>
  <c r="O395" i="2"/>
  <c r="S395" i="2"/>
  <c r="E395" i="2"/>
  <c r="F395" i="2"/>
  <c r="I395" i="2"/>
  <c r="L395" i="2"/>
  <c r="P395" i="2"/>
  <c r="R395" i="2"/>
  <c r="Q395" i="2"/>
  <c r="C395" i="2"/>
  <c r="D394" i="2"/>
  <c r="G394" i="2"/>
  <c r="H394" i="2"/>
  <c r="J394" i="2"/>
  <c r="K394" i="2"/>
  <c r="M394" i="2"/>
  <c r="N394" i="2"/>
  <c r="O394" i="2"/>
  <c r="S394" i="2"/>
  <c r="E394" i="2"/>
  <c r="F394" i="2"/>
  <c r="I394" i="2"/>
  <c r="L394" i="2"/>
  <c r="P394" i="2"/>
  <c r="R394" i="2"/>
  <c r="Q394" i="2"/>
  <c r="C394" i="2"/>
  <c r="D393" i="2"/>
  <c r="G393" i="2"/>
  <c r="H393" i="2"/>
  <c r="J393" i="2"/>
  <c r="K393" i="2"/>
  <c r="M393" i="2"/>
  <c r="N393" i="2"/>
  <c r="O393" i="2"/>
  <c r="S393" i="2"/>
  <c r="E393" i="2"/>
  <c r="F393" i="2"/>
  <c r="I393" i="2"/>
  <c r="L393" i="2"/>
  <c r="P393" i="2"/>
  <c r="R393" i="2"/>
  <c r="Q393" i="2"/>
  <c r="C393" i="2"/>
  <c r="D392" i="2"/>
  <c r="G392" i="2"/>
  <c r="H392" i="2"/>
  <c r="J392" i="2"/>
  <c r="K392" i="2"/>
  <c r="M392" i="2"/>
  <c r="N392" i="2"/>
  <c r="O392" i="2"/>
  <c r="S392" i="2"/>
  <c r="E392" i="2"/>
  <c r="F392" i="2"/>
  <c r="I392" i="2"/>
  <c r="L392" i="2"/>
  <c r="P392" i="2"/>
  <c r="R392" i="2"/>
  <c r="Q392" i="2"/>
  <c r="C392" i="2"/>
  <c r="D391" i="2"/>
  <c r="G391" i="2"/>
  <c r="H391" i="2"/>
  <c r="J391" i="2"/>
  <c r="K391" i="2"/>
  <c r="M391" i="2"/>
  <c r="N391" i="2"/>
  <c r="O391" i="2"/>
  <c r="S391" i="2"/>
  <c r="E391" i="2"/>
  <c r="F391" i="2"/>
  <c r="I391" i="2"/>
  <c r="L391" i="2"/>
  <c r="P391" i="2"/>
  <c r="R391" i="2"/>
  <c r="Q391" i="2"/>
  <c r="C391" i="2"/>
  <c r="D390" i="2"/>
  <c r="G390" i="2"/>
  <c r="H390" i="2"/>
  <c r="J390" i="2"/>
  <c r="K390" i="2"/>
  <c r="M390" i="2"/>
  <c r="N390" i="2"/>
  <c r="O390" i="2"/>
  <c r="S390" i="2"/>
  <c r="E390" i="2"/>
  <c r="F390" i="2"/>
  <c r="I390" i="2"/>
  <c r="L390" i="2"/>
  <c r="P390" i="2"/>
  <c r="R390" i="2"/>
  <c r="Q390" i="2"/>
  <c r="C390" i="2"/>
  <c r="D389" i="2"/>
  <c r="G389" i="2"/>
  <c r="H389" i="2"/>
  <c r="J389" i="2"/>
  <c r="K389" i="2"/>
  <c r="M389" i="2"/>
  <c r="N389" i="2"/>
  <c r="O389" i="2"/>
  <c r="S389" i="2"/>
  <c r="E389" i="2"/>
  <c r="F389" i="2"/>
  <c r="I389" i="2"/>
  <c r="L389" i="2"/>
  <c r="P389" i="2"/>
  <c r="R389" i="2"/>
  <c r="Q389" i="2"/>
  <c r="C389" i="2"/>
  <c r="D388" i="2"/>
  <c r="G388" i="2"/>
  <c r="H388" i="2"/>
  <c r="J388" i="2"/>
  <c r="K388" i="2"/>
  <c r="M388" i="2"/>
  <c r="N388" i="2"/>
  <c r="O388" i="2"/>
  <c r="S388" i="2"/>
  <c r="E388" i="2"/>
  <c r="F388" i="2"/>
  <c r="I388" i="2"/>
  <c r="L388" i="2"/>
  <c r="P388" i="2"/>
  <c r="R388" i="2"/>
  <c r="Q388" i="2"/>
  <c r="C388" i="2"/>
  <c r="D387" i="2"/>
  <c r="G387" i="2"/>
  <c r="H387" i="2"/>
  <c r="J387" i="2"/>
  <c r="K387" i="2"/>
  <c r="M387" i="2"/>
  <c r="N387" i="2"/>
  <c r="O387" i="2"/>
  <c r="S387" i="2"/>
  <c r="E387" i="2"/>
  <c r="F387" i="2"/>
  <c r="I387" i="2"/>
  <c r="L387" i="2"/>
  <c r="P387" i="2"/>
  <c r="R387" i="2"/>
  <c r="Q387" i="2"/>
  <c r="C387" i="2"/>
  <c r="D386" i="2"/>
  <c r="G386" i="2"/>
  <c r="H386" i="2"/>
  <c r="J386" i="2"/>
  <c r="K386" i="2"/>
  <c r="M386" i="2"/>
  <c r="N386" i="2"/>
  <c r="O386" i="2"/>
  <c r="S386" i="2"/>
  <c r="E386" i="2"/>
  <c r="F386" i="2"/>
  <c r="I386" i="2"/>
  <c r="L386" i="2"/>
  <c r="P386" i="2"/>
  <c r="R386" i="2"/>
  <c r="Q386" i="2"/>
  <c r="C386" i="2"/>
  <c r="D385" i="2"/>
  <c r="G385" i="2"/>
  <c r="H385" i="2"/>
  <c r="J385" i="2"/>
  <c r="K385" i="2"/>
  <c r="M385" i="2"/>
  <c r="N385" i="2"/>
  <c r="O385" i="2"/>
  <c r="S385" i="2"/>
  <c r="E385" i="2"/>
  <c r="F385" i="2"/>
  <c r="I385" i="2"/>
  <c r="L385" i="2"/>
  <c r="P385" i="2"/>
  <c r="R385" i="2"/>
  <c r="Q385" i="2"/>
  <c r="C385" i="2"/>
  <c r="D384" i="2"/>
  <c r="G384" i="2"/>
  <c r="H384" i="2"/>
  <c r="J384" i="2"/>
  <c r="K384" i="2"/>
  <c r="M384" i="2"/>
  <c r="N384" i="2"/>
  <c r="O384" i="2"/>
  <c r="S384" i="2"/>
  <c r="E384" i="2"/>
  <c r="F384" i="2"/>
  <c r="I384" i="2"/>
  <c r="L384" i="2"/>
  <c r="P384" i="2"/>
  <c r="R384" i="2"/>
  <c r="Q384" i="2"/>
  <c r="C384" i="2"/>
  <c r="D383" i="2"/>
  <c r="G383" i="2"/>
  <c r="H383" i="2"/>
  <c r="J383" i="2"/>
  <c r="K383" i="2"/>
  <c r="M383" i="2"/>
  <c r="N383" i="2"/>
  <c r="O383" i="2"/>
  <c r="S383" i="2"/>
  <c r="E383" i="2"/>
  <c r="F383" i="2"/>
  <c r="I383" i="2"/>
  <c r="L383" i="2"/>
  <c r="P383" i="2"/>
  <c r="R383" i="2"/>
  <c r="Q383" i="2"/>
  <c r="C383" i="2"/>
  <c r="D382" i="2"/>
  <c r="G382" i="2"/>
  <c r="H382" i="2"/>
  <c r="J382" i="2"/>
  <c r="K382" i="2"/>
  <c r="M382" i="2"/>
  <c r="N382" i="2"/>
  <c r="O382" i="2"/>
  <c r="S382" i="2"/>
  <c r="E382" i="2"/>
  <c r="F382" i="2"/>
  <c r="I382" i="2"/>
  <c r="L382" i="2"/>
  <c r="P382" i="2"/>
  <c r="R382" i="2"/>
  <c r="Q382" i="2"/>
  <c r="C382" i="2"/>
  <c r="D381" i="2"/>
  <c r="G381" i="2"/>
  <c r="H381" i="2"/>
  <c r="J381" i="2"/>
  <c r="K381" i="2"/>
  <c r="M381" i="2"/>
  <c r="N381" i="2"/>
  <c r="O381" i="2"/>
  <c r="S381" i="2"/>
  <c r="E381" i="2"/>
  <c r="F381" i="2"/>
  <c r="I381" i="2"/>
  <c r="L381" i="2"/>
  <c r="P381" i="2"/>
  <c r="R381" i="2"/>
  <c r="Q381" i="2"/>
  <c r="C381" i="2"/>
  <c r="D380" i="2"/>
  <c r="G380" i="2"/>
  <c r="H380" i="2"/>
  <c r="J380" i="2"/>
  <c r="K380" i="2"/>
  <c r="M380" i="2"/>
  <c r="N380" i="2"/>
  <c r="O380" i="2"/>
  <c r="S380" i="2"/>
  <c r="E380" i="2"/>
  <c r="F380" i="2"/>
  <c r="I380" i="2"/>
  <c r="L380" i="2"/>
  <c r="P380" i="2"/>
  <c r="R380" i="2"/>
  <c r="Q380" i="2"/>
  <c r="C380" i="2"/>
  <c r="D379" i="2"/>
  <c r="G379" i="2"/>
  <c r="H379" i="2"/>
  <c r="J379" i="2"/>
  <c r="K379" i="2"/>
  <c r="M379" i="2"/>
  <c r="N379" i="2"/>
  <c r="O379" i="2"/>
  <c r="S379" i="2"/>
  <c r="E379" i="2"/>
  <c r="F379" i="2"/>
  <c r="I379" i="2"/>
  <c r="L379" i="2"/>
  <c r="P379" i="2"/>
  <c r="R379" i="2"/>
  <c r="Q379" i="2"/>
  <c r="C379" i="2"/>
  <c r="D378" i="2"/>
  <c r="G378" i="2"/>
  <c r="H378" i="2"/>
  <c r="J378" i="2"/>
  <c r="K378" i="2"/>
  <c r="M378" i="2"/>
  <c r="N378" i="2"/>
  <c r="O378" i="2"/>
  <c r="S378" i="2"/>
  <c r="E378" i="2"/>
  <c r="F378" i="2"/>
  <c r="I378" i="2"/>
  <c r="L378" i="2"/>
  <c r="P378" i="2"/>
  <c r="R378" i="2"/>
  <c r="Q378" i="2"/>
  <c r="C378" i="2"/>
  <c r="D377" i="2"/>
  <c r="G377" i="2"/>
  <c r="H377" i="2"/>
  <c r="J377" i="2"/>
  <c r="K377" i="2"/>
  <c r="M377" i="2"/>
  <c r="N377" i="2"/>
  <c r="O377" i="2"/>
  <c r="S377" i="2"/>
  <c r="E377" i="2"/>
  <c r="F377" i="2"/>
  <c r="I377" i="2"/>
  <c r="L377" i="2"/>
  <c r="P377" i="2"/>
  <c r="R377" i="2"/>
  <c r="Q377" i="2"/>
  <c r="C377" i="2"/>
  <c r="D376" i="2"/>
  <c r="G376" i="2"/>
  <c r="H376" i="2"/>
  <c r="J376" i="2"/>
  <c r="K376" i="2"/>
  <c r="M376" i="2"/>
  <c r="N376" i="2"/>
  <c r="O376" i="2"/>
  <c r="S376" i="2"/>
  <c r="E376" i="2"/>
  <c r="F376" i="2"/>
  <c r="I376" i="2"/>
  <c r="L376" i="2"/>
  <c r="P376" i="2"/>
  <c r="R376" i="2"/>
  <c r="Q376" i="2"/>
  <c r="C376" i="2"/>
  <c r="D375" i="2"/>
  <c r="G375" i="2"/>
  <c r="H375" i="2"/>
  <c r="J375" i="2"/>
  <c r="K375" i="2"/>
  <c r="M375" i="2"/>
  <c r="N375" i="2"/>
  <c r="O375" i="2"/>
  <c r="S375" i="2"/>
  <c r="E375" i="2"/>
  <c r="F375" i="2"/>
  <c r="I375" i="2"/>
  <c r="L375" i="2"/>
  <c r="P375" i="2"/>
  <c r="R375" i="2"/>
  <c r="Q375" i="2"/>
  <c r="C375" i="2"/>
  <c r="D374" i="2"/>
  <c r="G374" i="2"/>
  <c r="H374" i="2"/>
  <c r="J374" i="2"/>
  <c r="K374" i="2"/>
  <c r="M374" i="2"/>
  <c r="N374" i="2"/>
  <c r="O374" i="2"/>
  <c r="S374" i="2"/>
  <c r="E374" i="2"/>
  <c r="F374" i="2"/>
  <c r="I374" i="2"/>
  <c r="L374" i="2"/>
  <c r="P374" i="2"/>
  <c r="R374" i="2"/>
  <c r="Q374" i="2"/>
  <c r="C374" i="2"/>
  <c r="D373" i="2"/>
  <c r="G373" i="2"/>
  <c r="H373" i="2"/>
  <c r="J373" i="2"/>
  <c r="K373" i="2"/>
  <c r="M373" i="2"/>
  <c r="N373" i="2"/>
  <c r="O373" i="2"/>
  <c r="S373" i="2"/>
  <c r="E373" i="2"/>
  <c r="F373" i="2"/>
  <c r="I373" i="2"/>
  <c r="L373" i="2"/>
  <c r="P373" i="2"/>
  <c r="R373" i="2"/>
  <c r="Q373" i="2"/>
  <c r="C373" i="2"/>
  <c r="D372" i="2"/>
  <c r="G372" i="2"/>
  <c r="H372" i="2"/>
  <c r="J372" i="2"/>
  <c r="K372" i="2"/>
  <c r="M372" i="2"/>
  <c r="N372" i="2"/>
  <c r="O372" i="2"/>
  <c r="S372" i="2"/>
  <c r="E372" i="2"/>
  <c r="F372" i="2"/>
  <c r="I372" i="2"/>
  <c r="L372" i="2"/>
  <c r="P372" i="2"/>
  <c r="R372" i="2"/>
  <c r="Q372" i="2"/>
  <c r="C372" i="2"/>
  <c r="D371" i="2"/>
  <c r="G371" i="2"/>
  <c r="H371" i="2"/>
  <c r="J371" i="2"/>
  <c r="K371" i="2"/>
  <c r="M371" i="2"/>
  <c r="N371" i="2"/>
  <c r="O371" i="2"/>
  <c r="S371" i="2"/>
  <c r="E371" i="2"/>
  <c r="F371" i="2"/>
  <c r="I371" i="2"/>
  <c r="L371" i="2"/>
  <c r="P371" i="2"/>
  <c r="R371" i="2"/>
  <c r="Q371" i="2"/>
  <c r="C371" i="2"/>
  <c r="D370" i="2"/>
  <c r="G370" i="2"/>
  <c r="H370" i="2"/>
  <c r="J370" i="2"/>
  <c r="K370" i="2"/>
  <c r="M370" i="2"/>
  <c r="N370" i="2"/>
  <c r="O370" i="2"/>
  <c r="S370" i="2"/>
  <c r="E370" i="2"/>
  <c r="F370" i="2"/>
  <c r="I370" i="2"/>
  <c r="L370" i="2"/>
  <c r="P370" i="2"/>
  <c r="R370" i="2"/>
  <c r="Q370" i="2"/>
  <c r="C370" i="2"/>
  <c r="D369" i="2"/>
  <c r="G369" i="2"/>
  <c r="H369" i="2"/>
  <c r="J369" i="2"/>
  <c r="K369" i="2"/>
  <c r="M369" i="2"/>
  <c r="N369" i="2"/>
  <c r="O369" i="2"/>
  <c r="S369" i="2"/>
  <c r="E369" i="2"/>
  <c r="F369" i="2"/>
  <c r="I369" i="2"/>
  <c r="L369" i="2"/>
  <c r="P369" i="2"/>
  <c r="R369" i="2"/>
  <c r="Q369" i="2"/>
  <c r="C369" i="2"/>
  <c r="D368" i="2"/>
  <c r="G368" i="2"/>
  <c r="H368" i="2"/>
  <c r="J368" i="2"/>
  <c r="K368" i="2"/>
  <c r="M368" i="2"/>
  <c r="N368" i="2"/>
  <c r="O368" i="2"/>
  <c r="S368" i="2"/>
  <c r="E368" i="2"/>
  <c r="F368" i="2"/>
  <c r="I368" i="2"/>
  <c r="L368" i="2"/>
  <c r="P368" i="2"/>
  <c r="R368" i="2"/>
  <c r="Q368" i="2"/>
  <c r="C368" i="2"/>
  <c r="D367" i="2"/>
  <c r="G367" i="2"/>
  <c r="H367" i="2"/>
  <c r="J367" i="2"/>
  <c r="K367" i="2"/>
  <c r="M367" i="2"/>
  <c r="N367" i="2"/>
  <c r="O367" i="2"/>
  <c r="S367" i="2"/>
  <c r="E367" i="2"/>
  <c r="F367" i="2"/>
  <c r="I367" i="2"/>
  <c r="L367" i="2"/>
  <c r="P367" i="2"/>
  <c r="R367" i="2"/>
  <c r="Q367" i="2"/>
  <c r="C367" i="2"/>
  <c r="D366" i="2"/>
  <c r="G366" i="2"/>
  <c r="H366" i="2"/>
  <c r="J366" i="2"/>
  <c r="K366" i="2"/>
  <c r="M366" i="2"/>
  <c r="N366" i="2"/>
  <c r="O366" i="2"/>
  <c r="S366" i="2"/>
  <c r="E366" i="2"/>
  <c r="F366" i="2"/>
  <c r="I366" i="2"/>
  <c r="L366" i="2"/>
  <c r="P366" i="2"/>
  <c r="R366" i="2"/>
  <c r="Q366" i="2"/>
  <c r="C366" i="2"/>
  <c r="D365" i="2"/>
  <c r="G365" i="2"/>
  <c r="H365" i="2"/>
  <c r="J365" i="2"/>
  <c r="K365" i="2"/>
  <c r="M365" i="2"/>
  <c r="N365" i="2"/>
  <c r="O365" i="2"/>
  <c r="S365" i="2"/>
  <c r="E365" i="2"/>
  <c r="F365" i="2"/>
  <c r="I365" i="2"/>
  <c r="L365" i="2"/>
  <c r="P365" i="2"/>
  <c r="R365" i="2"/>
  <c r="Q365" i="2"/>
  <c r="C365" i="2"/>
  <c r="D364" i="2"/>
  <c r="G364" i="2"/>
  <c r="H364" i="2"/>
  <c r="J364" i="2"/>
  <c r="K364" i="2"/>
  <c r="M364" i="2"/>
  <c r="N364" i="2"/>
  <c r="O364" i="2"/>
  <c r="S364" i="2"/>
  <c r="E364" i="2"/>
  <c r="F364" i="2"/>
  <c r="I364" i="2"/>
  <c r="L364" i="2"/>
  <c r="P364" i="2"/>
  <c r="R364" i="2"/>
  <c r="Q364" i="2"/>
  <c r="C364" i="2"/>
  <c r="D363" i="2"/>
  <c r="G363" i="2"/>
  <c r="H363" i="2"/>
  <c r="J363" i="2"/>
  <c r="K363" i="2"/>
  <c r="M363" i="2"/>
  <c r="N363" i="2"/>
  <c r="O363" i="2"/>
  <c r="S363" i="2"/>
  <c r="E363" i="2"/>
  <c r="F363" i="2"/>
  <c r="I363" i="2"/>
  <c r="L363" i="2"/>
  <c r="P363" i="2"/>
  <c r="R363" i="2"/>
  <c r="Q363" i="2"/>
  <c r="C363" i="2"/>
  <c r="D362" i="2"/>
  <c r="G362" i="2"/>
  <c r="H362" i="2"/>
  <c r="J362" i="2"/>
  <c r="K362" i="2"/>
  <c r="M362" i="2"/>
  <c r="N362" i="2"/>
  <c r="O362" i="2"/>
  <c r="S362" i="2"/>
  <c r="E362" i="2"/>
  <c r="F362" i="2"/>
  <c r="I362" i="2"/>
  <c r="L362" i="2"/>
  <c r="P362" i="2"/>
  <c r="R362" i="2"/>
  <c r="Q362" i="2"/>
  <c r="C362" i="2"/>
  <c r="D361" i="2"/>
  <c r="G361" i="2"/>
  <c r="H361" i="2"/>
  <c r="J361" i="2"/>
  <c r="K361" i="2"/>
  <c r="M361" i="2"/>
  <c r="N361" i="2"/>
  <c r="O361" i="2"/>
  <c r="S361" i="2"/>
  <c r="E361" i="2"/>
  <c r="F361" i="2"/>
  <c r="I361" i="2"/>
  <c r="L361" i="2"/>
  <c r="P361" i="2"/>
  <c r="R361" i="2"/>
  <c r="Q361" i="2"/>
  <c r="C361" i="2"/>
  <c r="D360" i="2"/>
  <c r="G360" i="2"/>
  <c r="H360" i="2"/>
  <c r="J360" i="2"/>
  <c r="K360" i="2"/>
  <c r="M360" i="2"/>
  <c r="N360" i="2"/>
  <c r="O360" i="2"/>
  <c r="S360" i="2"/>
  <c r="E360" i="2"/>
  <c r="F360" i="2"/>
  <c r="I360" i="2"/>
  <c r="L360" i="2"/>
  <c r="P360" i="2"/>
  <c r="R360" i="2"/>
  <c r="Q360" i="2"/>
  <c r="C360" i="2"/>
  <c r="D359" i="2"/>
  <c r="G359" i="2"/>
  <c r="H359" i="2"/>
  <c r="J359" i="2"/>
  <c r="K359" i="2"/>
  <c r="M359" i="2"/>
  <c r="N359" i="2"/>
  <c r="O359" i="2"/>
  <c r="S359" i="2"/>
  <c r="E359" i="2"/>
  <c r="F359" i="2"/>
  <c r="I359" i="2"/>
  <c r="L359" i="2"/>
  <c r="P359" i="2"/>
  <c r="R359" i="2"/>
  <c r="Q359" i="2"/>
  <c r="C359" i="2"/>
  <c r="D358" i="2"/>
  <c r="G358" i="2"/>
  <c r="H358" i="2"/>
  <c r="J358" i="2"/>
  <c r="K358" i="2"/>
  <c r="M358" i="2"/>
  <c r="N358" i="2"/>
  <c r="O358" i="2"/>
  <c r="S358" i="2"/>
  <c r="E358" i="2"/>
  <c r="F358" i="2"/>
  <c r="I358" i="2"/>
  <c r="L358" i="2"/>
  <c r="P358" i="2"/>
  <c r="R358" i="2"/>
  <c r="Q358" i="2"/>
  <c r="C358" i="2"/>
  <c r="D357" i="2"/>
  <c r="G357" i="2"/>
  <c r="H357" i="2"/>
  <c r="J357" i="2"/>
  <c r="K357" i="2"/>
  <c r="M357" i="2"/>
  <c r="N357" i="2"/>
  <c r="O357" i="2"/>
  <c r="S357" i="2"/>
  <c r="E357" i="2"/>
  <c r="F357" i="2"/>
  <c r="I357" i="2"/>
  <c r="L357" i="2"/>
  <c r="P357" i="2"/>
  <c r="R357" i="2"/>
  <c r="Q357" i="2"/>
  <c r="C357" i="2"/>
  <c r="D356" i="2"/>
  <c r="G356" i="2"/>
  <c r="H356" i="2"/>
  <c r="J356" i="2"/>
  <c r="K356" i="2"/>
  <c r="M356" i="2"/>
  <c r="N356" i="2"/>
  <c r="O356" i="2"/>
  <c r="S356" i="2"/>
  <c r="E356" i="2"/>
  <c r="F356" i="2"/>
  <c r="I356" i="2"/>
  <c r="L356" i="2"/>
  <c r="P356" i="2"/>
  <c r="R356" i="2"/>
  <c r="Q356" i="2"/>
  <c r="C356" i="2"/>
  <c r="D355" i="2"/>
  <c r="G355" i="2"/>
  <c r="H355" i="2"/>
  <c r="J355" i="2"/>
  <c r="K355" i="2"/>
  <c r="M355" i="2"/>
  <c r="N355" i="2"/>
  <c r="O355" i="2"/>
  <c r="S355" i="2"/>
  <c r="E355" i="2"/>
  <c r="F355" i="2"/>
  <c r="I355" i="2"/>
  <c r="L355" i="2"/>
  <c r="P355" i="2"/>
  <c r="R355" i="2"/>
  <c r="Q355" i="2"/>
  <c r="C355" i="2"/>
  <c r="D354" i="2"/>
  <c r="G354" i="2"/>
  <c r="H354" i="2"/>
  <c r="J354" i="2"/>
  <c r="K354" i="2"/>
  <c r="M354" i="2"/>
  <c r="N354" i="2"/>
  <c r="O354" i="2"/>
  <c r="S354" i="2"/>
  <c r="E354" i="2"/>
  <c r="F354" i="2"/>
  <c r="I354" i="2"/>
  <c r="L354" i="2"/>
  <c r="P354" i="2"/>
  <c r="R354" i="2"/>
  <c r="Q354" i="2"/>
  <c r="C354" i="2"/>
  <c r="D353" i="2"/>
  <c r="G353" i="2"/>
  <c r="H353" i="2"/>
  <c r="J353" i="2"/>
  <c r="K353" i="2"/>
  <c r="M353" i="2"/>
  <c r="N353" i="2"/>
  <c r="O353" i="2"/>
  <c r="S353" i="2"/>
  <c r="E353" i="2"/>
  <c r="F353" i="2"/>
  <c r="I353" i="2"/>
  <c r="L353" i="2"/>
  <c r="P353" i="2"/>
  <c r="R353" i="2"/>
  <c r="Q353" i="2"/>
  <c r="C353" i="2"/>
  <c r="D352" i="2"/>
  <c r="G352" i="2"/>
  <c r="H352" i="2"/>
  <c r="J352" i="2"/>
  <c r="K352" i="2"/>
  <c r="M352" i="2"/>
  <c r="N352" i="2"/>
  <c r="O352" i="2"/>
  <c r="S352" i="2"/>
  <c r="E352" i="2"/>
  <c r="F352" i="2"/>
  <c r="I352" i="2"/>
  <c r="L352" i="2"/>
  <c r="P352" i="2"/>
  <c r="R352" i="2"/>
  <c r="Q352" i="2"/>
  <c r="C352" i="2"/>
  <c r="D351" i="2"/>
  <c r="G351" i="2"/>
  <c r="H351" i="2"/>
  <c r="J351" i="2"/>
  <c r="K351" i="2"/>
  <c r="M351" i="2"/>
  <c r="N351" i="2"/>
  <c r="O351" i="2"/>
  <c r="S351" i="2"/>
  <c r="E351" i="2"/>
  <c r="F351" i="2"/>
  <c r="I351" i="2"/>
  <c r="L351" i="2"/>
  <c r="P351" i="2"/>
  <c r="R351" i="2"/>
  <c r="Q351" i="2"/>
  <c r="C351" i="2"/>
  <c r="D350" i="2"/>
  <c r="G350" i="2"/>
  <c r="H350" i="2"/>
  <c r="J350" i="2"/>
  <c r="K350" i="2"/>
  <c r="M350" i="2"/>
  <c r="N350" i="2"/>
  <c r="O350" i="2"/>
  <c r="S350" i="2"/>
  <c r="E350" i="2"/>
  <c r="F350" i="2"/>
  <c r="I350" i="2"/>
  <c r="L350" i="2"/>
  <c r="P350" i="2"/>
  <c r="R350" i="2"/>
  <c r="Q350" i="2"/>
  <c r="C350" i="2"/>
  <c r="D349" i="2"/>
  <c r="G349" i="2"/>
  <c r="H349" i="2"/>
  <c r="J349" i="2"/>
  <c r="K349" i="2"/>
  <c r="M349" i="2"/>
  <c r="N349" i="2"/>
  <c r="O349" i="2"/>
  <c r="S349" i="2"/>
  <c r="E349" i="2"/>
  <c r="F349" i="2"/>
  <c r="I349" i="2"/>
  <c r="L349" i="2"/>
  <c r="P349" i="2"/>
  <c r="R349" i="2"/>
  <c r="Q349" i="2"/>
  <c r="C349" i="2"/>
  <c r="D348" i="2"/>
  <c r="G348" i="2"/>
  <c r="H348" i="2"/>
  <c r="J348" i="2"/>
  <c r="K348" i="2"/>
  <c r="M348" i="2"/>
  <c r="N348" i="2"/>
  <c r="O348" i="2"/>
  <c r="S348" i="2"/>
  <c r="E348" i="2"/>
  <c r="F348" i="2"/>
  <c r="I348" i="2"/>
  <c r="L348" i="2"/>
  <c r="P348" i="2"/>
  <c r="R348" i="2"/>
  <c r="Q348" i="2"/>
  <c r="C348" i="2"/>
  <c r="D347" i="2"/>
  <c r="G347" i="2"/>
  <c r="H347" i="2"/>
  <c r="J347" i="2"/>
  <c r="K347" i="2"/>
  <c r="M347" i="2"/>
  <c r="N347" i="2"/>
  <c r="O347" i="2"/>
  <c r="S347" i="2"/>
  <c r="E347" i="2"/>
  <c r="F347" i="2"/>
  <c r="I347" i="2"/>
  <c r="L347" i="2"/>
  <c r="P347" i="2"/>
  <c r="R347" i="2"/>
  <c r="Q347" i="2"/>
  <c r="C347" i="2"/>
  <c r="D346" i="2"/>
  <c r="G346" i="2"/>
  <c r="H346" i="2"/>
  <c r="J346" i="2"/>
  <c r="K346" i="2"/>
  <c r="M346" i="2"/>
  <c r="N346" i="2"/>
  <c r="O346" i="2"/>
  <c r="S346" i="2"/>
  <c r="E346" i="2"/>
  <c r="F346" i="2"/>
  <c r="I346" i="2"/>
  <c r="L346" i="2"/>
  <c r="P346" i="2"/>
  <c r="R346" i="2"/>
  <c r="Q346" i="2"/>
  <c r="C346" i="2"/>
  <c r="D345" i="2"/>
  <c r="G345" i="2"/>
  <c r="H345" i="2"/>
  <c r="J345" i="2"/>
  <c r="K345" i="2"/>
  <c r="M345" i="2"/>
  <c r="N345" i="2"/>
  <c r="O345" i="2"/>
  <c r="S345" i="2"/>
  <c r="E345" i="2"/>
  <c r="F345" i="2"/>
  <c r="I345" i="2"/>
  <c r="L345" i="2"/>
  <c r="P345" i="2"/>
  <c r="R345" i="2"/>
  <c r="Q345" i="2"/>
  <c r="C345" i="2"/>
  <c r="D344" i="2"/>
  <c r="G344" i="2"/>
  <c r="H344" i="2"/>
  <c r="J344" i="2"/>
  <c r="K344" i="2"/>
  <c r="M344" i="2"/>
  <c r="N344" i="2"/>
  <c r="O344" i="2"/>
  <c r="S344" i="2"/>
  <c r="E344" i="2"/>
  <c r="F344" i="2"/>
  <c r="I344" i="2"/>
  <c r="L344" i="2"/>
  <c r="P344" i="2"/>
  <c r="R344" i="2"/>
  <c r="Q344" i="2"/>
  <c r="C344" i="2"/>
  <c r="D343" i="2"/>
  <c r="G343" i="2"/>
  <c r="H343" i="2"/>
  <c r="J343" i="2"/>
  <c r="K343" i="2"/>
  <c r="M343" i="2"/>
  <c r="N343" i="2"/>
  <c r="O343" i="2"/>
  <c r="S343" i="2"/>
  <c r="E343" i="2"/>
  <c r="F343" i="2"/>
  <c r="I343" i="2"/>
  <c r="L343" i="2"/>
  <c r="P343" i="2"/>
  <c r="R343" i="2"/>
  <c r="Q343" i="2"/>
  <c r="C343" i="2"/>
  <c r="D342" i="2"/>
  <c r="G342" i="2"/>
  <c r="H342" i="2"/>
  <c r="J342" i="2"/>
  <c r="K342" i="2"/>
  <c r="M342" i="2"/>
  <c r="N342" i="2"/>
  <c r="O342" i="2"/>
  <c r="S342" i="2"/>
  <c r="E342" i="2"/>
  <c r="F342" i="2"/>
  <c r="I342" i="2"/>
  <c r="L342" i="2"/>
  <c r="P342" i="2"/>
  <c r="R342" i="2"/>
  <c r="Q342" i="2"/>
  <c r="C342" i="2"/>
  <c r="D341" i="2"/>
  <c r="G341" i="2"/>
  <c r="H341" i="2"/>
  <c r="J341" i="2"/>
  <c r="K341" i="2"/>
  <c r="M341" i="2"/>
  <c r="N341" i="2"/>
  <c r="O341" i="2"/>
  <c r="S341" i="2"/>
  <c r="E341" i="2"/>
  <c r="F341" i="2"/>
  <c r="I341" i="2"/>
  <c r="L341" i="2"/>
  <c r="P341" i="2"/>
  <c r="R341" i="2"/>
  <c r="Q341" i="2"/>
  <c r="C341" i="2"/>
  <c r="D340" i="2"/>
  <c r="G340" i="2"/>
  <c r="H340" i="2"/>
  <c r="J340" i="2"/>
  <c r="K340" i="2"/>
  <c r="M340" i="2"/>
  <c r="N340" i="2"/>
  <c r="O340" i="2"/>
  <c r="S340" i="2"/>
  <c r="E340" i="2"/>
  <c r="F340" i="2"/>
  <c r="I340" i="2"/>
  <c r="L340" i="2"/>
  <c r="P340" i="2"/>
  <c r="R340" i="2"/>
  <c r="Q340" i="2"/>
  <c r="C340" i="2"/>
  <c r="D339" i="2"/>
  <c r="G339" i="2"/>
  <c r="H339" i="2"/>
  <c r="J339" i="2"/>
  <c r="K339" i="2"/>
  <c r="M339" i="2"/>
  <c r="N339" i="2"/>
  <c r="O339" i="2"/>
  <c r="S339" i="2"/>
  <c r="E339" i="2"/>
  <c r="F339" i="2"/>
  <c r="I339" i="2"/>
  <c r="L339" i="2"/>
  <c r="P339" i="2"/>
  <c r="R339" i="2"/>
  <c r="Q339" i="2"/>
  <c r="C339" i="2"/>
  <c r="D338" i="2"/>
  <c r="G338" i="2"/>
  <c r="H338" i="2"/>
  <c r="J338" i="2"/>
  <c r="K338" i="2"/>
  <c r="M338" i="2"/>
  <c r="N338" i="2"/>
  <c r="O338" i="2"/>
  <c r="S338" i="2"/>
  <c r="E338" i="2"/>
  <c r="F338" i="2"/>
  <c r="I338" i="2"/>
  <c r="L338" i="2"/>
  <c r="P338" i="2"/>
  <c r="R338" i="2"/>
  <c r="Q338" i="2"/>
  <c r="C338" i="2"/>
  <c r="D337" i="2"/>
  <c r="G337" i="2"/>
  <c r="H337" i="2"/>
  <c r="J337" i="2"/>
  <c r="K337" i="2"/>
  <c r="M337" i="2"/>
  <c r="N337" i="2"/>
  <c r="O337" i="2"/>
  <c r="S337" i="2"/>
  <c r="E337" i="2"/>
  <c r="F337" i="2"/>
  <c r="I337" i="2"/>
  <c r="L337" i="2"/>
  <c r="P337" i="2"/>
  <c r="R337" i="2"/>
  <c r="Q337" i="2"/>
  <c r="C337" i="2"/>
  <c r="D336" i="2"/>
  <c r="G336" i="2"/>
  <c r="H336" i="2"/>
  <c r="J336" i="2"/>
  <c r="K336" i="2"/>
  <c r="M336" i="2"/>
  <c r="N336" i="2"/>
  <c r="O336" i="2"/>
  <c r="S336" i="2"/>
  <c r="E336" i="2"/>
  <c r="F336" i="2"/>
  <c r="I336" i="2"/>
  <c r="L336" i="2"/>
  <c r="P336" i="2"/>
  <c r="R336" i="2"/>
  <c r="Q336" i="2"/>
  <c r="C336" i="2"/>
  <c r="D335" i="2"/>
  <c r="G335" i="2"/>
  <c r="H335" i="2"/>
  <c r="J335" i="2"/>
  <c r="K335" i="2"/>
  <c r="M335" i="2"/>
  <c r="N335" i="2"/>
  <c r="O335" i="2"/>
  <c r="S335" i="2"/>
  <c r="E335" i="2"/>
  <c r="F335" i="2"/>
  <c r="I335" i="2"/>
  <c r="L335" i="2"/>
  <c r="P335" i="2"/>
  <c r="R335" i="2"/>
  <c r="Q335" i="2"/>
  <c r="C335" i="2"/>
  <c r="D334" i="2"/>
  <c r="G334" i="2"/>
  <c r="H334" i="2"/>
  <c r="J334" i="2"/>
  <c r="K334" i="2"/>
  <c r="M334" i="2"/>
  <c r="N334" i="2"/>
  <c r="O334" i="2"/>
  <c r="S334" i="2"/>
  <c r="E334" i="2"/>
  <c r="F334" i="2"/>
  <c r="I334" i="2"/>
  <c r="L334" i="2"/>
  <c r="P334" i="2"/>
  <c r="R334" i="2"/>
  <c r="Q334" i="2"/>
  <c r="C334" i="2"/>
  <c r="D333" i="2"/>
  <c r="G333" i="2"/>
  <c r="H333" i="2"/>
  <c r="J333" i="2"/>
  <c r="K333" i="2"/>
  <c r="M333" i="2"/>
  <c r="N333" i="2"/>
  <c r="O333" i="2"/>
  <c r="S333" i="2"/>
  <c r="E333" i="2"/>
  <c r="F333" i="2"/>
  <c r="I333" i="2"/>
  <c r="L333" i="2"/>
  <c r="P333" i="2"/>
  <c r="R333" i="2"/>
  <c r="Q333" i="2"/>
  <c r="C333" i="2"/>
  <c r="D332" i="2"/>
  <c r="G332" i="2"/>
  <c r="H332" i="2"/>
  <c r="J332" i="2"/>
  <c r="K332" i="2"/>
  <c r="M332" i="2"/>
  <c r="N332" i="2"/>
  <c r="O332" i="2"/>
  <c r="S332" i="2"/>
  <c r="E332" i="2"/>
  <c r="F332" i="2"/>
  <c r="I332" i="2"/>
  <c r="L332" i="2"/>
  <c r="P332" i="2"/>
  <c r="R332" i="2"/>
  <c r="Q332" i="2"/>
  <c r="C332" i="2"/>
  <c r="D331" i="2"/>
  <c r="G331" i="2"/>
  <c r="H331" i="2"/>
  <c r="J331" i="2"/>
  <c r="K331" i="2"/>
  <c r="M331" i="2"/>
  <c r="N331" i="2"/>
  <c r="O331" i="2"/>
  <c r="S331" i="2"/>
  <c r="E331" i="2"/>
  <c r="F331" i="2"/>
  <c r="I331" i="2"/>
  <c r="L331" i="2"/>
  <c r="P331" i="2"/>
  <c r="R331" i="2"/>
  <c r="Q331" i="2"/>
  <c r="C331" i="2"/>
  <c r="D330" i="2"/>
  <c r="G330" i="2"/>
  <c r="H330" i="2"/>
  <c r="J330" i="2"/>
  <c r="K330" i="2"/>
  <c r="M330" i="2"/>
  <c r="N330" i="2"/>
  <c r="O330" i="2"/>
  <c r="S330" i="2"/>
  <c r="E330" i="2"/>
  <c r="F330" i="2"/>
  <c r="I330" i="2"/>
  <c r="L330" i="2"/>
  <c r="P330" i="2"/>
  <c r="R330" i="2"/>
  <c r="Q330" i="2"/>
  <c r="C330" i="2"/>
  <c r="D329" i="2"/>
  <c r="G329" i="2"/>
  <c r="H329" i="2"/>
  <c r="J329" i="2"/>
  <c r="K329" i="2"/>
  <c r="M329" i="2"/>
  <c r="N329" i="2"/>
  <c r="O329" i="2"/>
  <c r="S329" i="2"/>
  <c r="E329" i="2"/>
  <c r="F329" i="2"/>
  <c r="I329" i="2"/>
  <c r="L329" i="2"/>
  <c r="P329" i="2"/>
  <c r="R329" i="2"/>
  <c r="Q329" i="2"/>
  <c r="C329" i="2"/>
  <c r="D328" i="2"/>
  <c r="G328" i="2"/>
  <c r="H328" i="2"/>
  <c r="J328" i="2"/>
  <c r="K328" i="2"/>
  <c r="M328" i="2"/>
  <c r="N328" i="2"/>
  <c r="O328" i="2"/>
  <c r="S328" i="2"/>
  <c r="E328" i="2"/>
  <c r="F328" i="2"/>
  <c r="I328" i="2"/>
  <c r="L328" i="2"/>
  <c r="P328" i="2"/>
  <c r="R328" i="2"/>
  <c r="Q328" i="2"/>
  <c r="C328" i="2"/>
  <c r="D327" i="2"/>
  <c r="G327" i="2"/>
  <c r="H327" i="2"/>
  <c r="J327" i="2"/>
  <c r="K327" i="2"/>
  <c r="M327" i="2"/>
  <c r="N327" i="2"/>
  <c r="O327" i="2"/>
  <c r="S327" i="2"/>
  <c r="E327" i="2"/>
  <c r="F327" i="2"/>
  <c r="I327" i="2"/>
  <c r="L327" i="2"/>
  <c r="P327" i="2"/>
  <c r="R327" i="2"/>
  <c r="Q327" i="2"/>
  <c r="C327" i="2"/>
  <c r="D326" i="2"/>
  <c r="G326" i="2"/>
  <c r="H326" i="2"/>
  <c r="J326" i="2"/>
  <c r="K326" i="2"/>
  <c r="M326" i="2"/>
  <c r="N326" i="2"/>
  <c r="O326" i="2"/>
  <c r="S326" i="2"/>
  <c r="E326" i="2"/>
  <c r="F326" i="2"/>
  <c r="I326" i="2"/>
  <c r="L326" i="2"/>
  <c r="P326" i="2"/>
  <c r="R326" i="2"/>
  <c r="Q326" i="2"/>
  <c r="C326" i="2"/>
  <c r="D325" i="2"/>
  <c r="G325" i="2"/>
  <c r="H325" i="2"/>
  <c r="J325" i="2"/>
  <c r="K325" i="2"/>
  <c r="M325" i="2"/>
  <c r="N325" i="2"/>
  <c r="O325" i="2"/>
  <c r="S325" i="2"/>
  <c r="E325" i="2"/>
  <c r="F325" i="2"/>
  <c r="I325" i="2"/>
  <c r="L325" i="2"/>
  <c r="P325" i="2"/>
  <c r="R325" i="2"/>
  <c r="Q325" i="2"/>
  <c r="C325" i="2"/>
  <c r="D324" i="2"/>
  <c r="G324" i="2"/>
  <c r="H324" i="2"/>
  <c r="J324" i="2"/>
  <c r="K324" i="2"/>
  <c r="M324" i="2"/>
  <c r="N324" i="2"/>
  <c r="O324" i="2"/>
  <c r="S324" i="2"/>
  <c r="E324" i="2"/>
  <c r="F324" i="2"/>
  <c r="I324" i="2"/>
  <c r="L324" i="2"/>
  <c r="P324" i="2"/>
  <c r="R324" i="2"/>
  <c r="Q324" i="2"/>
  <c r="C324" i="2"/>
  <c r="D323" i="2"/>
  <c r="G323" i="2"/>
  <c r="H323" i="2"/>
  <c r="J323" i="2"/>
  <c r="K323" i="2"/>
  <c r="M323" i="2"/>
  <c r="N323" i="2"/>
  <c r="O323" i="2"/>
  <c r="S323" i="2"/>
  <c r="E323" i="2"/>
  <c r="F323" i="2"/>
  <c r="I323" i="2"/>
  <c r="L323" i="2"/>
  <c r="P323" i="2"/>
  <c r="R323" i="2"/>
  <c r="Q323" i="2"/>
  <c r="C323" i="2"/>
  <c r="D322" i="2"/>
  <c r="G322" i="2"/>
  <c r="H322" i="2"/>
  <c r="J322" i="2"/>
  <c r="K322" i="2"/>
  <c r="M322" i="2"/>
  <c r="N322" i="2"/>
  <c r="O322" i="2"/>
  <c r="S322" i="2"/>
  <c r="E322" i="2"/>
  <c r="F322" i="2"/>
  <c r="I322" i="2"/>
  <c r="L322" i="2"/>
  <c r="P322" i="2"/>
  <c r="R322" i="2"/>
  <c r="Q322" i="2"/>
  <c r="C322" i="2"/>
  <c r="D321" i="2"/>
  <c r="G321" i="2"/>
  <c r="H321" i="2"/>
  <c r="J321" i="2"/>
  <c r="K321" i="2"/>
  <c r="M321" i="2"/>
  <c r="N321" i="2"/>
  <c r="O321" i="2"/>
  <c r="S321" i="2"/>
  <c r="E321" i="2"/>
  <c r="F321" i="2"/>
  <c r="I321" i="2"/>
  <c r="L321" i="2"/>
  <c r="P321" i="2"/>
  <c r="R321" i="2"/>
  <c r="Q321" i="2"/>
  <c r="C321" i="2"/>
  <c r="D320" i="2"/>
  <c r="G320" i="2"/>
  <c r="H320" i="2"/>
  <c r="J320" i="2"/>
  <c r="K320" i="2"/>
  <c r="M320" i="2"/>
  <c r="N320" i="2"/>
  <c r="O320" i="2"/>
  <c r="S320" i="2"/>
  <c r="E320" i="2"/>
  <c r="F320" i="2"/>
  <c r="I320" i="2"/>
  <c r="L320" i="2"/>
  <c r="P320" i="2"/>
  <c r="R320" i="2"/>
  <c r="Q320" i="2"/>
  <c r="C320" i="2"/>
  <c r="D319" i="2"/>
  <c r="G319" i="2"/>
  <c r="H319" i="2"/>
  <c r="J319" i="2"/>
  <c r="K319" i="2"/>
  <c r="M319" i="2"/>
  <c r="N319" i="2"/>
  <c r="O319" i="2"/>
  <c r="S319" i="2"/>
  <c r="E319" i="2"/>
  <c r="F319" i="2"/>
  <c r="I319" i="2"/>
  <c r="L319" i="2"/>
  <c r="P319" i="2"/>
  <c r="R319" i="2"/>
  <c r="Q319" i="2"/>
  <c r="C319" i="2"/>
  <c r="D318" i="2"/>
  <c r="G318" i="2"/>
  <c r="H318" i="2"/>
  <c r="J318" i="2"/>
  <c r="K318" i="2"/>
  <c r="M318" i="2"/>
  <c r="N318" i="2"/>
  <c r="O318" i="2"/>
  <c r="S318" i="2"/>
  <c r="E318" i="2"/>
  <c r="F318" i="2"/>
  <c r="I318" i="2"/>
  <c r="L318" i="2"/>
  <c r="P318" i="2"/>
  <c r="R318" i="2"/>
  <c r="Q318" i="2"/>
  <c r="C318" i="2"/>
  <c r="D317" i="2"/>
  <c r="G317" i="2"/>
  <c r="H317" i="2"/>
  <c r="J317" i="2"/>
  <c r="K317" i="2"/>
  <c r="M317" i="2"/>
  <c r="N317" i="2"/>
  <c r="O317" i="2"/>
  <c r="S317" i="2"/>
  <c r="E317" i="2"/>
  <c r="F317" i="2"/>
  <c r="I317" i="2"/>
  <c r="L317" i="2"/>
  <c r="P317" i="2"/>
  <c r="R317" i="2"/>
  <c r="Q317" i="2"/>
  <c r="C317" i="2"/>
  <c r="D316" i="2"/>
  <c r="G316" i="2"/>
  <c r="H316" i="2"/>
  <c r="J316" i="2"/>
  <c r="K316" i="2"/>
  <c r="M316" i="2"/>
  <c r="N316" i="2"/>
  <c r="O316" i="2"/>
  <c r="S316" i="2"/>
  <c r="E316" i="2"/>
  <c r="F316" i="2"/>
  <c r="I316" i="2"/>
  <c r="L316" i="2"/>
  <c r="P316" i="2"/>
  <c r="R316" i="2"/>
  <c r="Q316" i="2"/>
  <c r="C316" i="2"/>
  <c r="D315" i="2"/>
  <c r="G315" i="2"/>
  <c r="H315" i="2"/>
  <c r="J315" i="2"/>
  <c r="K315" i="2"/>
  <c r="M315" i="2"/>
  <c r="N315" i="2"/>
  <c r="O315" i="2"/>
  <c r="S315" i="2"/>
  <c r="E315" i="2"/>
  <c r="F315" i="2"/>
  <c r="I315" i="2"/>
  <c r="L315" i="2"/>
  <c r="P315" i="2"/>
  <c r="R315" i="2"/>
  <c r="Q315" i="2"/>
  <c r="C315" i="2"/>
  <c r="D314" i="2"/>
  <c r="G314" i="2"/>
  <c r="H314" i="2"/>
  <c r="J314" i="2"/>
  <c r="K314" i="2"/>
  <c r="M314" i="2"/>
  <c r="N314" i="2"/>
  <c r="O314" i="2"/>
  <c r="S314" i="2"/>
  <c r="E314" i="2"/>
  <c r="F314" i="2"/>
  <c r="I314" i="2"/>
  <c r="L314" i="2"/>
  <c r="P314" i="2"/>
  <c r="R314" i="2"/>
  <c r="Q314" i="2"/>
  <c r="C314" i="2"/>
  <c r="D313" i="2"/>
  <c r="G313" i="2"/>
  <c r="H313" i="2"/>
  <c r="J313" i="2"/>
  <c r="K313" i="2"/>
  <c r="M313" i="2"/>
  <c r="N313" i="2"/>
  <c r="O313" i="2"/>
  <c r="S313" i="2"/>
  <c r="E313" i="2"/>
  <c r="F313" i="2"/>
  <c r="I313" i="2"/>
  <c r="L313" i="2"/>
  <c r="P313" i="2"/>
  <c r="R313" i="2"/>
  <c r="Q313" i="2"/>
  <c r="C313" i="2"/>
  <c r="D312" i="2"/>
  <c r="G312" i="2"/>
  <c r="H312" i="2"/>
  <c r="J312" i="2"/>
  <c r="K312" i="2"/>
  <c r="M312" i="2"/>
  <c r="N312" i="2"/>
  <c r="O312" i="2"/>
  <c r="S312" i="2"/>
  <c r="E312" i="2"/>
  <c r="F312" i="2"/>
  <c r="I312" i="2"/>
  <c r="L312" i="2"/>
  <c r="P312" i="2"/>
  <c r="R312" i="2"/>
  <c r="Q312" i="2"/>
  <c r="C312" i="2"/>
  <c r="D311" i="2"/>
  <c r="G311" i="2"/>
  <c r="H311" i="2"/>
  <c r="J311" i="2"/>
  <c r="K311" i="2"/>
  <c r="M311" i="2"/>
  <c r="N311" i="2"/>
  <c r="O311" i="2"/>
  <c r="S311" i="2"/>
  <c r="E311" i="2"/>
  <c r="F311" i="2"/>
  <c r="I311" i="2"/>
  <c r="L311" i="2"/>
  <c r="P311" i="2"/>
  <c r="R311" i="2"/>
  <c r="Q311" i="2"/>
  <c r="C311" i="2"/>
  <c r="D310" i="2"/>
  <c r="G310" i="2"/>
  <c r="H310" i="2"/>
  <c r="J310" i="2"/>
  <c r="K310" i="2"/>
  <c r="M310" i="2"/>
  <c r="N310" i="2"/>
  <c r="O310" i="2"/>
  <c r="S310" i="2"/>
  <c r="E310" i="2"/>
  <c r="F310" i="2"/>
  <c r="I310" i="2"/>
  <c r="L310" i="2"/>
  <c r="P310" i="2"/>
  <c r="R310" i="2"/>
  <c r="Q310" i="2"/>
  <c r="C310" i="2"/>
  <c r="D309" i="2"/>
  <c r="G309" i="2"/>
  <c r="H309" i="2"/>
  <c r="J309" i="2"/>
  <c r="K309" i="2"/>
  <c r="M309" i="2"/>
  <c r="N309" i="2"/>
  <c r="O309" i="2"/>
  <c r="S309" i="2"/>
  <c r="E309" i="2"/>
  <c r="F309" i="2"/>
  <c r="I309" i="2"/>
  <c r="L309" i="2"/>
  <c r="P309" i="2"/>
  <c r="R309" i="2"/>
  <c r="Q309" i="2"/>
  <c r="C309" i="2"/>
  <c r="D308" i="2"/>
  <c r="G308" i="2"/>
  <c r="H308" i="2"/>
  <c r="J308" i="2"/>
  <c r="K308" i="2"/>
  <c r="M308" i="2"/>
  <c r="N308" i="2"/>
  <c r="O308" i="2"/>
  <c r="S308" i="2"/>
  <c r="E308" i="2"/>
  <c r="F308" i="2"/>
  <c r="I308" i="2"/>
  <c r="L308" i="2"/>
  <c r="P308" i="2"/>
  <c r="R308" i="2"/>
  <c r="Q308" i="2"/>
  <c r="C308" i="2"/>
  <c r="D307" i="2"/>
  <c r="G307" i="2"/>
  <c r="H307" i="2"/>
  <c r="J307" i="2"/>
  <c r="K307" i="2"/>
  <c r="M307" i="2"/>
  <c r="N307" i="2"/>
  <c r="O307" i="2"/>
  <c r="S307" i="2"/>
  <c r="E307" i="2"/>
  <c r="F307" i="2"/>
  <c r="I307" i="2"/>
  <c r="L307" i="2"/>
  <c r="P307" i="2"/>
  <c r="R307" i="2"/>
  <c r="Q307" i="2"/>
  <c r="C307" i="2"/>
  <c r="D306" i="2"/>
  <c r="G306" i="2"/>
  <c r="H306" i="2"/>
  <c r="J306" i="2"/>
  <c r="K306" i="2"/>
  <c r="M306" i="2"/>
  <c r="N306" i="2"/>
  <c r="O306" i="2"/>
  <c r="S306" i="2"/>
  <c r="E306" i="2"/>
  <c r="F306" i="2"/>
  <c r="I306" i="2"/>
  <c r="L306" i="2"/>
  <c r="P306" i="2"/>
  <c r="R306" i="2"/>
  <c r="Q306" i="2"/>
  <c r="C306" i="2"/>
  <c r="D305" i="2"/>
  <c r="G305" i="2"/>
  <c r="H305" i="2"/>
  <c r="J305" i="2"/>
  <c r="K305" i="2"/>
  <c r="M305" i="2"/>
  <c r="N305" i="2"/>
  <c r="O305" i="2"/>
  <c r="S305" i="2"/>
  <c r="E305" i="2"/>
  <c r="F305" i="2"/>
  <c r="I305" i="2"/>
  <c r="L305" i="2"/>
  <c r="P305" i="2"/>
  <c r="R305" i="2"/>
  <c r="Q305" i="2"/>
  <c r="C305" i="2"/>
  <c r="D304" i="2"/>
  <c r="G304" i="2"/>
  <c r="H304" i="2"/>
  <c r="J304" i="2"/>
  <c r="K304" i="2"/>
  <c r="M304" i="2"/>
  <c r="N304" i="2"/>
  <c r="O304" i="2"/>
  <c r="S304" i="2"/>
  <c r="E304" i="2"/>
  <c r="F304" i="2"/>
  <c r="I304" i="2"/>
  <c r="L304" i="2"/>
  <c r="P304" i="2"/>
  <c r="R304" i="2"/>
  <c r="Q304" i="2"/>
  <c r="C304" i="2"/>
  <c r="D303" i="2"/>
  <c r="G303" i="2"/>
  <c r="H303" i="2"/>
  <c r="J303" i="2"/>
  <c r="K303" i="2"/>
  <c r="M303" i="2"/>
  <c r="N303" i="2"/>
  <c r="O303" i="2"/>
  <c r="S303" i="2"/>
  <c r="E303" i="2"/>
  <c r="F303" i="2"/>
  <c r="I303" i="2"/>
  <c r="L303" i="2"/>
  <c r="P303" i="2"/>
  <c r="R303" i="2"/>
  <c r="Q303" i="2"/>
  <c r="C303" i="2"/>
  <c r="D302" i="2"/>
  <c r="G302" i="2"/>
  <c r="H302" i="2"/>
  <c r="J302" i="2"/>
  <c r="K302" i="2"/>
  <c r="M302" i="2"/>
  <c r="N302" i="2"/>
  <c r="O302" i="2"/>
  <c r="S302" i="2"/>
  <c r="E302" i="2"/>
  <c r="F302" i="2"/>
  <c r="I302" i="2"/>
  <c r="L302" i="2"/>
  <c r="P302" i="2"/>
  <c r="R302" i="2"/>
  <c r="Q302" i="2"/>
  <c r="C302" i="2"/>
  <c r="D301" i="2"/>
  <c r="G301" i="2"/>
  <c r="H301" i="2"/>
  <c r="J301" i="2"/>
  <c r="K301" i="2"/>
  <c r="M301" i="2"/>
  <c r="N301" i="2"/>
  <c r="O301" i="2"/>
  <c r="S301" i="2"/>
  <c r="E301" i="2"/>
  <c r="F301" i="2"/>
  <c r="I301" i="2"/>
  <c r="L301" i="2"/>
  <c r="P301" i="2"/>
  <c r="R301" i="2"/>
  <c r="Q301" i="2"/>
  <c r="C301" i="2"/>
  <c r="D300" i="2"/>
  <c r="G300" i="2"/>
  <c r="H300" i="2"/>
  <c r="J300" i="2"/>
  <c r="K300" i="2"/>
  <c r="M300" i="2"/>
  <c r="N300" i="2"/>
  <c r="O300" i="2"/>
  <c r="S300" i="2"/>
  <c r="E300" i="2"/>
  <c r="F300" i="2"/>
  <c r="I300" i="2"/>
  <c r="L300" i="2"/>
  <c r="P300" i="2"/>
  <c r="R300" i="2"/>
  <c r="Q300" i="2"/>
  <c r="C300" i="2"/>
  <c r="D299" i="2"/>
  <c r="G299" i="2"/>
  <c r="H299" i="2"/>
  <c r="J299" i="2"/>
  <c r="K299" i="2"/>
  <c r="M299" i="2"/>
  <c r="N299" i="2"/>
  <c r="O299" i="2"/>
  <c r="S299" i="2"/>
  <c r="E299" i="2"/>
  <c r="F299" i="2"/>
  <c r="I299" i="2"/>
  <c r="L299" i="2"/>
  <c r="P299" i="2"/>
  <c r="R299" i="2"/>
  <c r="Q299" i="2"/>
  <c r="C299" i="2"/>
  <c r="D298" i="2"/>
  <c r="G298" i="2"/>
  <c r="H298" i="2"/>
  <c r="J298" i="2"/>
  <c r="K298" i="2"/>
  <c r="M298" i="2"/>
  <c r="N298" i="2"/>
  <c r="O298" i="2"/>
  <c r="S298" i="2"/>
  <c r="E298" i="2"/>
  <c r="F298" i="2"/>
  <c r="I298" i="2"/>
  <c r="L298" i="2"/>
  <c r="P298" i="2"/>
  <c r="R298" i="2"/>
  <c r="Q298" i="2"/>
  <c r="C298" i="2"/>
  <c r="D297" i="2"/>
  <c r="G297" i="2"/>
  <c r="H297" i="2"/>
  <c r="J297" i="2"/>
  <c r="K297" i="2"/>
  <c r="M297" i="2"/>
  <c r="N297" i="2"/>
  <c r="O297" i="2"/>
  <c r="S297" i="2"/>
  <c r="E297" i="2"/>
  <c r="F297" i="2"/>
  <c r="I297" i="2"/>
  <c r="L297" i="2"/>
  <c r="P297" i="2"/>
  <c r="R297" i="2"/>
  <c r="Q297" i="2"/>
  <c r="C297" i="2"/>
  <c r="D296" i="2"/>
  <c r="G296" i="2"/>
  <c r="H296" i="2"/>
  <c r="J296" i="2"/>
  <c r="K296" i="2"/>
  <c r="M296" i="2"/>
  <c r="N296" i="2"/>
  <c r="O296" i="2"/>
  <c r="S296" i="2"/>
  <c r="E296" i="2"/>
  <c r="F296" i="2"/>
  <c r="I296" i="2"/>
  <c r="L296" i="2"/>
  <c r="P296" i="2"/>
  <c r="R296" i="2"/>
  <c r="Q296" i="2"/>
  <c r="C296" i="2"/>
  <c r="D295" i="2"/>
  <c r="G295" i="2"/>
  <c r="H295" i="2"/>
  <c r="J295" i="2"/>
  <c r="K295" i="2"/>
  <c r="M295" i="2"/>
  <c r="N295" i="2"/>
  <c r="O295" i="2"/>
  <c r="S295" i="2"/>
  <c r="E295" i="2"/>
  <c r="F295" i="2"/>
  <c r="I295" i="2"/>
  <c r="L295" i="2"/>
  <c r="P295" i="2"/>
  <c r="R295" i="2"/>
  <c r="Q295" i="2"/>
  <c r="C295" i="2"/>
  <c r="D294" i="2"/>
  <c r="G294" i="2"/>
  <c r="H294" i="2"/>
  <c r="J294" i="2"/>
  <c r="K294" i="2"/>
  <c r="M294" i="2"/>
  <c r="N294" i="2"/>
  <c r="O294" i="2"/>
  <c r="S294" i="2"/>
  <c r="E294" i="2"/>
  <c r="F294" i="2"/>
  <c r="I294" i="2"/>
  <c r="L294" i="2"/>
  <c r="P294" i="2"/>
  <c r="R294" i="2"/>
  <c r="Q294" i="2"/>
  <c r="C294" i="2"/>
  <c r="D293" i="2"/>
  <c r="G293" i="2"/>
  <c r="H293" i="2"/>
  <c r="J293" i="2"/>
  <c r="K293" i="2"/>
  <c r="M293" i="2"/>
  <c r="N293" i="2"/>
  <c r="O293" i="2"/>
  <c r="S293" i="2"/>
  <c r="E293" i="2"/>
  <c r="F293" i="2"/>
  <c r="I293" i="2"/>
  <c r="L293" i="2"/>
  <c r="P293" i="2"/>
  <c r="R293" i="2"/>
  <c r="Q293" i="2"/>
  <c r="C293" i="2"/>
  <c r="D292" i="2"/>
  <c r="G292" i="2"/>
  <c r="H292" i="2"/>
  <c r="J292" i="2"/>
  <c r="K292" i="2"/>
  <c r="M292" i="2"/>
  <c r="N292" i="2"/>
  <c r="O292" i="2"/>
  <c r="S292" i="2"/>
  <c r="E292" i="2"/>
  <c r="F292" i="2"/>
  <c r="I292" i="2"/>
  <c r="L292" i="2"/>
  <c r="P292" i="2"/>
  <c r="R292" i="2"/>
  <c r="Q292" i="2"/>
  <c r="C292" i="2"/>
  <c r="D291" i="2"/>
  <c r="G291" i="2"/>
  <c r="H291" i="2"/>
  <c r="J291" i="2"/>
  <c r="K291" i="2"/>
  <c r="M291" i="2"/>
  <c r="N291" i="2"/>
  <c r="O291" i="2"/>
  <c r="S291" i="2"/>
  <c r="E291" i="2"/>
  <c r="F291" i="2"/>
  <c r="I291" i="2"/>
  <c r="L291" i="2"/>
  <c r="P291" i="2"/>
  <c r="R291" i="2"/>
  <c r="Q291" i="2"/>
  <c r="C291" i="2"/>
  <c r="D290" i="2"/>
  <c r="G290" i="2"/>
  <c r="H290" i="2"/>
  <c r="J290" i="2"/>
  <c r="K290" i="2"/>
  <c r="M290" i="2"/>
  <c r="N290" i="2"/>
  <c r="O290" i="2"/>
  <c r="S290" i="2"/>
  <c r="E290" i="2"/>
  <c r="F290" i="2"/>
  <c r="I290" i="2"/>
  <c r="L290" i="2"/>
  <c r="P290" i="2"/>
  <c r="R290" i="2"/>
  <c r="Q290" i="2"/>
  <c r="C290" i="2"/>
  <c r="D289" i="2"/>
  <c r="G289" i="2"/>
  <c r="H289" i="2"/>
  <c r="J289" i="2"/>
  <c r="K289" i="2"/>
  <c r="M289" i="2"/>
  <c r="N289" i="2"/>
  <c r="O289" i="2"/>
  <c r="S289" i="2"/>
  <c r="E289" i="2"/>
  <c r="F289" i="2"/>
  <c r="I289" i="2"/>
  <c r="L289" i="2"/>
  <c r="P289" i="2"/>
  <c r="R289" i="2"/>
  <c r="Q289" i="2"/>
  <c r="C289" i="2"/>
  <c r="D288" i="2"/>
  <c r="G288" i="2"/>
  <c r="H288" i="2"/>
  <c r="J288" i="2"/>
  <c r="K288" i="2"/>
  <c r="M288" i="2"/>
  <c r="N288" i="2"/>
  <c r="O288" i="2"/>
  <c r="S288" i="2"/>
  <c r="E288" i="2"/>
  <c r="F288" i="2"/>
  <c r="I288" i="2"/>
  <c r="L288" i="2"/>
  <c r="P288" i="2"/>
  <c r="R288" i="2"/>
  <c r="Q288" i="2"/>
  <c r="C288" i="2"/>
  <c r="D287" i="2"/>
  <c r="G287" i="2"/>
  <c r="H287" i="2"/>
  <c r="J287" i="2"/>
  <c r="K287" i="2"/>
  <c r="M287" i="2"/>
  <c r="N287" i="2"/>
  <c r="O287" i="2"/>
  <c r="S287" i="2"/>
  <c r="E287" i="2"/>
  <c r="F287" i="2"/>
  <c r="I287" i="2"/>
  <c r="L287" i="2"/>
  <c r="P287" i="2"/>
  <c r="R287" i="2"/>
  <c r="Q287" i="2"/>
  <c r="C287" i="2"/>
  <c r="D286" i="2"/>
  <c r="G286" i="2"/>
  <c r="H286" i="2"/>
  <c r="J286" i="2"/>
  <c r="K286" i="2"/>
  <c r="M286" i="2"/>
  <c r="N286" i="2"/>
  <c r="O286" i="2"/>
  <c r="S286" i="2"/>
  <c r="E286" i="2"/>
  <c r="F286" i="2"/>
  <c r="I286" i="2"/>
  <c r="L286" i="2"/>
  <c r="P286" i="2"/>
  <c r="R286" i="2"/>
  <c r="Q286" i="2"/>
  <c r="C286" i="2"/>
  <c r="D285" i="2"/>
  <c r="G285" i="2"/>
  <c r="H285" i="2"/>
  <c r="J285" i="2"/>
  <c r="K285" i="2"/>
  <c r="M285" i="2"/>
  <c r="N285" i="2"/>
  <c r="O285" i="2"/>
  <c r="S285" i="2"/>
  <c r="E285" i="2"/>
  <c r="F285" i="2"/>
  <c r="I285" i="2"/>
  <c r="L285" i="2"/>
  <c r="P285" i="2"/>
  <c r="R285" i="2"/>
  <c r="Q285" i="2"/>
  <c r="C285" i="2"/>
  <c r="D284" i="2"/>
  <c r="G284" i="2"/>
  <c r="H284" i="2"/>
  <c r="J284" i="2"/>
  <c r="K284" i="2"/>
  <c r="M284" i="2"/>
  <c r="N284" i="2"/>
  <c r="O284" i="2"/>
  <c r="S284" i="2"/>
  <c r="E284" i="2"/>
  <c r="F284" i="2"/>
  <c r="I284" i="2"/>
  <c r="L284" i="2"/>
  <c r="P284" i="2"/>
  <c r="R284" i="2"/>
  <c r="Q284" i="2"/>
  <c r="C284" i="2"/>
  <c r="D283" i="2"/>
  <c r="G283" i="2"/>
  <c r="H283" i="2"/>
  <c r="J283" i="2"/>
  <c r="K283" i="2"/>
  <c r="M283" i="2"/>
  <c r="N283" i="2"/>
  <c r="O283" i="2"/>
  <c r="S283" i="2"/>
  <c r="E283" i="2"/>
  <c r="F283" i="2"/>
  <c r="I283" i="2"/>
  <c r="L283" i="2"/>
  <c r="P283" i="2"/>
  <c r="R283" i="2"/>
  <c r="Q283" i="2"/>
  <c r="C283" i="2"/>
  <c r="D282" i="2"/>
  <c r="G282" i="2"/>
  <c r="H282" i="2"/>
  <c r="J282" i="2"/>
  <c r="K282" i="2"/>
  <c r="M282" i="2"/>
  <c r="N282" i="2"/>
  <c r="O282" i="2"/>
  <c r="S282" i="2"/>
  <c r="E282" i="2"/>
  <c r="F282" i="2"/>
  <c r="I282" i="2"/>
  <c r="L282" i="2"/>
  <c r="P282" i="2"/>
  <c r="R282" i="2"/>
  <c r="Q282" i="2"/>
  <c r="C282" i="2"/>
  <c r="D281" i="2"/>
  <c r="G281" i="2"/>
  <c r="H281" i="2"/>
  <c r="J281" i="2"/>
  <c r="K281" i="2"/>
  <c r="M281" i="2"/>
  <c r="N281" i="2"/>
  <c r="O281" i="2"/>
  <c r="S281" i="2"/>
  <c r="E281" i="2"/>
  <c r="F281" i="2"/>
  <c r="I281" i="2"/>
  <c r="L281" i="2"/>
  <c r="P281" i="2"/>
  <c r="R281" i="2"/>
  <c r="Q281" i="2"/>
  <c r="C281" i="2"/>
  <c r="D280" i="2"/>
  <c r="G280" i="2"/>
  <c r="H280" i="2"/>
  <c r="J280" i="2"/>
  <c r="K280" i="2"/>
  <c r="M280" i="2"/>
  <c r="N280" i="2"/>
  <c r="O280" i="2"/>
  <c r="S280" i="2"/>
  <c r="E280" i="2"/>
  <c r="F280" i="2"/>
  <c r="I280" i="2"/>
  <c r="L280" i="2"/>
  <c r="P280" i="2"/>
  <c r="R280" i="2"/>
  <c r="Q280" i="2"/>
  <c r="C280" i="2"/>
  <c r="D279" i="2"/>
  <c r="G279" i="2"/>
  <c r="H279" i="2"/>
  <c r="J279" i="2"/>
  <c r="K279" i="2"/>
  <c r="M279" i="2"/>
  <c r="N279" i="2"/>
  <c r="O279" i="2"/>
  <c r="S279" i="2"/>
  <c r="E279" i="2"/>
  <c r="F279" i="2"/>
  <c r="I279" i="2"/>
  <c r="L279" i="2"/>
  <c r="P279" i="2"/>
  <c r="R279" i="2"/>
  <c r="Q279" i="2"/>
  <c r="C279" i="2"/>
  <c r="D278" i="2"/>
  <c r="G278" i="2"/>
  <c r="H278" i="2"/>
  <c r="J278" i="2"/>
  <c r="K278" i="2"/>
  <c r="M278" i="2"/>
  <c r="N278" i="2"/>
  <c r="O278" i="2"/>
  <c r="S278" i="2"/>
  <c r="E278" i="2"/>
  <c r="F278" i="2"/>
  <c r="I278" i="2"/>
  <c r="L278" i="2"/>
  <c r="P278" i="2"/>
  <c r="R278" i="2"/>
  <c r="Q278" i="2"/>
  <c r="C278" i="2"/>
  <c r="D277" i="2"/>
  <c r="G277" i="2"/>
  <c r="H277" i="2"/>
  <c r="J277" i="2"/>
  <c r="K277" i="2"/>
  <c r="M277" i="2"/>
  <c r="N277" i="2"/>
  <c r="O277" i="2"/>
  <c r="S277" i="2"/>
  <c r="E277" i="2"/>
  <c r="F277" i="2"/>
  <c r="I277" i="2"/>
  <c r="L277" i="2"/>
  <c r="P277" i="2"/>
  <c r="R277" i="2"/>
  <c r="Q277" i="2"/>
  <c r="C277" i="2"/>
  <c r="D276" i="2"/>
  <c r="G276" i="2"/>
  <c r="H276" i="2"/>
  <c r="J276" i="2"/>
  <c r="K276" i="2"/>
  <c r="M276" i="2"/>
  <c r="N276" i="2"/>
  <c r="O276" i="2"/>
  <c r="S276" i="2"/>
  <c r="E276" i="2"/>
  <c r="F276" i="2"/>
  <c r="I276" i="2"/>
  <c r="L276" i="2"/>
  <c r="P276" i="2"/>
  <c r="R276" i="2"/>
  <c r="Q276" i="2"/>
  <c r="C276" i="2"/>
  <c r="D275" i="2"/>
  <c r="G275" i="2"/>
  <c r="H275" i="2"/>
  <c r="J275" i="2"/>
  <c r="K275" i="2"/>
  <c r="M275" i="2"/>
  <c r="N275" i="2"/>
  <c r="O275" i="2"/>
  <c r="S275" i="2"/>
  <c r="E275" i="2"/>
  <c r="F275" i="2"/>
  <c r="I275" i="2"/>
  <c r="L275" i="2"/>
  <c r="P275" i="2"/>
  <c r="R275" i="2"/>
  <c r="Q275" i="2"/>
  <c r="C275" i="2"/>
  <c r="D274" i="2"/>
  <c r="G274" i="2"/>
  <c r="H274" i="2"/>
  <c r="J274" i="2"/>
  <c r="K274" i="2"/>
  <c r="M274" i="2"/>
  <c r="N274" i="2"/>
  <c r="O274" i="2"/>
  <c r="S274" i="2"/>
  <c r="E274" i="2"/>
  <c r="F274" i="2"/>
  <c r="I274" i="2"/>
  <c r="L274" i="2"/>
  <c r="P274" i="2"/>
  <c r="R274" i="2"/>
  <c r="Q274" i="2"/>
  <c r="C274" i="2"/>
  <c r="D273" i="2"/>
  <c r="G273" i="2"/>
  <c r="H273" i="2"/>
  <c r="J273" i="2"/>
  <c r="K273" i="2"/>
  <c r="M273" i="2"/>
  <c r="N273" i="2"/>
  <c r="O273" i="2"/>
  <c r="S273" i="2"/>
  <c r="E273" i="2"/>
  <c r="F273" i="2"/>
  <c r="I273" i="2"/>
  <c r="L273" i="2"/>
  <c r="P273" i="2"/>
  <c r="R273" i="2"/>
  <c r="Q273" i="2"/>
  <c r="C273" i="2"/>
  <c r="D272" i="2"/>
  <c r="G272" i="2"/>
  <c r="H272" i="2"/>
  <c r="J272" i="2"/>
  <c r="K272" i="2"/>
  <c r="M272" i="2"/>
  <c r="N272" i="2"/>
  <c r="O272" i="2"/>
  <c r="S272" i="2"/>
  <c r="E272" i="2"/>
  <c r="F272" i="2"/>
  <c r="I272" i="2"/>
  <c r="L272" i="2"/>
  <c r="P272" i="2"/>
  <c r="R272" i="2"/>
  <c r="Q272" i="2"/>
  <c r="C272" i="2"/>
  <c r="D271" i="2"/>
  <c r="G271" i="2"/>
  <c r="H271" i="2"/>
  <c r="J271" i="2"/>
  <c r="K271" i="2"/>
  <c r="M271" i="2"/>
  <c r="N271" i="2"/>
  <c r="O271" i="2"/>
  <c r="S271" i="2"/>
  <c r="E271" i="2"/>
  <c r="F271" i="2"/>
  <c r="I271" i="2"/>
  <c r="L271" i="2"/>
  <c r="P271" i="2"/>
  <c r="R271" i="2"/>
  <c r="Q271" i="2"/>
  <c r="C271" i="2"/>
  <c r="D270" i="2"/>
  <c r="G270" i="2"/>
  <c r="H270" i="2"/>
  <c r="J270" i="2"/>
  <c r="K270" i="2"/>
  <c r="M270" i="2"/>
  <c r="N270" i="2"/>
  <c r="O270" i="2"/>
  <c r="S270" i="2"/>
  <c r="E270" i="2"/>
  <c r="F270" i="2"/>
  <c r="I270" i="2"/>
  <c r="L270" i="2"/>
  <c r="P270" i="2"/>
  <c r="R270" i="2"/>
  <c r="Q270" i="2"/>
  <c r="C270" i="2"/>
  <c r="D269" i="2"/>
  <c r="G269" i="2"/>
  <c r="H269" i="2"/>
  <c r="J269" i="2"/>
  <c r="K269" i="2"/>
  <c r="M269" i="2"/>
  <c r="N269" i="2"/>
  <c r="O269" i="2"/>
  <c r="S269" i="2"/>
  <c r="E269" i="2"/>
  <c r="F269" i="2"/>
  <c r="I269" i="2"/>
  <c r="L269" i="2"/>
  <c r="P269" i="2"/>
  <c r="R269" i="2"/>
  <c r="Q269" i="2"/>
  <c r="C269" i="2"/>
  <c r="D268" i="2"/>
  <c r="G268" i="2"/>
  <c r="H268" i="2"/>
  <c r="J268" i="2"/>
  <c r="K268" i="2"/>
  <c r="M268" i="2"/>
  <c r="N268" i="2"/>
  <c r="O268" i="2"/>
  <c r="S268" i="2"/>
  <c r="E268" i="2"/>
  <c r="F268" i="2"/>
  <c r="I268" i="2"/>
  <c r="L268" i="2"/>
  <c r="P268" i="2"/>
  <c r="R268" i="2"/>
  <c r="Q268" i="2"/>
  <c r="C268" i="2"/>
  <c r="D267" i="2"/>
  <c r="G267" i="2"/>
  <c r="H267" i="2"/>
  <c r="J267" i="2"/>
  <c r="K267" i="2"/>
  <c r="M267" i="2"/>
  <c r="N267" i="2"/>
  <c r="O267" i="2"/>
  <c r="S267" i="2"/>
  <c r="E267" i="2"/>
  <c r="F267" i="2"/>
  <c r="I267" i="2"/>
  <c r="L267" i="2"/>
  <c r="P267" i="2"/>
  <c r="R267" i="2"/>
  <c r="Q267" i="2"/>
  <c r="C267" i="2"/>
  <c r="D266" i="2"/>
  <c r="G266" i="2"/>
  <c r="H266" i="2"/>
  <c r="J266" i="2"/>
  <c r="K266" i="2"/>
  <c r="M266" i="2"/>
  <c r="N266" i="2"/>
  <c r="O266" i="2"/>
  <c r="S266" i="2"/>
  <c r="E266" i="2"/>
  <c r="F266" i="2"/>
  <c r="I266" i="2"/>
  <c r="L266" i="2"/>
  <c r="P266" i="2"/>
  <c r="R266" i="2"/>
  <c r="Q266" i="2"/>
  <c r="C266" i="2"/>
  <c r="D265" i="2"/>
  <c r="G265" i="2"/>
  <c r="H265" i="2"/>
  <c r="J265" i="2"/>
  <c r="K265" i="2"/>
  <c r="M265" i="2"/>
  <c r="N265" i="2"/>
  <c r="O265" i="2"/>
  <c r="S265" i="2"/>
  <c r="E265" i="2"/>
  <c r="F265" i="2"/>
  <c r="I265" i="2"/>
  <c r="L265" i="2"/>
  <c r="P265" i="2"/>
  <c r="R265" i="2"/>
  <c r="Q265" i="2"/>
  <c r="C265" i="2"/>
  <c r="D264" i="2"/>
  <c r="G264" i="2"/>
  <c r="H264" i="2"/>
  <c r="J264" i="2"/>
  <c r="K264" i="2"/>
  <c r="M264" i="2"/>
  <c r="N264" i="2"/>
  <c r="O264" i="2"/>
  <c r="S264" i="2"/>
  <c r="E264" i="2"/>
  <c r="F264" i="2"/>
  <c r="I264" i="2"/>
  <c r="L264" i="2"/>
  <c r="P264" i="2"/>
  <c r="R264" i="2"/>
  <c r="Q264" i="2"/>
  <c r="C264" i="2"/>
  <c r="D263" i="2"/>
  <c r="G263" i="2"/>
  <c r="H263" i="2"/>
  <c r="J263" i="2"/>
  <c r="K263" i="2"/>
  <c r="M263" i="2"/>
  <c r="N263" i="2"/>
  <c r="O263" i="2"/>
  <c r="S263" i="2"/>
  <c r="E263" i="2"/>
  <c r="F263" i="2"/>
  <c r="I263" i="2"/>
  <c r="L263" i="2"/>
  <c r="P263" i="2"/>
  <c r="R263" i="2"/>
  <c r="Q263" i="2"/>
  <c r="C263" i="2"/>
  <c r="D262" i="2"/>
  <c r="G262" i="2"/>
  <c r="H262" i="2"/>
  <c r="J262" i="2"/>
  <c r="K262" i="2"/>
  <c r="M262" i="2"/>
  <c r="N262" i="2"/>
  <c r="O262" i="2"/>
  <c r="S262" i="2"/>
  <c r="E262" i="2"/>
  <c r="F262" i="2"/>
  <c r="I262" i="2"/>
  <c r="L262" i="2"/>
  <c r="P262" i="2"/>
  <c r="R262" i="2"/>
  <c r="Q262" i="2"/>
  <c r="C262" i="2"/>
  <c r="D261" i="2"/>
  <c r="G261" i="2"/>
  <c r="H261" i="2"/>
  <c r="J261" i="2"/>
  <c r="K261" i="2"/>
  <c r="M261" i="2"/>
  <c r="N261" i="2"/>
  <c r="O261" i="2"/>
  <c r="S261" i="2"/>
  <c r="E261" i="2"/>
  <c r="F261" i="2"/>
  <c r="I261" i="2"/>
  <c r="L261" i="2"/>
  <c r="P261" i="2"/>
  <c r="R261" i="2"/>
  <c r="Q261" i="2"/>
  <c r="C261" i="2"/>
  <c r="D260" i="2"/>
  <c r="G260" i="2"/>
  <c r="H260" i="2"/>
  <c r="J260" i="2"/>
  <c r="K260" i="2"/>
  <c r="M260" i="2"/>
  <c r="N260" i="2"/>
  <c r="O260" i="2"/>
  <c r="S260" i="2"/>
  <c r="E260" i="2"/>
  <c r="F260" i="2"/>
  <c r="I260" i="2"/>
  <c r="L260" i="2"/>
  <c r="P260" i="2"/>
  <c r="R260" i="2"/>
  <c r="Q260" i="2"/>
  <c r="C260" i="2"/>
  <c r="D259" i="2"/>
  <c r="G259" i="2"/>
  <c r="H259" i="2"/>
  <c r="J259" i="2"/>
  <c r="K259" i="2"/>
  <c r="M259" i="2"/>
  <c r="N259" i="2"/>
  <c r="O259" i="2"/>
  <c r="S259" i="2"/>
  <c r="E259" i="2"/>
  <c r="F259" i="2"/>
  <c r="I259" i="2"/>
  <c r="L259" i="2"/>
  <c r="P259" i="2"/>
  <c r="R259" i="2"/>
  <c r="Q259" i="2"/>
  <c r="C259" i="2"/>
  <c r="D258" i="2"/>
  <c r="G258" i="2"/>
  <c r="H258" i="2"/>
  <c r="J258" i="2"/>
  <c r="K258" i="2"/>
  <c r="M258" i="2"/>
  <c r="N258" i="2"/>
  <c r="O258" i="2"/>
  <c r="S258" i="2"/>
  <c r="E258" i="2"/>
  <c r="F258" i="2"/>
  <c r="I258" i="2"/>
  <c r="L258" i="2"/>
  <c r="P258" i="2"/>
  <c r="R258" i="2"/>
  <c r="Q258" i="2"/>
  <c r="C258" i="2"/>
  <c r="D257" i="2"/>
  <c r="G257" i="2"/>
  <c r="H257" i="2"/>
  <c r="J257" i="2"/>
  <c r="K257" i="2"/>
  <c r="M257" i="2"/>
  <c r="N257" i="2"/>
  <c r="O257" i="2"/>
  <c r="S257" i="2"/>
  <c r="E257" i="2"/>
  <c r="F257" i="2"/>
  <c r="I257" i="2"/>
  <c r="L257" i="2"/>
  <c r="P257" i="2"/>
  <c r="R257" i="2"/>
  <c r="Q257" i="2"/>
  <c r="C257" i="2"/>
  <c r="D256" i="2"/>
  <c r="G256" i="2"/>
  <c r="H256" i="2"/>
  <c r="J256" i="2"/>
  <c r="K256" i="2"/>
  <c r="M256" i="2"/>
  <c r="N256" i="2"/>
  <c r="O256" i="2"/>
  <c r="S256" i="2"/>
  <c r="E256" i="2"/>
  <c r="F256" i="2"/>
  <c r="I256" i="2"/>
  <c r="L256" i="2"/>
  <c r="P256" i="2"/>
  <c r="R256" i="2"/>
  <c r="Q256" i="2"/>
  <c r="C256" i="2"/>
  <c r="D255" i="2"/>
  <c r="G255" i="2"/>
  <c r="H255" i="2"/>
  <c r="J255" i="2"/>
  <c r="K255" i="2"/>
  <c r="M255" i="2"/>
  <c r="N255" i="2"/>
  <c r="O255" i="2"/>
  <c r="S255" i="2"/>
  <c r="E255" i="2"/>
  <c r="F255" i="2"/>
  <c r="I255" i="2"/>
  <c r="L255" i="2"/>
  <c r="P255" i="2"/>
  <c r="R255" i="2"/>
  <c r="Q255" i="2"/>
  <c r="C255" i="2"/>
  <c r="D254" i="2"/>
  <c r="G254" i="2"/>
  <c r="H254" i="2"/>
  <c r="J254" i="2"/>
  <c r="K254" i="2"/>
  <c r="M254" i="2"/>
  <c r="N254" i="2"/>
  <c r="O254" i="2"/>
  <c r="S254" i="2"/>
  <c r="E254" i="2"/>
  <c r="F254" i="2"/>
  <c r="I254" i="2"/>
  <c r="L254" i="2"/>
  <c r="P254" i="2"/>
  <c r="R254" i="2"/>
  <c r="Q254" i="2"/>
  <c r="C254" i="2"/>
  <c r="D253" i="2"/>
  <c r="G253" i="2"/>
  <c r="H253" i="2"/>
  <c r="J253" i="2"/>
  <c r="K253" i="2"/>
  <c r="M253" i="2"/>
  <c r="N253" i="2"/>
  <c r="O253" i="2"/>
  <c r="S253" i="2"/>
  <c r="E253" i="2"/>
  <c r="F253" i="2"/>
  <c r="I253" i="2"/>
  <c r="L253" i="2"/>
  <c r="P253" i="2"/>
  <c r="R253" i="2"/>
  <c r="Q253" i="2"/>
  <c r="C253" i="2"/>
  <c r="D252" i="2"/>
  <c r="G252" i="2"/>
  <c r="H252" i="2"/>
  <c r="J252" i="2"/>
  <c r="K252" i="2"/>
  <c r="M252" i="2"/>
  <c r="N252" i="2"/>
  <c r="O252" i="2"/>
  <c r="S252" i="2"/>
  <c r="E252" i="2"/>
  <c r="F252" i="2"/>
  <c r="I252" i="2"/>
  <c r="L252" i="2"/>
  <c r="P252" i="2"/>
  <c r="R252" i="2"/>
  <c r="Q252" i="2"/>
  <c r="C252" i="2"/>
  <c r="D251" i="2"/>
  <c r="G251" i="2"/>
  <c r="H251" i="2"/>
  <c r="J251" i="2"/>
  <c r="K251" i="2"/>
  <c r="M251" i="2"/>
  <c r="N251" i="2"/>
  <c r="O251" i="2"/>
  <c r="S251" i="2"/>
  <c r="E251" i="2"/>
  <c r="F251" i="2"/>
  <c r="I251" i="2"/>
  <c r="L251" i="2"/>
  <c r="P251" i="2"/>
  <c r="R251" i="2"/>
  <c r="Q251" i="2"/>
  <c r="C251" i="2"/>
  <c r="D250" i="2"/>
  <c r="G250" i="2"/>
  <c r="H250" i="2"/>
  <c r="J250" i="2"/>
  <c r="K250" i="2"/>
  <c r="M250" i="2"/>
  <c r="N250" i="2"/>
  <c r="O250" i="2"/>
  <c r="S250" i="2"/>
  <c r="E250" i="2"/>
  <c r="F250" i="2"/>
  <c r="I250" i="2"/>
  <c r="L250" i="2"/>
  <c r="P250" i="2"/>
  <c r="R250" i="2"/>
  <c r="Q250" i="2"/>
  <c r="C250" i="2"/>
  <c r="D249" i="2"/>
  <c r="G249" i="2"/>
  <c r="H249" i="2"/>
  <c r="J249" i="2"/>
  <c r="K249" i="2"/>
  <c r="M249" i="2"/>
  <c r="N249" i="2"/>
  <c r="O249" i="2"/>
  <c r="S249" i="2"/>
  <c r="E249" i="2"/>
  <c r="F249" i="2"/>
  <c r="I249" i="2"/>
  <c r="L249" i="2"/>
  <c r="P249" i="2"/>
  <c r="R249" i="2"/>
  <c r="Q249" i="2"/>
  <c r="C249" i="2"/>
  <c r="D248" i="2"/>
  <c r="G248" i="2"/>
  <c r="H248" i="2"/>
  <c r="J248" i="2"/>
  <c r="K248" i="2"/>
  <c r="M248" i="2"/>
  <c r="N248" i="2"/>
  <c r="O248" i="2"/>
  <c r="S248" i="2"/>
  <c r="E248" i="2"/>
  <c r="F248" i="2"/>
  <c r="I248" i="2"/>
  <c r="L248" i="2"/>
  <c r="P248" i="2"/>
  <c r="R248" i="2"/>
  <c r="Q248" i="2"/>
  <c r="C248" i="2"/>
  <c r="D247" i="2"/>
  <c r="G247" i="2"/>
  <c r="H247" i="2"/>
  <c r="J247" i="2"/>
  <c r="K247" i="2"/>
  <c r="M247" i="2"/>
  <c r="N247" i="2"/>
  <c r="O247" i="2"/>
  <c r="S247" i="2"/>
  <c r="E247" i="2"/>
  <c r="F247" i="2"/>
  <c r="I247" i="2"/>
  <c r="L247" i="2"/>
  <c r="P247" i="2"/>
  <c r="R247" i="2"/>
  <c r="Q247" i="2"/>
  <c r="C247" i="2"/>
  <c r="D246" i="2"/>
  <c r="G246" i="2"/>
  <c r="H246" i="2"/>
  <c r="J246" i="2"/>
  <c r="K246" i="2"/>
  <c r="M246" i="2"/>
  <c r="N246" i="2"/>
  <c r="O246" i="2"/>
  <c r="S246" i="2"/>
  <c r="E246" i="2"/>
  <c r="F246" i="2"/>
  <c r="I246" i="2"/>
  <c r="L246" i="2"/>
  <c r="P246" i="2"/>
  <c r="R246" i="2"/>
  <c r="Q246" i="2"/>
  <c r="C246" i="2"/>
  <c r="D245" i="2"/>
  <c r="G245" i="2"/>
  <c r="H245" i="2"/>
  <c r="J245" i="2"/>
  <c r="K245" i="2"/>
  <c r="M245" i="2"/>
  <c r="N245" i="2"/>
  <c r="O245" i="2"/>
  <c r="S245" i="2"/>
  <c r="E245" i="2"/>
  <c r="F245" i="2"/>
  <c r="I245" i="2"/>
  <c r="L245" i="2"/>
  <c r="P245" i="2"/>
  <c r="R245" i="2"/>
  <c r="Q245" i="2"/>
  <c r="C245" i="2"/>
  <c r="D244" i="2"/>
  <c r="G244" i="2"/>
  <c r="H244" i="2"/>
  <c r="J244" i="2"/>
  <c r="K244" i="2"/>
  <c r="M244" i="2"/>
  <c r="N244" i="2"/>
  <c r="O244" i="2"/>
  <c r="S244" i="2"/>
  <c r="E244" i="2"/>
  <c r="F244" i="2"/>
  <c r="I244" i="2"/>
  <c r="L244" i="2"/>
  <c r="P244" i="2"/>
  <c r="R244" i="2"/>
  <c r="Q244" i="2"/>
  <c r="C244" i="2"/>
  <c r="D243" i="2"/>
  <c r="G243" i="2"/>
  <c r="H243" i="2"/>
  <c r="J243" i="2"/>
  <c r="K243" i="2"/>
  <c r="M243" i="2"/>
  <c r="N243" i="2"/>
  <c r="O243" i="2"/>
  <c r="S243" i="2"/>
  <c r="E243" i="2"/>
  <c r="F243" i="2"/>
  <c r="I243" i="2"/>
  <c r="L243" i="2"/>
  <c r="P243" i="2"/>
  <c r="R243" i="2"/>
  <c r="Q243" i="2"/>
  <c r="C243" i="2"/>
  <c r="D242" i="2"/>
  <c r="G242" i="2"/>
  <c r="H242" i="2"/>
  <c r="J242" i="2"/>
  <c r="K242" i="2"/>
  <c r="M242" i="2"/>
  <c r="N242" i="2"/>
  <c r="O242" i="2"/>
  <c r="S242" i="2"/>
  <c r="E242" i="2"/>
  <c r="F242" i="2"/>
  <c r="I242" i="2"/>
  <c r="L242" i="2"/>
  <c r="P242" i="2"/>
  <c r="R242" i="2"/>
  <c r="Q242" i="2"/>
  <c r="C242" i="2"/>
  <c r="D241" i="2"/>
  <c r="G241" i="2"/>
  <c r="H241" i="2"/>
  <c r="J241" i="2"/>
  <c r="K241" i="2"/>
  <c r="M241" i="2"/>
  <c r="N241" i="2"/>
  <c r="O241" i="2"/>
  <c r="S241" i="2"/>
  <c r="E241" i="2"/>
  <c r="F241" i="2"/>
  <c r="I241" i="2"/>
  <c r="L241" i="2"/>
  <c r="P241" i="2"/>
  <c r="R241" i="2"/>
  <c r="Q241" i="2"/>
  <c r="C241" i="2"/>
  <c r="D240" i="2"/>
  <c r="G240" i="2"/>
  <c r="H240" i="2"/>
  <c r="J240" i="2"/>
  <c r="K240" i="2"/>
  <c r="M240" i="2"/>
  <c r="N240" i="2"/>
  <c r="O240" i="2"/>
  <c r="S240" i="2"/>
  <c r="E240" i="2"/>
  <c r="F240" i="2"/>
  <c r="I240" i="2"/>
  <c r="L240" i="2"/>
  <c r="P240" i="2"/>
  <c r="R240" i="2"/>
  <c r="Q240" i="2"/>
  <c r="C240" i="2"/>
  <c r="D239" i="2"/>
  <c r="G239" i="2"/>
  <c r="H239" i="2"/>
  <c r="J239" i="2"/>
  <c r="K239" i="2"/>
  <c r="M239" i="2"/>
  <c r="N239" i="2"/>
  <c r="O239" i="2"/>
  <c r="S239" i="2"/>
  <c r="E239" i="2"/>
  <c r="F239" i="2"/>
  <c r="I239" i="2"/>
  <c r="L239" i="2"/>
  <c r="P239" i="2"/>
  <c r="R239" i="2"/>
  <c r="Q239" i="2"/>
  <c r="C239" i="2"/>
  <c r="D238" i="2"/>
  <c r="G238" i="2"/>
  <c r="H238" i="2"/>
  <c r="J238" i="2"/>
  <c r="K238" i="2"/>
  <c r="M238" i="2"/>
  <c r="N238" i="2"/>
  <c r="O238" i="2"/>
  <c r="S238" i="2"/>
  <c r="E238" i="2"/>
  <c r="F238" i="2"/>
  <c r="I238" i="2"/>
  <c r="L238" i="2"/>
  <c r="P238" i="2"/>
  <c r="R238" i="2"/>
  <c r="Q238" i="2"/>
  <c r="C238" i="2"/>
  <c r="D237" i="2"/>
  <c r="G237" i="2"/>
  <c r="H237" i="2"/>
  <c r="J237" i="2"/>
  <c r="K237" i="2"/>
  <c r="M237" i="2"/>
  <c r="N237" i="2"/>
  <c r="O237" i="2"/>
  <c r="S237" i="2"/>
  <c r="E237" i="2"/>
  <c r="F237" i="2"/>
  <c r="I237" i="2"/>
  <c r="L237" i="2"/>
  <c r="P237" i="2"/>
  <c r="R237" i="2"/>
  <c r="Q237" i="2"/>
  <c r="C237" i="2"/>
  <c r="D236" i="2"/>
  <c r="G236" i="2"/>
  <c r="H236" i="2"/>
  <c r="J236" i="2"/>
  <c r="K236" i="2"/>
  <c r="M236" i="2"/>
  <c r="N236" i="2"/>
  <c r="O236" i="2"/>
  <c r="S236" i="2"/>
  <c r="E236" i="2"/>
  <c r="F236" i="2"/>
  <c r="I236" i="2"/>
  <c r="L236" i="2"/>
  <c r="P236" i="2"/>
  <c r="R236" i="2"/>
  <c r="Q236" i="2"/>
  <c r="C236" i="2"/>
  <c r="D235" i="2"/>
  <c r="G235" i="2"/>
  <c r="H235" i="2"/>
  <c r="J235" i="2"/>
  <c r="K235" i="2"/>
  <c r="M235" i="2"/>
  <c r="N235" i="2"/>
  <c r="O235" i="2"/>
  <c r="S235" i="2"/>
  <c r="E235" i="2"/>
  <c r="F235" i="2"/>
  <c r="I235" i="2"/>
  <c r="L235" i="2"/>
  <c r="P235" i="2"/>
  <c r="R235" i="2"/>
  <c r="Q235" i="2"/>
  <c r="C235" i="2"/>
  <c r="D234" i="2"/>
  <c r="G234" i="2"/>
  <c r="H234" i="2"/>
  <c r="J234" i="2"/>
  <c r="K234" i="2"/>
  <c r="M234" i="2"/>
  <c r="N234" i="2"/>
  <c r="O234" i="2"/>
  <c r="S234" i="2"/>
  <c r="E234" i="2"/>
  <c r="F234" i="2"/>
  <c r="I234" i="2"/>
  <c r="L234" i="2"/>
  <c r="P234" i="2"/>
  <c r="R234" i="2"/>
  <c r="Q234" i="2"/>
  <c r="C234" i="2"/>
  <c r="D233" i="2"/>
  <c r="G233" i="2"/>
  <c r="H233" i="2"/>
  <c r="J233" i="2"/>
  <c r="K233" i="2"/>
  <c r="M233" i="2"/>
  <c r="N233" i="2"/>
  <c r="O233" i="2"/>
  <c r="S233" i="2"/>
  <c r="E233" i="2"/>
  <c r="F233" i="2"/>
  <c r="I233" i="2"/>
  <c r="L233" i="2"/>
  <c r="P233" i="2"/>
  <c r="R233" i="2"/>
  <c r="Q233" i="2"/>
  <c r="C233" i="2"/>
  <c r="D232" i="2"/>
  <c r="G232" i="2"/>
  <c r="H232" i="2"/>
  <c r="J232" i="2"/>
  <c r="K232" i="2"/>
  <c r="M232" i="2"/>
  <c r="N232" i="2"/>
  <c r="O232" i="2"/>
  <c r="S232" i="2"/>
  <c r="E232" i="2"/>
  <c r="F232" i="2"/>
  <c r="I232" i="2"/>
  <c r="L232" i="2"/>
  <c r="P232" i="2"/>
  <c r="R232" i="2"/>
  <c r="Q232" i="2"/>
  <c r="C232" i="2"/>
  <c r="D231" i="2"/>
  <c r="G231" i="2"/>
  <c r="H231" i="2"/>
  <c r="J231" i="2"/>
  <c r="K231" i="2"/>
  <c r="M231" i="2"/>
  <c r="N231" i="2"/>
  <c r="O231" i="2"/>
  <c r="S231" i="2"/>
  <c r="E231" i="2"/>
  <c r="F231" i="2"/>
  <c r="I231" i="2"/>
  <c r="L231" i="2"/>
  <c r="P231" i="2"/>
  <c r="R231" i="2"/>
  <c r="Q231" i="2"/>
  <c r="C231" i="2"/>
  <c r="D230" i="2"/>
  <c r="G230" i="2"/>
  <c r="H230" i="2"/>
  <c r="J230" i="2"/>
  <c r="K230" i="2"/>
  <c r="M230" i="2"/>
  <c r="N230" i="2"/>
  <c r="O230" i="2"/>
  <c r="S230" i="2"/>
  <c r="E230" i="2"/>
  <c r="F230" i="2"/>
  <c r="I230" i="2"/>
  <c r="L230" i="2"/>
  <c r="P230" i="2"/>
  <c r="R230" i="2"/>
  <c r="Q230" i="2"/>
  <c r="C230" i="2"/>
  <c r="D229" i="2"/>
  <c r="G229" i="2"/>
  <c r="H229" i="2"/>
  <c r="J229" i="2"/>
  <c r="K229" i="2"/>
  <c r="M229" i="2"/>
  <c r="N229" i="2"/>
  <c r="O229" i="2"/>
  <c r="S229" i="2"/>
  <c r="E229" i="2"/>
  <c r="F229" i="2"/>
  <c r="I229" i="2"/>
  <c r="L229" i="2"/>
  <c r="P229" i="2"/>
  <c r="R229" i="2"/>
  <c r="Q229" i="2"/>
  <c r="C229" i="2"/>
  <c r="D228" i="2"/>
  <c r="G228" i="2"/>
  <c r="H228" i="2"/>
  <c r="J228" i="2"/>
  <c r="K228" i="2"/>
  <c r="M228" i="2"/>
  <c r="N228" i="2"/>
  <c r="O228" i="2"/>
  <c r="S228" i="2"/>
  <c r="E228" i="2"/>
  <c r="F228" i="2"/>
  <c r="I228" i="2"/>
  <c r="L228" i="2"/>
  <c r="P228" i="2"/>
  <c r="R228" i="2"/>
  <c r="Q228" i="2"/>
  <c r="C228" i="2"/>
  <c r="D227" i="2"/>
  <c r="G227" i="2"/>
  <c r="H227" i="2"/>
  <c r="J227" i="2"/>
  <c r="K227" i="2"/>
  <c r="M227" i="2"/>
  <c r="N227" i="2"/>
  <c r="O227" i="2"/>
  <c r="S227" i="2"/>
  <c r="E227" i="2"/>
  <c r="F227" i="2"/>
  <c r="I227" i="2"/>
  <c r="L227" i="2"/>
  <c r="P227" i="2"/>
  <c r="R227" i="2"/>
  <c r="Q227" i="2"/>
  <c r="C227" i="2"/>
  <c r="D226" i="2"/>
  <c r="G226" i="2"/>
  <c r="H226" i="2"/>
  <c r="J226" i="2"/>
  <c r="K226" i="2"/>
  <c r="M226" i="2"/>
  <c r="N226" i="2"/>
  <c r="O226" i="2"/>
  <c r="S226" i="2"/>
  <c r="E226" i="2"/>
  <c r="F226" i="2"/>
  <c r="I226" i="2"/>
  <c r="L226" i="2"/>
  <c r="P226" i="2"/>
  <c r="R226" i="2"/>
  <c r="Q226" i="2"/>
  <c r="C226" i="2"/>
  <c r="D225" i="2"/>
  <c r="G225" i="2"/>
  <c r="H225" i="2"/>
  <c r="J225" i="2"/>
  <c r="K225" i="2"/>
  <c r="M225" i="2"/>
  <c r="N225" i="2"/>
  <c r="O225" i="2"/>
  <c r="S225" i="2"/>
  <c r="E225" i="2"/>
  <c r="F225" i="2"/>
  <c r="I225" i="2"/>
  <c r="L225" i="2"/>
  <c r="P225" i="2"/>
  <c r="R225" i="2"/>
  <c r="Q225" i="2"/>
  <c r="C225" i="2"/>
  <c r="D224" i="2"/>
  <c r="G224" i="2"/>
  <c r="H224" i="2"/>
  <c r="J224" i="2"/>
  <c r="K224" i="2"/>
  <c r="M224" i="2"/>
  <c r="N224" i="2"/>
  <c r="O224" i="2"/>
  <c r="S224" i="2"/>
  <c r="E224" i="2"/>
  <c r="F224" i="2"/>
  <c r="I224" i="2"/>
  <c r="L224" i="2"/>
  <c r="P224" i="2"/>
  <c r="R224" i="2"/>
  <c r="Q224" i="2"/>
  <c r="C224" i="2"/>
  <c r="D223" i="2"/>
  <c r="G223" i="2"/>
  <c r="H223" i="2"/>
  <c r="J223" i="2"/>
  <c r="K223" i="2"/>
  <c r="M223" i="2"/>
  <c r="N223" i="2"/>
  <c r="O223" i="2"/>
  <c r="S223" i="2"/>
  <c r="E223" i="2"/>
  <c r="F223" i="2"/>
  <c r="I223" i="2"/>
  <c r="L223" i="2"/>
  <c r="P223" i="2"/>
  <c r="R223" i="2"/>
  <c r="Q223" i="2"/>
  <c r="C223" i="2"/>
  <c r="D222" i="2"/>
  <c r="G222" i="2"/>
  <c r="H222" i="2"/>
  <c r="J222" i="2"/>
  <c r="K222" i="2"/>
  <c r="M222" i="2"/>
  <c r="N222" i="2"/>
  <c r="O222" i="2"/>
  <c r="S222" i="2"/>
  <c r="E222" i="2"/>
  <c r="F222" i="2"/>
  <c r="I222" i="2"/>
  <c r="L222" i="2"/>
  <c r="P222" i="2"/>
  <c r="R222" i="2"/>
  <c r="Q222" i="2"/>
  <c r="C222" i="2"/>
  <c r="D221" i="2"/>
  <c r="G221" i="2"/>
  <c r="H221" i="2"/>
  <c r="J221" i="2"/>
  <c r="K221" i="2"/>
  <c r="M221" i="2"/>
  <c r="N221" i="2"/>
  <c r="O221" i="2"/>
  <c r="S221" i="2"/>
  <c r="E221" i="2"/>
  <c r="F221" i="2"/>
  <c r="I221" i="2"/>
  <c r="L221" i="2"/>
  <c r="P221" i="2"/>
  <c r="R221" i="2"/>
  <c r="Q221" i="2"/>
  <c r="C221" i="2"/>
  <c r="D220" i="2"/>
  <c r="G220" i="2"/>
  <c r="H220" i="2"/>
  <c r="J220" i="2"/>
  <c r="K220" i="2"/>
  <c r="M220" i="2"/>
  <c r="N220" i="2"/>
  <c r="O220" i="2"/>
  <c r="S220" i="2"/>
  <c r="E220" i="2"/>
  <c r="F220" i="2"/>
  <c r="I220" i="2"/>
  <c r="L220" i="2"/>
  <c r="P220" i="2"/>
  <c r="R220" i="2"/>
  <c r="Q220" i="2"/>
  <c r="C220" i="2"/>
  <c r="D219" i="2"/>
  <c r="G219" i="2"/>
  <c r="H219" i="2"/>
  <c r="J219" i="2"/>
  <c r="K219" i="2"/>
  <c r="M219" i="2"/>
  <c r="N219" i="2"/>
  <c r="O219" i="2"/>
  <c r="S219" i="2"/>
  <c r="E219" i="2"/>
  <c r="F219" i="2"/>
  <c r="I219" i="2"/>
  <c r="L219" i="2"/>
  <c r="P219" i="2"/>
  <c r="R219" i="2"/>
  <c r="Q219" i="2"/>
  <c r="C219" i="2"/>
  <c r="D218" i="2"/>
  <c r="G218" i="2"/>
  <c r="H218" i="2"/>
  <c r="J218" i="2"/>
  <c r="K218" i="2"/>
  <c r="M218" i="2"/>
  <c r="N218" i="2"/>
  <c r="O218" i="2"/>
  <c r="S218" i="2"/>
  <c r="E218" i="2"/>
  <c r="F218" i="2"/>
  <c r="I218" i="2"/>
  <c r="L218" i="2"/>
  <c r="P218" i="2"/>
  <c r="R218" i="2"/>
  <c r="Q218" i="2"/>
  <c r="C218" i="2"/>
  <c r="D217" i="2"/>
  <c r="G217" i="2"/>
  <c r="H217" i="2"/>
  <c r="J217" i="2"/>
  <c r="K217" i="2"/>
  <c r="M217" i="2"/>
  <c r="N217" i="2"/>
  <c r="O217" i="2"/>
  <c r="S217" i="2"/>
  <c r="E217" i="2"/>
  <c r="F217" i="2"/>
  <c r="I217" i="2"/>
  <c r="L217" i="2"/>
  <c r="P217" i="2"/>
  <c r="R217" i="2"/>
  <c r="Q217" i="2"/>
  <c r="C217" i="2"/>
  <c r="D216" i="2"/>
  <c r="G216" i="2"/>
  <c r="H216" i="2"/>
  <c r="J216" i="2"/>
  <c r="K216" i="2"/>
  <c r="M216" i="2"/>
  <c r="N216" i="2"/>
  <c r="O216" i="2"/>
  <c r="S216" i="2"/>
  <c r="E216" i="2"/>
  <c r="F216" i="2"/>
  <c r="I216" i="2"/>
  <c r="L216" i="2"/>
  <c r="P216" i="2"/>
  <c r="R216" i="2"/>
  <c r="Q216" i="2"/>
  <c r="C216" i="2"/>
  <c r="D215" i="2"/>
  <c r="G215" i="2"/>
  <c r="H215" i="2"/>
  <c r="J215" i="2"/>
  <c r="K215" i="2"/>
  <c r="M215" i="2"/>
  <c r="N215" i="2"/>
  <c r="O215" i="2"/>
  <c r="S215" i="2"/>
  <c r="E215" i="2"/>
  <c r="F215" i="2"/>
  <c r="I215" i="2"/>
  <c r="L215" i="2"/>
  <c r="P215" i="2"/>
  <c r="R215" i="2"/>
  <c r="Q215" i="2"/>
  <c r="C215" i="2"/>
  <c r="D214" i="2"/>
  <c r="G214" i="2"/>
  <c r="H214" i="2"/>
  <c r="J214" i="2"/>
  <c r="K214" i="2"/>
  <c r="M214" i="2"/>
  <c r="N214" i="2"/>
  <c r="O214" i="2"/>
  <c r="S214" i="2"/>
  <c r="E214" i="2"/>
  <c r="F214" i="2"/>
  <c r="I214" i="2"/>
  <c r="L214" i="2"/>
  <c r="P214" i="2"/>
  <c r="R214" i="2"/>
  <c r="Q214" i="2"/>
  <c r="C214" i="2"/>
  <c r="D213" i="2"/>
  <c r="G213" i="2"/>
  <c r="H213" i="2"/>
  <c r="J213" i="2"/>
  <c r="K213" i="2"/>
  <c r="M213" i="2"/>
  <c r="N213" i="2"/>
  <c r="O213" i="2"/>
  <c r="S213" i="2"/>
  <c r="E213" i="2"/>
  <c r="F213" i="2"/>
  <c r="I213" i="2"/>
  <c r="L213" i="2"/>
  <c r="P213" i="2"/>
  <c r="R213" i="2"/>
  <c r="Q213" i="2"/>
  <c r="C213" i="2"/>
  <c r="D212" i="2"/>
  <c r="G212" i="2"/>
  <c r="H212" i="2"/>
  <c r="J212" i="2"/>
  <c r="K212" i="2"/>
  <c r="M212" i="2"/>
  <c r="N212" i="2"/>
  <c r="O212" i="2"/>
  <c r="S212" i="2"/>
  <c r="E212" i="2"/>
  <c r="F212" i="2"/>
  <c r="I212" i="2"/>
  <c r="L212" i="2"/>
  <c r="P212" i="2"/>
  <c r="R212" i="2"/>
  <c r="Q212" i="2"/>
  <c r="C212" i="2"/>
  <c r="D211" i="2"/>
  <c r="G211" i="2"/>
  <c r="H211" i="2"/>
  <c r="J211" i="2"/>
  <c r="K211" i="2"/>
  <c r="M211" i="2"/>
  <c r="N211" i="2"/>
  <c r="O211" i="2"/>
  <c r="S211" i="2"/>
  <c r="E211" i="2"/>
  <c r="F211" i="2"/>
  <c r="I211" i="2"/>
  <c r="L211" i="2"/>
  <c r="P211" i="2"/>
  <c r="R211" i="2"/>
  <c r="Q211" i="2"/>
  <c r="C211" i="2"/>
  <c r="D210" i="2"/>
  <c r="G210" i="2"/>
  <c r="H210" i="2"/>
  <c r="J210" i="2"/>
  <c r="K210" i="2"/>
  <c r="M210" i="2"/>
  <c r="N210" i="2"/>
  <c r="O210" i="2"/>
  <c r="S210" i="2"/>
  <c r="E210" i="2"/>
  <c r="F210" i="2"/>
  <c r="I210" i="2"/>
  <c r="L210" i="2"/>
  <c r="P210" i="2"/>
  <c r="R210" i="2"/>
  <c r="Q210" i="2"/>
  <c r="C210" i="2"/>
  <c r="D209" i="2"/>
  <c r="G209" i="2"/>
  <c r="H209" i="2"/>
  <c r="J209" i="2"/>
  <c r="K209" i="2"/>
  <c r="M209" i="2"/>
  <c r="N209" i="2"/>
  <c r="O209" i="2"/>
  <c r="S209" i="2"/>
  <c r="E209" i="2"/>
  <c r="F209" i="2"/>
  <c r="I209" i="2"/>
  <c r="L209" i="2"/>
  <c r="P209" i="2"/>
  <c r="R209" i="2"/>
  <c r="Q209" i="2"/>
  <c r="C209" i="2"/>
  <c r="D208" i="2"/>
  <c r="G208" i="2"/>
  <c r="H208" i="2"/>
  <c r="J208" i="2"/>
  <c r="K208" i="2"/>
  <c r="M208" i="2"/>
  <c r="N208" i="2"/>
  <c r="O208" i="2"/>
  <c r="S208" i="2"/>
  <c r="E208" i="2"/>
  <c r="F208" i="2"/>
  <c r="I208" i="2"/>
  <c r="L208" i="2"/>
  <c r="P208" i="2"/>
  <c r="R208" i="2"/>
  <c r="Q208" i="2"/>
  <c r="C208" i="2"/>
  <c r="D207" i="2"/>
  <c r="G207" i="2"/>
  <c r="H207" i="2"/>
  <c r="J207" i="2"/>
  <c r="K207" i="2"/>
  <c r="M207" i="2"/>
  <c r="N207" i="2"/>
  <c r="O207" i="2"/>
  <c r="S207" i="2"/>
  <c r="E207" i="2"/>
  <c r="F207" i="2"/>
  <c r="I207" i="2"/>
  <c r="L207" i="2"/>
  <c r="P207" i="2"/>
  <c r="R207" i="2"/>
  <c r="Q207" i="2"/>
  <c r="C207" i="2"/>
  <c r="D206" i="2"/>
  <c r="G206" i="2"/>
  <c r="H206" i="2"/>
  <c r="J206" i="2"/>
  <c r="K206" i="2"/>
  <c r="M206" i="2"/>
  <c r="N206" i="2"/>
  <c r="O206" i="2"/>
  <c r="S206" i="2"/>
  <c r="E206" i="2"/>
  <c r="F206" i="2"/>
  <c r="I206" i="2"/>
  <c r="L206" i="2"/>
  <c r="P206" i="2"/>
  <c r="R206" i="2"/>
  <c r="Q206" i="2"/>
  <c r="C206" i="2"/>
  <c r="D205" i="2"/>
  <c r="G205" i="2"/>
  <c r="H205" i="2"/>
  <c r="J205" i="2"/>
  <c r="K205" i="2"/>
  <c r="M205" i="2"/>
  <c r="N205" i="2"/>
  <c r="O205" i="2"/>
  <c r="S205" i="2"/>
  <c r="E205" i="2"/>
  <c r="F205" i="2"/>
  <c r="I205" i="2"/>
  <c r="L205" i="2"/>
  <c r="P205" i="2"/>
  <c r="R205" i="2"/>
  <c r="Q205" i="2"/>
  <c r="C205" i="2"/>
  <c r="D204" i="2"/>
  <c r="G204" i="2"/>
  <c r="H204" i="2"/>
  <c r="J204" i="2"/>
  <c r="K204" i="2"/>
  <c r="M204" i="2"/>
  <c r="N204" i="2"/>
  <c r="O204" i="2"/>
  <c r="S204" i="2"/>
  <c r="E204" i="2"/>
  <c r="F204" i="2"/>
  <c r="I204" i="2"/>
  <c r="L204" i="2"/>
  <c r="P204" i="2"/>
  <c r="R204" i="2"/>
  <c r="Q204" i="2"/>
  <c r="C204" i="2"/>
  <c r="D203" i="2"/>
  <c r="G203" i="2"/>
  <c r="H203" i="2"/>
  <c r="J203" i="2"/>
  <c r="K203" i="2"/>
  <c r="M203" i="2"/>
  <c r="N203" i="2"/>
  <c r="O203" i="2"/>
  <c r="S203" i="2"/>
  <c r="E203" i="2"/>
  <c r="F203" i="2"/>
  <c r="I203" i="2"/>
  <c r="L203" i="2"/>
  <c r="P203" i="2"/>
  <c r="R203" i="2"/>
  <c r="Q203" i="2"/>
  <c r="C203" i="2"/>
  <c r="D202" i="2"/>
  <c r="G202" i="2"/>
  <c r="H202" i="2"/>
  <c r="J202" i="2"/>
  <c r="K202" i="2"/>
  <c r="M202" i="2"/>
  <c r="N202" i="2"/>
  <c r="O202" i="2"/>
  <c r="S202" i="2"/>
  <c r="E202" i="2"/>
  <c r="F202" i="2"/>
  <c r="I202" i="2"/>
  <c r="L202" i="2"/>
  <c r="P202" i="2"/>
  <c r="R202" i="2"/>
  <c r="Q202" i="2"/>
  <c r="C202" i="2"/>
  <c r="D201" i="2"/>
  <c r="G201" i="2"/>
  <c r="H201" i="2"/>
  <c r="J201" i="2"/>
  <c r="K201" i="2"/>
  <c r="M201" i="2"/>
  <c r="N201" i="2"/>
  <c r="O201" i="2"/>
  <c r="S201" i="2"/>
  <c r="E201" i="2"/>
  <c r="F201" i="2"/>
  <c r="I201" i="2"/>
  <c r="L201" i="2"/>
  <c r="P201" i="2"/>
  <c r="R201" i="2"/>
  <c r="Q201" i="2"/>
  <c r="C201" i="2"/>
  <c r="D200" i="2"/>
  <c r="G200" i="2"/>
  <c r="H200" i="2"/>
  <c r="J200" i="2"/>
  <c r="K200" i="2"/>
  <c r="M200" i="2"/>
  <c r="N200" i="2"/>
  <c r="O200" i="2"/>
  <c r="S200" i="2"/>
  <c r="E200" i="2"/>
  <c r="F200" i="2"/>
  <c r="I200" i="2"/>
  <c r="L200" i="2"/>
  <c r="P200" i="2"/>
  <c r="R200" i="2"/>
  <c r="Q200" i="2"/>
  <c r="C200" i="2"/>
  <c r="D199" i="2"/>
  <c r="G199" i="2"/>
  <c r="H199" i="2"/>
  <c r="J199" i="2"/>
  <c r="K199" i="2"/>
  <c r="M199" i="2"/>
  <c r="N199" i="2"/>
  <c r="O199" i="2"/>
  <c r="S199" i="2"/>
  <c r="E199" i="2"/>
  <c r="F199" i="2"/>
  <c r="I199" i="2"/>
  <c r="L199" i="2"/>
  <c r="P199" i="2"/>
  <c r="R199" i="2"/>
  <c r="Q199" i="2"/>
  <c r="C199" i="2"/>
  <c r="D198" i="2"/>
  <c r="G198" i="2"/>
  <c r="H198" i="2"/>
  <c r="J198" i="2"/>
  <c r="K198" i="2"/>
  <c r="M198" i="2"/>
  <c r="N198" i="2"/>
  <c r="O198" i="2"/>
  <c r="S198" i="2"/>
  <c r="E198" i="2"/>
  <c r="F198" i="2"/>
  <c r="I198" i="2"/>
  <c r="L198" i="2"/>
  <c r="P198" i="2"/>
  <c r="R198" i="2"/>
  <c r="Q198" i="2"/>
  <c r="C198" i="2"/>
  <c r="D197" i="2"/>
  <c r="G197" i="2"/>
  <c r="H197" i="2"/>
  <c r="J197" i="2"/>
  <c r="K197" i="2"/>
  <c r="M197" i="2"/>
  <c r="N197" i="2"/>
  <c r="O197" i="2"/>
  <c r="S197" i="2"/>
  <c r="E197" i="2"/>
  <c r="F197" i="2"/>
  <c r="I197" i="2"/>
  <c r="L197" i="2"/>
  <c r="P197" i="2"/>
  <c r="R197" i="2"/>
  <c r="Q197" i="2"/>
  <c r="C197" i="2"/>
  <c r="D196" i="2"/>
  <c r="G196" i="2"/>
  <c r="H196" i="2"/>
  <c r="J196" i="2"/>
  <c r="K196" i="2"/>
  <c r="M196" i="2"/>
  <c r="N196" i="2"/>
  <c r="O196" i="2"/>
  <c r="S196" i="2"/>
  <c r="E196" i="2"/>
  <c r="F196" i="2"/>
  <c r="I196" i="2"/>
  <c r="L196" i="2"/>
  <c r="P196" i="2"/>
  <c r="R196" i="2"/>
  <c r="Q196" i="2"/>
  <c r="C196" i="2"/>
  <c r="D195" i="2"/>
  <c r="G195" i="2"/>
  <c r="H195" i="2"/>
  <c r="J195" i="2"/>
  <c r="K195" i="2"/>
  <c r="M195" i="2"/>
  <c r="N195" i="2"/>
  <c r="O195" i="2"/>
  <c r="S195" i="2"/>
  <c r="E195" i="2"/>
  <c r="F195" i="2"/>
  <c r="I195" i="2"/>
  <c r="L195" i="2"/>
  <c r="P195" i="2"/>
  <c r="R195" i="2"/>
  <c r="Q195" i="2"/>
  <c r="C195" i="2"/>
  <c r="D194" i="2"/>
  <c r="G194" i="2"/>
  <c r="H194" i="2"/>
  <c r="J194" i="2"/>
  <c r="K194" i="2"/>
  <c r="M194" i="2"/>
  <c r="N194" i="2"/>
  <c r="O194" i="2"/>
  <c r="S194" i="2"/>
  <c r="E194" i="2"/>
  <c r="F194" i="2"/>
  <c r="I194" i="2"/>
  <c r="L194" i="2"/>
  <c r="P194" i="2"/>
  <c r="R194" i="2"/>
  <c r="Q194" i="2"/>
  <c r="C194" i="2"/>
  <c r="D193" i="2"/>
  <c r="G193" i="2"/>
  <c r="H193" i="2"/>
  <c r="J193" i="2"/>
  <c r="K193" i="2"/>
  <c r="M193" i="2"/>
  <c r="N193" i="2"/>
  <c r="O193" i="2"/>
  <c r="S193" i="2"/>
  <c r="E193" i="2"/>
  <c r="F193" i="2"/>
  <c r="I193" i="2"/>
  <c r="L193" i="2"/>
  <c r="P193" i="2"/>
  <c r="R193" i="2"/>
  <c r="Q193" i="2"/>
  <c r="C193" i="2"/>
  <c r="D192" i="2"/>
  <c r="G192" i="2"/>
  <c r="H192" i="2"/>
  <c r="J192" i="2"/>
  <c r="K192" i="2"/>
  <c r="M192" i="2"/>
  <c r="N192" i="2"/>
  <c r="O192" i="2"/>
  <c r="S192" i="2"/>
  <c r="E192" i="2"/>
  <c r="F192" i="2"/>
  <c r="I192" i="2"/>
  <c r="L192" i="2"/>
  <c r="P192" i="2"/>
  <c r="R192" i="2"/>
  <c r="Q192" i="2"/>
  <c r="C192" i="2"/>
  <c r="D191" i="2"/>
  <c r="G191" i="2"/>
  <c r="H191" i="2"/>
  <c r="J191" i="2"/>
  <c r="K191" i="2"/>
  <c r="M191" i="2"/>
  <c r="N191" i="2"/>
  <c r="O191" i="2"/>
  <c r="S191" i="2"/>
  <c r="E191" i="2"/>
  <c r="F191" i="2"/>
  <c r="I191" i="2"/>
  <c r="L191" i="2"/>
  <c r="P191" i="2"/>
  <c r="R191" i="2"/>
  <c r="Q191" i="2"/>
  <c r="C191" i="2"/>
  <c r="D190" i="2"/>
  <c r="G190" i="2"/>
  <c r="H190" i="2"/>
  <c r="J190" i="2"/>
  <c r="K190" i="2"/>
  <c r="M190" i="2"/>
  <c r="N190" i="2"/>
  <c r="O190" i="2"/>
  <c r="S190" i="2"/>
  <c r="E190" i="2"/>
  <c r="F190" i="2"/>
  <c r="I190" i="2"/>
  <c r="L190" i="2"/>
  <c r="P190" i="2"/>
  <c r="R190" i="2"/>
  <c r="Q190" i="2"/>
  <c r="C190" i="2"/>
  <c r="D189" i="2"/>
  <c r="G189" i="2"/>
  <c r="H189" i="2"/>
  <c r="J189" i="2"/>
  <c r="K189" i="2"/>
  <c r="M189" i="2"/>
  <c r="N189" i="2"/>
  <c r="O189" i="2"/>
  <c r="S189" i="2"/>
  <c r="E189" i="2"/>
  <c r="F189" i="2"/>
  <c r="I189" i="2"/>
  <c r="L189" i="2"/>
  <c r="P189" i="2"/>
  <c r="R189" i="2"/>
  <c r="Q189" i="2"/>
  <c r="C189" i="2"/>
  <c r="D188" i="2"/>
  <c r="G188" i="2"/>
  <c r="H188" i="2"/>
  <c r="J188" i="2"/>
  <c r="K188" i="2"/>
  <c r="M188" i="2"/>
  <c r="N188" i="2"/>
  <c r="O188" i="2"/>
  <c r="S188" i="2"/>
  <c r="E188" i="2"/>
  <c r="F188" i="2"/>
  <c r="I188" i="2"/>
  <c r="L188" i="2"/>
  <c r="P188" i="2"/>
  <c r="R188" i="2"/>
  <c r="Q188" i="2"/>
  <c r="C188" i="2"/>
  <c r="D187" i="2"/>
  <c r="G187" i="2"/>
  <c r="H187" i="2"/>
  <c r="J187" i="2"/>
  <c r="K187" i="2"/>
  <c r="M187" i="2"/>
  <c r="N187" i="2"/>
  <c r="O187" i="2"/>
  <c r="S187" i="2"/>
  <c r="E187" i="2"/>
  <c r="F187" i="2"/>
  <c r="I187" i="2"/>
  <c r="L187" i="2"/>
  <c r="P187" i="2"/>
  <c r="R187" i="2"/>
  <c r="Q187" i="2"/>
  <c r="C187" i="2"/>
  <c r="D186" i="2"/>
  <c r="G186" i="2"/>
  <c r="H186" i="2"/>
  <c r="J186" i="2"/>
  <c r="K186" i="2"/>
  <c r="M186" i="2"/>
  <c r="N186" i="2"/>
  <c r="O186" i="2"/>
  <c r="S186" i="2"/>
  <c r="E186" i="2"/>
  <c r="F186" i="2"/>
  <c r="I186" i="2"/>
  <c r="L186" i="2"/>
  <c r="P186" i="2"/>
  <c r="R186" i="2"/>
  <c r="Q186" i="2"/>
  <c r="C186" i="2"/>
  <c r="D185" i="2"/>
  <c r="G185" i="2"/>
  <c r="H185" i="2"/>
  <c r="J185" i="2"/>
  <c r="K185" i="2"/>
  <c r="M185" i="2"/>
  <c r="N185" i="2"/>
  <c r="O185" i="2"/>
  <c r="S185" i="2"/>
  <c r="E185" i="2"/>
  <c r="F185" i="2"/>
  <c r="I185" i="2"/>
  <c r="L185" i="2"/>
  <c r="P185" i="2"/>
  <c r="R185" i="2"/>
  <c r="Q185" i="2"/>
  <c r="C185" i="2"/>
  <c r="D184" i="2"/>
  <c r="G184" i="2"/>
  <c r="H184" i="2"/>
  <c r="J184" i="2"/>
  <c r="K184" i="2"/>
  <c r="M184" i="2"/>
  <c r="N184" i="2"/>
  <c r="O184" i="2"/>
  <c r="S184" i="2"/>
  <c r="E184" i="2"/>
  <c r="F184" i="2"/>
  <c r="I184" i="2"/>
  <c r="L184" i="2"/>
  <c r="P184" i="2"/>
  <c r="R184" i="2"/>
  <c r="Q184" i="2"/>
  <c r="C184" i="2"/>
  <c r="D183" i="2"/>
  <c r="G183" i="2"/>
  <c r="H183" i="2"/>
  <c r="J183" i="2"/>
  <c r="K183" i="2"/>
  <c r="M183" i="2"/>
  <c r="N183" i="2"/>
  <c r="O183" i="2"/>
  <c r="S183" i="2"/>
  <c r="E183" i="2"/>
  <c r="F183" i="2"/>
  <c r="I183" i="2"/>
  <c r="L183" i="2"/>
  <c r="P183" i="2"/>
  <c r="R183" i="2"/>
  <c r="Q183" i="2"/>
  <c r="C183" i="2"/>
  <c r="D182" i="2"/>
  <c r="G182" i="2"/>
  <c r="H182" i="2"/>
  <c r="J182" i="2"/>
  <c r="K182" i="2"/>
  <c r="M182" i="2"/>
  <c r="N182" i="2"/>
  <c r="O182" i="2"/>
  <c r="S182" i="2"/>
  <c r="E182" i="2"/>
  <c r="F182" i="2"/>
  <c r="I182" i="2"/>
  <c r="L182" i="2"/>
  <c r="P182" i="2"/>
  <c r="R182" i="2"/>
  <c r="Q182" i="2"/>
  <c r="C182" i="2"/>
  <c r="D181" i="2"/>
  <c r="G181" i="2"/>
  <c r="H181" i="2"/>
  <c r="J181" i="2"/>
  <c r="K181" i="2"/>
  <c r="M181" i="2"/>
  <c r="N181" i="2"/>
  <c r="O181" i="2"/>
  <c r="S181" i="2"/>
  <c r="E181" i="2"/>
  <c r="F181" i="2"/>
  <c r="I181" i="2"/>
  <c r="L181" i="2"/>
  <c r="P181" i="2"/>
  <c r="R181" i="2"/>
  <c r="Q181" i="2"/>
  <c r="C181" i="2"/>
  <c r="D180" i="2"/>
  <c r="G180" i="2"/>
  <c r="H180" i="2"/>
  <c r="J180" i="2"/>
  <c r="K180" i="2"/>
  <c r="M180" i="2"/>
  <c r="N180" i="2"/>
  <c r="O180" i="2"/>
  <c r="S180" i="2"/>
  <c r="E180" i="2"/>
  <c r="F180" i="2"/>
  <c r="I180" i="2"/>
  <c r="L180" i="2"/>
  <c r="P180" i="2"/>
  <c r="R180" i="2"/>
  <c r="Q180" i="2"/>
  <c r="C180" i="2"/>
  <c r="D179" i="2"/>
  <c r="G179" i="2"/>
  <c r="H179" i="2"/>
  <c r="J179" i="2"/>
  <c r="K179" i="2"/>
  <c r="M179" i="2"/>
  <c r="N179" i="2"/>
  <c r="O179" i="2"/>
  <c r="S179" i="2"/>
  <c r="E179" i="2"/>
  <c r="F179" i="2"/>
  <c r="I179" i="2"/>
  <c r="L179" i="2"/>
  <c r="P179" i="2"/>
  <c r="R179" i="2"/>
  <c r="Q179" i="2"/>
  <c r="C179" i="2"/>
  <c r="D178" i="2"/>
  <c r="G178" i="2"/>
  <c r="H178" i="2"/>
  <c r="J178" i="2"/>
  <c r="K178" i="2"/>
  <c r="M178" i="2"/>
  <c r="N178" i="2"/>
  <c r="O178" i="2"/>
  <c r="S178" i="2"/>
  <c r="E178" i="2"/>
  <c r="F178" i="2"/>
  <c r="I178" i="2"/>
  <c r="L178" i="2"/>
  <c r="P178" i="2"/>
  <c r="R178" i="2"/>
  <c r="Q178" i="2"/>
  <c r="C178" i="2"/>
  <c r="D177" i="2"/>
  <c r="G177" i="2"/>
  <c r="H177" i="2"/>
  <c r="J177" i="2"/>
  <c r="K177" i="2"/>
  <c r="M177" i="2"/>
  <c r="N177" i="2"/>
  <c r="O177" i="2"/>
  <c r="S177" i="2"/>
  <c r="E177" i="2"/>
  <c r="F177" i="2"/>
  <c r="I177" i="2"/>
  <c r="L177" i="2"/>
  <c r="P177" i="2"/>
  <c r="R177" i="2"/>
  <c r="Q177" i="2"/>
  <c r="C177" i="2"/>
  <c r="D176" i="2"/>
  <c r="G176" i="2"/>
  <c r="H176" i="2"/>
  <c r="J176" i="2"/>
  <c r="K176" i="2"/>
  <c r="M176" i="2"/>
  <c r="N176" i="2"/>
  <c r="O176" i="2"/>
  <c r="S176" i="2"/>
  <c r="E176" i="2"/>
  <c r="F176" i="2"/>
  <c r="I176" i="2"/>
  <c r="L176" i="2"/>
  <c r="P176" i="2"/>
  <c r="R176" i="2"/>
  <c r="Q176" i="2"/>
  <c r="C176" i="2"/>
  <c r="D175" i="2"/>
  <c r="G175" i="2"/>
  <c r="H175" i="2"/>
  <c r="J175" i="2"/>
  <c r="K175" i="2"/>
  <c r="M175" i="2"/>
  <c r="N175" i="2"/>
  <c r="O175" i="2"/>
  <c r="S175" i="2"/>
  <c r="E175" i="2"/>
  <c r="F175" i="2"/>
  <c r="I175" i="2"/>
  <c r="L175" i="2"/>
  <c r="P175" i="2"/>
  <c r="R175" i="2"/>
  <c r="Q175" i="2"/>
  <c r="C175" i="2"/>
  <c r="D174" i="2"/>
  <c r="G174" i="2"/>
  <c r="H174" i="2"/>
  <c r="J174" i="2"/>
  <c r="K174" i="2"/>
  <c r="M174" i="2"/>
  <c r="N174" i="2"/>
  <c r="O174" i="2"/>
  <c r="S174" i="2"/>
  <c r="E174" i="2"/>
  <c r="F174" i="2"/>
  <c r="I174" i="2"/>
  <c r="L174" i="2"/>
  <c r="P174" i="2"/>
  <c r="R174" i="2"/>
  <c r="Q174" i="2"/>
  <c r="C174" i="2"/>
  <c r="D173" i="2"/>
  <c r="G173" i="2"/>
  <c r="H173" i="2"/>
  <c r="J173" i="2"/>
  <c r="K173" i="2"/>
  <c r="M173" i="2"/>
  <c r="N173" i="2"/>
  <c r="O173" i="2"/>
  <c r="S173" i="2"/>
  <c r="E173" i="2"/>
  <c r="F173" i="2"/>
  <c r="I173" i="2"/>
  <c r="L173" i="2"/>
  <c r="P173" i="2"/>
  <c r="R173" i="2"/>
  <c r="Q173" i="2"/>
  <c r="C173" i="2"/>
  <c r="D172" i="2"/>
  <c r="G172" i="2"/>
  <c r="H172" i="2"/>
  <c r="J172" i="2"/>
  <c r="K172" i="2"/>
  <c r="M172" i="2"/>
  <c r="N172" i="2"/>
  <c r="O172" i="2"/>
  <c r="S172" i="2"/>
  <c r="E172" i="2"/>
  <c r="F172" i="2"/>
  <c r="I172" i="2"/>
  <c r="L172" i="2"/>
  <c r="P172" i="2"/>
  <c r="R172" i="2"/>
  <c r="Q172" i="2"/>
  <c r="C172" i="2"/>
  <c r="D171" i="2"/>
  <c r="G171" i="2"/>
  <c r="H171" i="2"/>
  <c r="J171" i="2"/>
  <c r="K171" i="2"/>
  <c r="M171" i="2"/>
  <c r="N171" i="2"/>
  <c r="O171" i="2"/>
  <c r="S171" i="2"/>
  <c r="E171" i="2"/>
  <c r="F171" i="2"/>
  <c r="I171" i="2"/>
  <c r="L171" i="2"/>
  <c r="P171" i="2"/>
  <c r="R171" i="2"/>
  <c r="Q171" i="2"/>
  <c r="C171" i="2"/>
  <c r="D170" i="2"/>
  <c r="G170" i="2"/>
  <c r="H170" i="2"/>
  <c r="J170" i="2"/>
  <c r="K170" i="2"/>
  <c r="M170" i="2"/>
  <c r="N170" i="2"/>
  <c r="O170" i="2"/>
  <c r="S170" i="2"/>
  <c r="E170" i="2"/>
  <c r="F170" i="2"/>
  <c r="I170" i="2"/>
  <c r="L170" i="2"/>
  <c r="P170" i="2"/>
  <c r="R170" i="2"/>
  <c r="Q170" i="2"/>
  <c r="C170" i="2"/>
  <c r="D169" i="2"/>
  <c r="G169" i="2"/>
  <c r="H169" i="2"/>
  <c r="J169" i="2"/>
  <c r="K169" i="2"/>
  <c r="M169" i="2"/>
  <c r="N169" i="2"/>
  <c r="O169" i="2"/>
  <c r="S169" i="2"/>
  <c r="E169" i="2"/>
  <c r="F169" i="2"/>
  <c r="I169" i="2"/>
  <c r="L169" i="2"/>
  <c r="P169" i="2"/>
  <c r="R169" i="2"/>
  <c r="Q169" i="2"/>
  <c r="C169" i="2"/>
  <c r="D168" i="2"/>
  <c r="G168" i="2"/>
  <c r="H168" i="2"/>
  <c r="J168" i="2"/>
  <c r="K168" i="2"/>
  <c r="M168" i="2"/>
  <c r="N168" i="2"/>
  <c r="O168" i="2"/>
  <c r="S168" i="2"/>
  <c r="E168" i="2"/>
  <c r="F168" i="2"/>
  <c r="I168" i="2"/>
  <c r="L168" i="2"/>
  <c r="P168" i="2"/>
  <c r="R168" i="2"/>
  <c r="Q168" i="2"/>
  <c r="C168" i="2"/>
  <c r="D167" i="2"/>
  <c r="G167" i="2"/>
  <c r="H167" i="2"/>
  <c r="J167" i="2"/>
  <c r="K167" i="2"/>
  <c r="M167" i="2"/>
  <c r="N167" i="2"/>
  <c r="O167" i="2"/>
  <c r="S167" i="2"/>
  <c r="E167" i="2"/>
  <c r="F167" i="2"/>
  <c r="I167" i="2"/>
  <c r="L167" i="2"/>
  <c r="P167" i="2"/>
  <c r="R167" i="2"/>
  <c r="Q167" i="2"/>
  <c r="C167" i="2"/>
  <c r="D166" i="2"/>
  <c r="G166" i="2"/>
  <c r="H166" i="2"/>
  <c r="J166" i="2"/>
  <c r="K166" i="2"/>
  <c r="M166" i="2"/>
  <c r="N166" i="2"/>
  <c r="O166" i="2"/>
  <c r="S166" i="2"/>
  <c r="E166" i="2"/>
  <c r="F166" i="2"/>
  <c r="I166" i="2"/>
  <c r="L166" i="2"/>
  <c r="P166" i="2"/>
  <c r="R166" i="2"/>
  <c r="Q166" i="2"/>
  <c r="C166" i="2"/>
  <c r="D165" i="2"/>
  <c r="G165" i="2"/>
  <c r="H165" i="2"/>
  <c r="J165" i="2"/>
  <c r="K165" i="2"/>
  <c r="M165" i="2"/>
  <c r="N165" i="2"/>
  <c r="O165" i="2"/>
  <c r="S165" i="2"/>
  <c r="E165" i="2"/>
  <c r="F165" i="2"/>
  <c r="I165" i="2"/>
  <c r="L165" i="2"/>
  <c r="P165" i="2"/>
  <c r="R165" i="2"/>
  <c r="Q165" i="2"/>
  <c r="C165" i="2"/>
  <c r="D164" i="2"/>
  <c r="G164" i="2"/>
  <c r="H164" i="2"/>
  <c r="J164" i="2"/>
  <c r="K164" i="2"/>
  <c r="M164" i="2"/>
  <c r="N164" i="2"/>
  <c r="O164" i="2"/>
  <c r="S164" i="2"/>
  <c r="E164" i="2"/>
  <c r="F164" i="2"/>
  <c r="I164" i="2"/>
  <c r="L164" i="2"/>
  <c r="P164" i="2"/>
  <c r="R164" i="2"/>
  <c r="Q164" i="2"/>
  <c r="C164" i="2"/>
  <c r="D163" i="2"/>
  <c r="G163" i="2"/>
  <c r="H163" i="2"/>
  <c r="J163" i="2"/>
  <c r="K163" i="2"/>
  <c r="M163" i="2"/>
  <c r="N163" i="2"/>
  <c r="O163" i="2"/>
  <c r="S163" i="2"/>
  <c r="E163" i="2"/>
  <c r="F163" i="2"/>
  <c r="I163" i="2"/>
  <c r="L163" i="2"/>
  <c r="P163" i="2"/>
  <c r="R163" i="2"/>
  <c r="Q163" i="2"/>
  <c r="C163" i="2"/>
  <c r="D162" i="2"/>
  <c r="G162" i="2"/>
  <c r="H162" i="2"/>
  <c r="J162" i="2"/>
  <c r="K162" i="2"/>
  <c r="M162" i="2"/>
  <c r="N162" i="2"/>
  <c r="O162" i="2"/>
  <c r="S162" i="2"/>
  <c r="E162" i="2"/>
  <c r="F162" i="2"/>
  <c r="I162" i="2"/>
  <c r="L162" i="2"/>
  <c r="P162" i="2"/>
  <c r="R162" i="2"/>
  <c r="Q162" i="2"/>
  <c r="C162" i="2"/>
  <c r="D161" i="2"/>
  <c r="G161" i="2"/>
  <c r="H161" i="2"/>
  <c r="J161" i="2"/>
  <c r="K161" i="2"/>
  <c r="M161" i="2"/>
  <c r="N161" i="2"/>
  <c r="O161" i="2"/>
  <c r="S161" i="2"/>
  <c r="E161" i="2"/>
  <c r="F161" i="2"/>
  <c r="I161" i="2"/>
  <c r="L161" i="2"/>
  <c r="P161" i="2"/>
  <c r="R161" i="2"/>
  <c r="Q161" i="2"/>
  <c r="C161" i="2"/>
  <c r="D160" i="2"/>
  <c r="G160" i="2"/>
  <c r="H160" i="2"/>
  <c r="J160" i="2"/>
  <c r="K160" i="2"/>
  <c r="M160" i="2"/>
  <c r="N160" i="2"/>
  <c r="O160" i="2"/>
  <c r="S160" i="2"/>
  <c r="E160" i="2"/>
  <c r="F160" i="2"/>
  <c r="I160" i="2"/>
  <c r="L160" i="2"/>
  <c r="P160" i="2"/>
  <c r="R160" i="2"/>
  <c r="Q160" i="2"/>
  <c r="C160" i="2"/>
  <c r="D159" i="2"/>
  <c r="G159" i="2"/>
  <c r="H159" i="2"/>
  <c r="J159" i="2"/>
  <c r="K159" i="2"/>
  <c r="M159" i="2"/>
  <c r="N159" i="2"/>
  <c r="O159" i="2"/>
  <c r="S159" i="2"/>
  <c r="E159" i="2"/>
  <c r="F159" i="2"/>
  <c r="I159" i="2"/>
  <c r="L159" i="2"/>
  <c r="P159" i="2"/>
  <c r="R159" i="2"/>
  <c r="Q159" i="2"/>
  <c r="C159" i="2"/>
  <c r="D158" i="2"/>
  <c r="G158" i="2"/>
  <c r="H158" i="2"/>
  <c r="J158" i="2"/>
  <c r="K158" i="2"/>
  <c r="M158" i="2"/>
  <c r="N158" i="2"/>
  <c r="O158" i="2"/>
  <c r="S158" i="2"/>
  <c r="E158" i="2"/>
  <c r="F158" i="2"/>
  <c r="I158" i="2"/>
  <c r="L158" i="2"/>
  <c r="P158" i="2"/>
  <c r="R158" i="2"/>
  <c r="Q158" i="2"/>
  <c r="C158" i="2"/>
  <c r="D157" i="2"/>
  <c r="G157" i="2"/>
  <c r="H157" i="2"/>
  <c r="J157" i="2"/>
  <c r="K157" i="2"/>
  <c r="M157" i="2"/>
  <c r="N157" i="2"/>
  <c r="O157" i="2"/>
  <c r="S157" i="2"/>
  <c r="E157" i="2"/>
  <c r="F157" i="2"/>
  <c r="I157" i="2"/>
  <c r="L157" i="2"/>
  <c r="P157" i="2"/>
  <c r="R157" i="2"/>
  <c r="Q157" i="2"/>
  <c r="C157" i="2"/>
  <c r="D156" i="2"/>
  <c r="G156" i="2"/>
  <c r="H156" i="2"/>
  <c r="J156" i="2"/>
  <c r="K156" i="2"/>
  <c r="M156" i="2"/>
  <c r="N156" i="2"/>
  <c r="O156" i="2"/>
  <c r="S156" i="2"/>
  <c r="E156" i="2"/>
  <c r="F156" i="2"/>
  <c r="I156" i="2"/>
  <c r="L156" i="2"/>
  <c r="P156" i="2"/>
  <c r="R156" i="2"/>
  <c r="Q156" i="2"/>
  <c r="C156" i="2"/>
  <c r="D155" i="2"/>
  <c r="G155" i="2"/>
  <c r="H155" i="2"/>
  <c r="J155" i="2"/>
  <c r="K155" i="2"/>
  <c r="M155" i="2"/>
  <c r="N155" i="2"/>
  <c r="O155" i="2"/>
  <c r="S155" i="2"/>
  <c r="E155" i="2"/>
  <c r="F155" i="2"/>
  <c r="I155" i="2"/>
  <c r="L155" i="2"/>
  <c r="P155" i="2"/>
  <c r="R155" i="2"/>
  <c r="Q155" i="2"/>
  <c r="C155" i="2"/>
  <c r="D154" i="2"/>
  <c r="G154" i="2"/>
  <c r="H154" i="2"/>
  <c r="J154" i="2"/>
  <c r="K154" i="2"/>
  <c r="M154" i="2"/>
  <c r="N154" i="2"/>
  <c r="O154" i="2"/>
  <c r="S154" i="2"/>
  <c r="E154" i="2"/>
  <c r="F154" i="2"/>
  <c r="I154" i="2"/>
  <c r="L154" i="2"/>
  <c r="P154" i="2"/>
  <c r="R154" i="2"/>
  <c r="Q154" i="2"/>
  <c r="C154" i="2"/>
  <c r="D153" i="2"/>
  <c r="G153" i="2"/>
  <c r="H153" i="2"/>
  <c r="J153" i="2"/>
  <c r="K153" i="2"/>
  <c r="M153" i="2"/>
  <c r="N153" i="2"/>
  <c r="O153" i="2"/>
  <c r="S153" i="2"/>
  <c r="E153" i="2"/>
  <c r="F153" i="2"/>
  <c r="I153" i="2"/>
  <c r="L153" i="2"/>
  <c r="P153" i="2"/>
  <c r="R153" i="2"/>
  <c r="Q153" i="2"/>
  <c r="C153" i="2"/>
  <c r="D152" i="2"/>
  <c r="G152" i="2"/>
  <c r="H152" i="2"/>
  <c r="J152" i="2"/>
  <c r="K152" i="2"/>
  <c r="M152" i="2"/>
  <c r="N152" i="2"/>
  <c r="O152" i="2"/>
  <c r="S152" i="2"/>
  <c r="E152" i="2"/>
  <c r="F152" i="2"/>
  <c r="I152" i="2"/>
  <c r="L152" i="2"/>
  <c r="P152" i="2"/>
  <c r="R152" i="2"/>
  <c r="Q152" i="2"/>
  <c r="C152" i="2"/>
  <c r="D151" i="2"/>
  <c r="G151" i="2"/>
  <c r="H151" i="2"/>
  <c r="J151" i="2"/>
  <c r="K151" i="2"/>
  <c r="M151" i="2"/>
  <c r="N151" i="2"/>
  <c r="O151" i="2"/>
  <c r="S151" i="2"/>
  <c r="E151" i="2"/>
  <c r="F151" i="2"/>
  <c r="I151" i="2"/>
  <c r="L151" i="2"/>
  <c r="P151" i="2"/>
  <c r="R151" i="2"/>
  <c r="Q151" i="2"/>
  <c r="C151" i="2"/>
  <c r="D150" i="2"/>
  <c r="G150" i="2"/>
  <c r="H150" i="2"/>
  <c r="J150" i="2"/>
  <c r="K150" i="2"/>
  <c r="M150" i="2"/>
  <c r="N150" i="2"/>
  <c r="O150" i="2"/>
  <c r="S150" i="2"/>
  <c r="E150" i="2"/>
  <c r="F150" i="2"/>
  <c r="I150" i="2"/>
  <c r="L150" i="2"/>
  <c r="P150" i="2"/>
  <c r="R150" i="2"/>
  <c r="Q150" i="2"/>
  <c r="C150" i="2"/>
  <c r="D149" i="2"/>
  <c r="G149" i="2"/>
  <c r="H149" i="2"/>
  <c r="J149" i="2"/>
  <c r="K149" i="2"/>
  <c r="M149" i="2"/>
  <c r="N149" i="2"/>
  <c r="O149" i="2"/>
  <c r="S149" i="2"/>
  <c r="E149" i="2"/>
  <c r="F149" i="2"/>
  <c r="I149" i="2"/>
  <c r="L149" i="2"/>
  <c r="P149" i="2"/>
  <c r="R149" i="2"/>
  <c r="Q149" i="2"/>
  <c r="C149" i="2"/>
  <c r="D148" i="2"/>
  <c r="G148" i="2"/>
  <c r="H148" i="2"/>
  <c r="J148" i="2"/>
  <c r="K148" i="2"/>
  <c r="M148" i="2"/>
  <c r="N148" i="2"/>
  <c r="O148" i="2"/>
  <c r="S148" i="2"/>
  <c r="E148" i="2"/>
  <c r="F148" i="2"/>
  <c r="I148" i="2"/>
  <c r="L148" i="2"/>
  <c r="P148" i="2"/>
  <c r="R148" i="2"/>
  <c r="Q148" i="2"/>
  <c r="C148" i="2"/>
  <c r="D147" i="2"/>
  <c r="G147" i="2"/>
  <c r="H147" i="2"/>
  <c r="J147" i="2"/>
  <c r="K147" i="2"/>
  <c r="M147" i="2"/>
  <c r="N147" i="2"/>
  <c r="O147" i="2"/>
  <c r="S147" i="2"/>
  <c r="E147" i="2"/>
  <c r="F147" i="2"/>
  <c r="I147" i="2"/>
  <c r="L147" i="2"/>
  <c r="P147" i="2"/>
  <c r="R147" i="2"/>
  <c r="Q147" i="2"/>
  <c r="C147" i="2"/>
  <c r="D146" i="2"/>
  <c r="G146" i="2"/>
  <c r="H146" i="2"/>
  <c r="J146" i="2"/>
  <c r="K146" i="2"/>
  <c r="M146" i="2"/>
  <c r="N146" i="2"/>
  <c r="O146" i="2"/>
  <c r="S146" i="2"/>
  <c r="E146" i="2"/>
  <c r="F146" i="2"/>
  <c r="I146" i="2"/>
  <c r="L146" i="2"/>
  <c r="P146" i="2"/>
  <c r="R146" i="2"/>
  <c r="Q146" i="2"/>
  <c r="C146" i="2"/>
  <c r="D145" i="2"/>
  <c r="G145" i="2"/>
  <c r="H145" i="2"/>
  <c r="J145" i="2"/>
  <c r="K145" i="2"/>
  <c r="M145" i="2"/>
  <c r="N145" i="2"/>
  <c r="O145" i="2"/>
  <c r="S145" i="2"/>
  <c r="E145" i="2"/>
  <c r="F145" i="2"/>
  <c r="I145" i="2"/>
  <c r="L145" i="2"/>
  <c r="P145" i="2"/>
  <c r="R145" i="2"/>
  <c r="Q145" i="2"/>
  <c r="C145" i="2"/>
  <c r="D144" i="2"/>
  <c r="G144" i="2"/>
  <c r="H144" i="2"/>
  <c r="J144" i="2"/>
  <c r="K144" i="2"/>
  <c r="M144" i="2"/>
  <c r="N144" i="2"/>
  <c r="O144" i="2"/>
  <c r="S144" i="2"/>
  <c r="E144" i="2"/>
  <c r="F144" i="2"/>
  <c r="I144" i="2"/>
  <c r="L144" i="2"/>
  <c r="P144" i="2"/>
  <c r="R144" i="2"/>
  <c r="Q144" i="2"/>
  <c r="C144" i="2"/>
  <c r="D143" i="2"/>
  <c r="G143" i="2"/>
  <c r="H143" i="2"/>
  <c r="J143" i="2"/>
  <c r="K143" i="2"/>
  <c r="M143" i="2"/>
  <c r="N143" i="2"/>
  <c r="O143" i="2"/>
  <c r="S143" i="2"/>
  <c r="E143" i="2"/>
  <c r="F143" i="2"/>
  <c r="I143" i="2"/>
  <c r="L143" i="2"/>
  <c r="P143" i="2"/>
  <c r="R143" i="2"/>
  <c r="Q143" i="2"/>
  <c r="C143" i="2"/>
  <c r="D142" i="2"/>
  <c r="G142" i="2"/>
  <c r="H142" i="2"/>
  <c r="J142" i="2"/>
  <c r="K142" i="2"/>
  <c r="M142" i="2"/>
  <c r="N142" i="2"/>
  <c r="O142" i="2"/>
  <c r="S142" i="2"/>
  <c r="E142" i="2"/>
  <c r="F142" i="2"/>
  <c r="I142" i="2"/>
  <c r="L142" i="2"/>
  <c r="P142" i="2"/>
  <c r="R142" i="2"/>
  <c r="Q142" i="2"/>
  <c r="C142" i="2"/>
  <c r="D141" i="2"/>
  <c r="G141" i="2"/>
  <c r="H141" i="2"/>
  <c r="J141" i="2"/>
  <c r="K141" i="2"/>
  <c r="M141" i="2"/>
  <c r="N141" i="2"/>
  <c r="O141" i="2"/>
  <c r="S141" i="2"/>
  <c r="E141" i="2"/>
  <c r="F141" i="2"/>
  <c r="I141" i="2"/>
  <c r="L141" i="2"/>
  <c r="P141" i="2"/>
  <c r="R141" i="2"/>
  <c r="Q141" i="2"/>
  <c r="C141" i="2"/>
  <c r="D140" i="2"/>
  <c r="G140" i="2"/>
  <c r="H140" i="2"/>
  <c r="J140" i="2"/>
  <c r="K140" i="2"/>
  <c r="M140" i="2"/>
  <c r="N140" i="2"/>
  <c r="O140" i="2"/>
  <c r="S140" i="2"/>
  <c r="E140" i="2"/>
  <c r="F140" i="2"/>
  <c r="I140" i="2"/>
  <c r="L140" i="2"/>
  <c r="P140" i="2"/>
  <c r="R140" i="2"/>
  <c r="Q140" i="2"/>
  <c r="C140" i="2"/>
  <c r="D139" i="2"/>
  <c r="G139" i="2"/>
  <c r="H139" i="2"/>
  <c r="J139" i="2"/>
  <c r="K139" i="2"/>
  <c r="M139" i="2"/>
  <c r="N139" i="2"/>
  <c r="O139" i="2"/>
  <c r="S139" i="2"/>
  <c r="E139" i="2"/>
  <c r="F139" i="2"/>
  <c r="I139" i="2"/>
  <c r="L139" i="2"/>
  <c r="P139" i="2"/>
  <c r="R139" i="2"/>
  <c r="Q139" i="2"/>
  <c r="C139" i="2"/>
  <c r="D138" i="2"/>
  <c r="G138" i="2"/>
  <c r="H138" i="2"/>
  <c r="J138" i="2"/>
  <c r="K138" i="2"/>
  <c r="M138" i="2"/>
  <c r="N138" i="2"/>
  <c r="O138" i="2"/>
  <c r="S138" i="2"/>
  <c r="E138" i="2"/>
  <c r="F138" i="2"/>
  <c r="I138" i="2"/>
  <c r="L138" i="2"/>
  <c r="P138" i="2"/>
  <c r="R138" i="2"/>
  <c r="Q138" i="2"/>
  <c r="C138" i="2"/>
  <c r="D137" i="2"/>
  <c r="G137" i="2"/>
  <c r="H137" i="2"/>
  <c r="J137" i="2"/>
  <c r="K137" i="2"/>
  <c r="M137" i="2"/>
  <c r="N137" i="2"/>
  <c r="O137" i="2"/>
  <c r="S137" i="2"/>
  <c r="E137" i="2"/>
  <c r="F137" i="2"/>
  <c r="I137" i="2"/>
  <c r="L137" i="2"/>
  <c r="P137" i="2"/>
  <c r="R137" i="2"/>
  <c r="Q137" i="2"/>
  <c r="C137" i="2"/>
  <c r="D136" i="2"/>
  <c r="G136" i="2"/>
  <c r="H136" i="2"/>
  <c r="J136" i="2"/>
  <c r="K136" i="2"/>
  <c r="M136" i="2"/>
  <c r="N136" i="2"/>
  <c r="O136" i="2"/>
  <c r="S136" i="2"/>
  <c r="E136" i="2"/>
  <c r="F136" i="2"/>
  <c r="I136" i="2"/>
  <c r="L136" i="2"/>
  <c r="P136" i="2"/>
  <c r="R136" i="2"/>
  <c r="Q136" i="2"/>
  <c r="C136" i="2"/>
  <c r="D135" i="2"/>
  <c r="G135" i="2"/>
  <c r="H135" i="2"/>
  <c r="J135" i="2"/>
  <c r="K135" i="2"/>
  <c r="M135" i="2"/>
  <c r="N135" i="2"/>
  <c r="O135" i="2"/>
  <c r="S135" i="2"/>
  <c r="E135" i="2"/>
  <c r="F135" i="2"/>
  <c r="I135" i="2"/>
  <c r="L135" i="2"/>
  <c r="P135" i="2"/>
  <c r="R135" i="2"/>
  <c r="Q135" i="2"/>
  <c r="C135" i="2"/>
  <c r="D134" i="2"/>
  <c r="G134" i="2"/>
  <c r="H134" i="2"/>
  <c r="J134" i="2"/>
  <c r="K134" i="2"/>
  <c r="M134" i="2"/>
  <c r="N134" i="2"/>
  <c r="O134" i="2"/>
  <c r="S134" i="2"/>
  <c r="E134" i="2"/>
  <c r="F134" i="2"/>
  <c r="I134" i="2"/>
  <c r="L134" i="2"/>
  <c r="P134" i="2"/>
  <c r="R134" i="2"/>
  <c r="Q134" i="2"/>
  <c r="C134" i="2"/>
  <c r="D133" i="2"/>
  <c r="G133" i="2"/>
  <c r="H133" i="2"/>
  <c r="J133" i="2"/>
  <c r="K133" i="2"/>
  <c r="M133" i="2"/>
  <c r="N133" i="2"/>
  <c r="O133" i="2"/>
  <c r="S133" i="2"/>
  <c r="E133" i="2"/>
  <c r="F133" i="2"/>
  <c r="I133" i="2"/>
  <c r="L133" i="2"/>
  <c r="P133" i="2"/>
  <c r="R133" i="2"/>
  <c r="Q133" i="2"/>
  <c r="C133" i="2"/>
  <c r="D132" i="2"/>
  <c r="G132" i="2"/>
  <c r="H132" i="2"/>
  <c r="J132" i="2"/>
  <c r="K132" i="2"/>
  <c r="M132" i="2"/>
  <c r="N132" i="2"/>
  <c r="O132" i="2"/>
  <c r="S132" i="2"/>
  <c r="E132" i="2"/>
  <c r="F132" i="2"/>
  <c r="I132" i="2"/>
  <c r="L132" i="2"/>
  <c r="P132" i="2"/>
  <c r="R132" i="2"/>
  <c r="Q132" i="2"/>
  <c r="C132" i="2"/>
  <c r="D131" i="2"/>
  <c r="G131" i="2"/>
  <c r="H131" i="2"/>
  <c r="J131" i="2"/>
  <c r="K131" i="2"/>
  <c r="M131" i="2"/>
  <c r="N131" i="2"/>
  <c r="O131" i="2"/>
  <c r="S131" i="2"/>
  <c r="E131" i="2"/>
  <c r="F131" i="2"/>
  <c r="I131" i="2"/>
  <c r="L131" i="2"/>
  <c r="P131" i="2"/>
  <c r="R131" i="2"/>
  <c r="Q131" i="2"/>
  <c r="C131" i="2"/>
  <c r="D130" i="2"/>
  <c r="G130" i="2"/>
  <c r="H130" i="2"/>
  <c r="J130" i="2"/>
  <c r="K130" i="2"/>
  <c r="M130" i="2"/>
  <c r="N130" i="2"/>
  <c r="O130" i="2"/>
  <c r="S130" i="2"/>
  <c r="E130" i="2"/>
  <c r="F130" i="2"/>
  <c r="I130" i="2"/>
  <c r="L130" i="2"/>
  <c r="P130" i="2"/>
  <c r="R130" i="2"/>
  <c r="Q130" i="2"/>
  <c r="C130" i="2"/>
  <c r="D129" i="2"/>
  <c r="G129" i="2"/>
  <c r="H129" i="2"/>
  <c r="J129" i="2"/>
  <c r="K129" i="2"/>
  <c r="M129" i="2"/>
  <c r="N129" i="2"/>
  <c r="O129" i="2"/>
  <c r="S129" i="2"/>
  <c r="E129" i="2"/>
  <c r="F129" i="2"/>
  <c r="I129" i="2"/>
  <c r="L129" i="2"/>
  <c r="P129" i="2"/>
  <c r="R129" i="2"/>
  <c r="Q129" i="2"/>
  <c r="C129" i="2"/>
  <c r="D128" i="2"/>
  <c r="G128" i="2"/>
  <c r="H128" i="2"/>
  <c r="J128" i="2"/>
  <c r="K128" i="2"/>
  <c r="M128" i="2"/>
  <c r="N128" i="2"/>
  <c r="O128" i="2"/>
  <c r="S128" i="2"/>
  <c r="E128" i="2"/>
  <c r="F128" i="2"/>
  <c r="I128" i="2"/>
  <c r="L128" i="2"/>
  <c r="P128" i="2"/>
  <c r="R128" i="2"/>
  <c r="Q128" i="2"/>
  <c r="C128" i="2"/>
  <c r="D127" i="2"/>
  <c r="G127" i="2"/>
  <c r="H127" i="2"/>
  <c r="J127" i="2"/>
  <c r="K127" i="2"/>
  <c r="M127" i="2"/>
  <c r="N127" i="2"/>
  <c r="O127" i="2"/>
  <c r="S127" i="2"/>
  <c r="E127" i="2"/>
  <c r="F127" i="2"/>
  <c r="I127" i="2"/>
  <c r="L127" i="2"/>
  <c r="P127" i="2"/>
  <c r="R127" i="2"/>
  <c r="Q127" i="2"/>
  <c r="C127" i="2"/>
  <c r="D126" i="2"/>
  <c r="G126" i="2"/>
  <c r="H126" i="2"/>
  <c r="J126" i="2"/>
  <c r="K126" i="2"/>
  <c r="M126" i="2"/>
  <c r="N126" i="2"/>
  <c r="O126" i="2"/>
  <c r="S126" i="2"/>
  <c r="E126" i="2"/>
  <c r="F126" i="2"/>
  <c r="I126" i="2"/>
  <c r="L126" i="2"/>
  <c r="P126" i="2"/>
  <c r="R126" i="2"/>
  <c r="Q126" i="2"/>
  <c r="C126" i="2"/>
  <c r="D125" i="2"/>
  <c r="G125" i="2"/>
  <c r="H125" i="2"/>
  <c r="J125" i="2"/>
  <c r="K125" i="2"/>
  <c r="M125" i="2"/>
  <c r="N125" i="2"/>
  <c r="O125" i="2"/>
  <c r="S125" i="2"/>
  <c r="E125" i="2"/>
  <c r="F125" i="2"/>
  <c r="I125" i="2"/>
  <c r="L125" i="2"/>
  <c r="P125" i="2"/>
  <c r="R125" i="2"/>
  <c r="Q125" i="2"/>
  <c r="C125" i="2"/>
  <c r="D124" i="2"/>
  <c r="G124" i="2"/>
  <c r="H124" i="2"/>
  <c r="J124" i="2"/>
  <c r="K124" i="2"/>
  <c r="M124" i="2"/>
  <c r="N124" i="2"/>
  <c r="O124" i="2"/>
  <c r="S124" i="2"/>
  <c r="E124" i="2"/>
  <c r="F124" i="2"/>
  <c r="I124" i="2"/>
  <c r="L124" i="2"/>
  <c r="P124" i="2"/>
  <c r="R124" i="2"/>
  <c r="Q124" i="2"/>
  <c r="C124" i="2"/>
  <c r="D123" i="2"/>
  <c r="G123" i="2"/>
  <c r="H123" i="2"/>
  <c r="J123" i="2"/>
  <c r="K123" i="2"/>
  <c r="M123" i="2"/>
  <c r="N123" i="2"/>
  <c r="O123" i="2"/>
  <c r="S123" i="2"/>
  <c r="E123" i="2"/>
  <c r="F123" i="2"/>
  <c r="I123" i="2"/>
  <c r="L123" i="2"/>
  <c r="P123" i="2"/>
  <c r="R123" i="2"/>
  <c r="Q123" i="2"/>
  <c r="C123" i="2"/>
  <c r="D122" i="2"/>
  <c r="G122" i="2"/>
  <c r="H122" i="2"/>
  <c r="J122" i="2"/>
  <c r="K122" i="2"/>
  <c r="M122" i="2"/>
  <c r="N122" i="2"/>
  <c r="O122" i="2"/>
  <c r="S122" i="2"/>
  <c r="E122" i="2"/>
  <c r="F122" i="2"/>
  <c r="I122" i="2"/>
  <c r="L122" i="2"/>
  <c r="P122" i="2"/>
  <c r="R122" i="2"/>
  <c r="Q122" i="2"/>
  <c r="C122" i="2"/>
  <c r="D121" i="2"/>
  <c r="G121" i="2"/>
  <c r="H121" i="2"/>
  <c r="J121" i="2"/>
  <c r="K121" i="2"/>
  <c r="M121" i="2"/>
  <c r="N121" i="2"/>
  <c r="O121" i="2"/>
  <c r="S121" i="2"/>
  <c r="E121" i="2"/>
  <c r="F121" i="2"/>
  <c r="I121" i="2"/>
  <c r="L121" i="2"/>
  <c r="P121" i="2"/>
  <c r="R121" i="2"/>
  <c r="Q121" i="2"/>
  <c r="C121" i="2"/>
  <c r="D120" i="2"/>
  <c r="G120" i="2"/>
  <c r="H120" i="2"/>
  <c r="J120" i="2"/>
  <c r="K120" i="2"/>
  <c r="M120" i="2"/>
  <c r="N120" i="2"/>
  <c r="O120" i="2"/>
  <c r="S120" i="2"/>
  <c r="E120" i="2"/>
  <c r="F120" i="2"/>
  <c r="I120" i="2"/>
  <c r="L120" i="2"/>
  <c r="P120" i="2"/>
  <c r="R120" i="2"/>
  <c r="Q120" i="2"/>
  <c r="C120" i="2"/>
  <c r="D119" i="2"/>
  <c r="G119" i="2"/>
  <c r="H119" i="2"/>
  <c r="J119" i="2"/>
  <c r="K119" i="2"/>
  <c r="M119" i="2"/>
  <c r="N119" i="2"/>
  <c r="O119" i="2"/>
  <c r="S119" i="2"/>
  <c r="E119" i="2"/>
  <c r="F119" i="2"/>
  <c r="I119" i="2"/>
  <c r="L119" i="2"/>
  <c r="P119" i="2"/>
  <c r="R119" i="2"/>
  <c r="Q119" i="2"/>
  <c r="C119" i="2"/>
  <c r="D118" i="2"/>
  <c r="G118" i="2"/>
  <c r="H118" i="2"/>
  <c r="J118" i="2"/>
  <c r="K118" i="2"/>
  <c r="M118" i="2"/>
  <c r="N118" i="2"/>
  <c r="O118" i="2"/>
  <c r="S118" i="2"/>
  <c r="E118" i="2"/>
  <c r="F118" i="2"/>
  <c r="I118" i="2"/>
  <c r="L118" i="2"/>
  <c r="P118" i="2"/>
  <c r="R118" i="2"/>
  <c r="Q118" i="2"/>
  <c r="C118" i="2"/>
  <c r="D117" i="2"/>
  <c r="G117" i="2"/>
  <c r="H117" i="2"/>
  <c r="J117" i="2"/>
  <c r="K117" i="2"/>
  <c r="M117" i="2"/>
  <c r="N117" i="2"/>
  <c r="O117" i="2"/>
  <c r="S117" i="2"/>
  <c r="E117" i="2"/>
  <c r="F117" i="2"/>
  <c r="I117" i="2"/>
  <c r="L117" i="2"/>
  <c r="P117" i="2"/>
  <c r="R117" i="2"/>
  <c r="Q117" i="2"/>
  <c r="C117" i="2"/>
  <c r="D116" i="2"/>
  <c r="G116" i="2"/>
  <c r="H116" i="2"/>
  <c r="J116" i="2"/>
  <c r="K116" i="2"/>
  <c r="M116" i="2"/>
  <c r="N116" i="2"/>
  <c r="O116" i="2"/>
  <c r="S116" i="2"/>
  <c r="E116" i="2"/>
  <c r="F116" i="2"/>
  <c r="I116" i="2"/>
  <c r="L116" i="2"/>
  <c r="P116" i="2"/>
  <c r="R116" i="2"/>
  <c r="Q116" i="2"/>
  <c r="C116" i="2"/>
  <c r="D115" i="2"/>
  <c r="G115" i="2"/>
  <c r="H115" i="2"/>
  <c r="J115" i="2"/>
  <c r="K115" i="2"/>
  <c r="M115" i="2"/>
  <c r="N115" i="2"/>
  <c r="O115" i="2"/>
  <c r="S115" i="2"/>
  <c r="E115" i="2"/>
  <c r="F115" i="2"/>
  <c r="I115" i="2"/>
  <c r="L115" i="2"/>
  <c r="P115" i="2"/>
  <c r="R115" i="2"/>
  <c r="Q115" i="2"/>
  <c r="C115" i="2"/>
  <c r="D114" i="2"/>
  <c r="G114" i="2"/>
  <c r="H114" i="2"/>
  <c r="J114" i="2"/>
  <c r="K114" i="2"/>
  <c r="M114" i="2"/>
  <c r="N114" i="2"/>
  <c r="O114" i="2"/>
  <c r="S114" i="2"/>
  <c r="E114" i="2"/>
  <c r="F114" i="2"/>
  <c r="I114" i="2"/>
  <c r="L114" i="2"/>
  <c r="P114" i="2"/>
  <c r="R114" i="2"/>
  <c r="Q114" i="2"/>
  <c r="C114" i="2"/>
  <c r="D113" i="2"/>
  <c r="G113" i="2"/>
  <c r="H113" i="2"/>
  <c r="J113" i="2"/>
  <c r="K113" i="2"/>
  <c r="M113" i="2"/>
  <c r="N113" i="2"/>
  <c r="O113" i="2"/>
  <c r="S113" i="2"/>
  <c r="E113" i="2"/>
  <c r="F113" i="2"/>
  <c r="I113" i="2"/>
  <c r="L113" i="2"/>
  <c r="P113" i="2"/>
  <c r="R113" i="2"/>
  <c r="Q113" i="2"/>
  <c r="C113" i="2"/>
  <c r="D112" i="2"/>
  <c r="G112" i="2"/>
  <c r="H112" i="2"/>
  <c r="J112" i="2"/>
  <c r="K112" i="2"/>
  <c r="M112" i="2"/>
  <c r="N112" i="2"/>
  <c r="O112" i="2"/>
  <c r="S112" i="2"/>
  <c r="E112" i="2"/>
  <c r="F112" i="2"/>
  <c r="I112" i="2"/>
  <c r="L112" i="2"/>
  <c r="P112" i="2"/>
  <c r="R112" i="2"/>
  <c r="Q112" i="2"/>
  <c r="C112" i="2"/>
  <c r="D111" i="2"/>
  <c r="G111" i="2"/>
  <c r="H111" i="2"/>
  <c r="J111" i="2"/>
  <c r="K111" i="2"/>
  <c r="M111" i="2"/>
  <c r="N111" i="2"/>
  <c r="O111" i="2"/>
  <c r="S111" i="2"/>
  <c r="E111" i="2"/>
  <c r="F111" i="2"/>
  <c r="I111" i="2"/>
  <c r="L111" i="2"/>
  <c r="P111" i="2"/>
  <c r="R111" i="2"/>
  <c r="Q111" i="2"/>
  <c r="C111" i="2"/>
  <c r="D110" i="2"/>
  <c r="G110" i="2"/>
  <c r="H110" i="2"/>
  <c r="J110" i="2"/>
  <c r="K110" i="2"/>
  <c r="M110" i="2"/>
  <c r="N110" i="2"/>
  <c r="O110" i="2"/>
  <c r="S110" i="2"/>
  <c r="E110" i="2"/>
  <c r="F110" i="2"/>
  <c r="I110" i="2"/>
  <c r="L110" i="2"/>
  <c r="P110" i="2"/>
  <c r="R110" i="2"/>
  <c r="Q110" i="2"/>
  <c r="C110" i="2"/>
  <c r="D109" i="2"/>
  <c r="G109" i="2"/>
  <c r="H109" i="2"/>
  <c r="J109" i="2"/>
  <c r="K109" i="2"/>
  <c r="M109" i="2"/>
  <c r="N109" i="2"/>
  <c r="O109" i="2"/>
  <c r="S109" i="2"/>
  <c r="E109" i="2"/>
  <c r="F109" i="2"/>
  <c r="I109" i="2"/>
  <c r="L109" i="2"/>
  <c r="P109" i="2"/>
  <c r="R109" i="2"/>
  <c r="Q109" i="2"/>
  <c r="C109" i="2"/>
  <c r="D108" i="2"/>
  <c r="G108" i="2"/>
  <c r="H108" i="2"/>
  <c r="J108" i="2"/>
  <c r="K108" i="2"/>
  <c r="M108" i="2"/>
  <c r="N108" i="2"/>
  <c r="O108" i="2"/>
  <c r="S108" i="2"/>
  <c r="E108" i="2"/>
  <c r="F108" i="2"/>
  <c r="I108" i="2"/>
  <c r="L108" i="2"/>
  <c r="P108" i="2"/>
  <c r="R108" i="2"/>
  <c r="Q108" i="2"/>
  <c r="C108" i="2"/>
  <c r="D107" i="2"/>
  <c r="G107" i="2"/>
  <c r="H107" i="2"/>
  <c r="J107" i="2"/>
  <c r="K107" i="2"/>
  <c r="M107" i="2"/>
  <c r="N107" i="2"/>
  <c r="O107" i="2"/>
  <c r="S107" i="2"/>
  <c r="E107" i="2"/>
  <c r="F107" i="2"/>
  <c r="I107" i="2"/>
  <c r="L107" i="2"/>
  <c r="P107" i="2"/>
  <c r="R107" i="2"/>
  <c r="Q107" i="2"/>
  <c r="C107" i="2"/>
  <c r="D106" i="2"/>
  <c r="G106" i="2"/>
  <c r="H106" i="2"/>
  <c r="J106" i="2"/>
  <c r="K106" i="2"/>
  <c r="M106" i="2"/>
  <c r="N106" i="2"/>
  <c r="O106" i="2"/>
  <c r="S106" i="2"/>
  <c r="E106" i="2"/>
  <c r="F106" i="2"/>
  <c r="I106" i="2"/>
  <c r="L106" i="2"/>
  <c r="P106" i="2"/>
  <c r="R106" i="2"/>
  <c r="Q106" i="2"/>
  <c r="C106" i="2"/>
  <c r="D105" i="2"/>
  <c r="G105" i="2"/>
  <c r="H105" i="2"/>
  <c r="J105" i="2"/>
  <c r="K105" i="2"/>
  <c r="M105" i="2"/>
  <c r="N105" i="2"/>
  <c r="O105" i="2"/>
  <c r="S105" i="2"/>
  <c r="E105" i="2"/>
  <c r="F105" i="2"/>
  <c r="I105" i="2"/>
  <c r="L105" i="2"/>
  <c r="P105" i="2"/>
  <c r="R105" i="2"/>
  <c r="Q105" i="2"/>
  <c r="C105" i="2"/>
  <c r="D104" i="2"/>
  <c r="G104" i="2"/>
  <c r="H104" i="2"/>
  <c r="J104" i="2"/>
  <c r="K104" i="2"/>
  <c r="M104" i="2"/>
  <c r="N104" i="2"/>
  <c r="O104" i="2"/>
  <c r="S104" i="2"/>
  <c r="E104" i="2"/>
  <c r="F104" i="2"/>
  <c r="I104" i="2"/>
  <c r="L104" i="2"/>
  <c r="P104" i="2"/>
  <c r="R104" i="2"/>
  <c r="Q104" i="2"/>
  <c r="C104" i="2"/>
  <c r="D103" i="2"/>
  <c r="G103" i="2"/>
  <c r="H103" i="2"/>
  <c r="J103" i="2"/>
  <c r="K103" i="2"/>
  <c r="M103" i="2"/>
  <c r="N103" i="2"/>
  <c r="O103" i="2"/>
  <c r="S103" i="2"/>
  <c r="E103" i="2"/>
  <c r="F103" i="2"/>
  <c r="I103" i="2"/>
  <c r="L103" i="2"/>
  <c r="P103" i="2"/>
  <c r="R103" i="2"/>
  <c r="Q103" i="2"/>
  <c r="C103" i="2"/>
  <c r="D102" i="2"/>
  <c r="G102" i="2"/>
  <c r="H102" i="2"/>
  <c r="J102" i="2"/>
  <c r="K102" i="2"/>
  <c r="M102" i="2"/>
  <c r="N102" i="2"/>
  <c r="O102" i="2"/>
  <c r="S102" i="2"/>
  <c r="E102" i="2"/>
  <c r="F102" i="2"/>
  <c r="I102" i="2"/>
  <c r="L102" i="2"/>
  <c r="P102" i="2"/>
  <c r="R102" i="2"/>
  <c r="Q102" i="2"/>
  <c r="C102" i="2"/>
  <c r="D101" i="2"/>
  <c r="G101" i="2"/>
  <c r="H101" i="2"/>
  <c r="J101" i="2"/>
  <c r="K101" i="2"/>
  <c r="M101" i="2"/>
  <c r="N101" i="2"/>
  <c r="O101" i="2"/>
  <c r="S101" i="2"/>
  <c r="E101" i="2"/>
  <c r="F101" i="2"/>
  <c r="I101" i="2"/>
  <c r="L101" i="2"/>
  <c r="P101" i="2"/>
  <c r="R101" i="2"/>
  <c r="Q101" i="2"/>
  <c r="C101" i="2"/>
  <c r="D100" i="2"/>
  <c r="G100" i="2"/>
  <c r="H100" i="2"/>
  <c r="J100" i="2"/>
  <c r="K100" i="2"/>
  <c r="M100" i="2"/>
  <c r="N100" i="2"/>
  <c r="O100" i="2"/>
  <c r="S100" i="2"/>
  <c r="E100" i="2"/>
  <c r="F100" i="2"/>
  <c r="I100" i="2"/>
  <c r="L100" i="2"/>
  <c r="P100" i="2"/>
  <c r="R100" i="2"/>
  <c r="Q100" i="2"/>
  <c r="C100" i="2"/>
  <c r="D99" i="2"/>
  <c r="G99" i="2"/>
  <c r="H99" i="2"/>
  <c r="J99" i="2"/>
  <c r="K99" i="2"/>
  <c r="M99" i="2"/>
  <c r="N99" i="2"/>
  <c r="O99" i="2"/>
  <c r="S99" i="2"/>
  <c r="E99" i="2"/>
  <c r="F99" i="2"/>
  <c r="I99" i="2"/>
  <c r="L99" i="2"/>
  <c r="P99" i="2"/>
  <c r="R99" i="2"/>
  <c r="Q99" i="2"/>
  <c r="C99" i="2"/>
  <c r="D98" i="2"/>
  <c r="G98" i="2"/>
  <c r="H98" i="2"/>
  <c r="J98" i="2"/>
  <c r="K98" i="2"/>
  <c r="M98" i="2"/>
  <c r="N98" i="2"/>
  <c r="O98" i="2"/>
  <c r="S98" i="2"/>
  <c r="E98" i="2"/>
  <c r="F98" i="2"/>
  <c r="I98" i="2"/>
  <c r="L98" i="2"/>
  <c r="P98" i="2"/>
  <c r="R98" i="2"/>
  <c r="Q98" i="2"/>
  <c r="C98" i="2"/>
  <c r="D97" i="2"/>
  <c r="G97" i="2"/>
  <c r="H97" i="2"/>
  <c r="J97" i="2"/>
  <c r="K97" i="2"/>
  <c r="M97" i="2"/>
  <c r="N97" i="2"/>
  <c r="O97" i="2"/>
  <c r="S97" i="2"/>
  <c r="E97" i="2"/>
  <c r="F97" i="2"/>
  <c r="I97" i="2"/>
  <c r="L97" i="2"/>
  <c r="P97" i="2"/>
  <c r="R97" i="2"/>
  <c r="Q97" i="2"/>
  <c r="C97" i="2"/>
  <c r="D96" i="2"/>
  <c r="G96" i="2"/>
  <c r="H96" i="2"/>
  <c r="J96" i="2"/>
  <c r="K96" i="2"/>
  <c r="M96" i="2"/>
  <c r="N96" i="2"/>
  <c r="O96" i="2"/>
  <c r="S96" i="2"/>
  <c r="E96" i="2"/>
  <c r="F96" i="2"/>
  <c r="I96" i="2"/>
  <c r="L96" i="2"/>
  <c r="P96" i="2"/>
  <c r="R96" i="2"/>
  <c r="Q96" i="2"/>
  <c r="C96" i="2"/>
  <c r="D95" i="2"/>
  <c r="G95" i="2"/>
  <c r="H95" i="2"/>
  <c r="J95" i="2"/>
  <c r="K95" i="2"/>
  <c r="M95" i="2"/>
  <c r="N95" i="2"/>
  <c r="O95" i="2"/>
  <c r="S95" i="2"/>
  <c r="E95" i="2"/>
  <c r="F95" i="2"/>
  <c r="I95" i="2"/>
  <c r="L95" i="2"/>
  <c r="P95" i="2"/>
  <c r="R95" i="2"/>
  <c r="Q95" i="2"/>
  <c r="C95" i="2"/>
  <c r="D94" i="2"/>
  <c r="G94" i="2"/>
  <c r="H94" i="2"/>
  <c r="J94" i="2"/>
  <c r="K94" i="2"/>
  <c r="M94" i="2"/>
  <c r="N94" i="2"/>
  <c r="O94" i="2"/>
  <c r="S94" i="2"/>
  <c r="E94" i="2"/>
  <c r="F94" i="2"/>
  <c r="I94" i="2"/>
  <c r="L94" i="2"/>
  <c r="P94" i="2"/>
  <c r="R94" i="2"/>
  <c r="Q94" i="2"/>
  <c r="C94" i="2"/>
  <c r="D93" i="2"/>
  <c r="G93" i="2"/>
  <c r="H93" i="2"/>
  <c r="J93" i="2"/>
  <c r="K93" i="2"/>
  <c r="M93" i="2"/>
  <c r="N93" i="2"/>
  <c r="O93" i="2"/>
  <c r="S93" i="2"/>
  <c r="E93" i="2"/>
  <c r="F93" i="2"/>
  <c r="I93" i="2"/>
  <c r="L93" i="2"/>
  <c r="P93" i="2"/>
  <c r="R93" i="2"/>
  <c r="Q93" i="2"/>
  <c r="C93" i="2"/>
  <c r="D92" i="2"/>
  <c r="G92" i="2"/>
  <c r="H92" i="2"/>
  <c r="J92" i="2"/>
  <c r="K92" i="2"/>
  <c r="M92" i="2"/>
  <c r="N92" i="2"/>
  <c r="O92" i="2"/>
  <c r="S92" i="2"/>
  <c r="E92" i="2"/>
  <c r="F92" i="2"/>
  <c r="I92" i="2"/>
  <c r="L92" i="2"/>
  <c r="P92" i="2"/>
  <c r="R92" i="2"/>
  <c r="Q92" i="2"/>
  <c r="C92" i="2"/>
  <c r="D91" i="2"/>
  <c r="G91" i="2"/>
  <c r="H91" i="2"/>
  <c r="J91" i="2"/>
  <c r="K91" i="2"/>
  <c r="M91" i="2"/>
  <c r="N91" i="2"/>
  <c r="O91" i="2"/>
  <c r="S91" i="2"/>
  <c r="E91" i="2"/>
  <c r="F91" i="2"/>
  <c r="I91" i="2"/>
  <c r="L91" i="2"/>
  <c r="P91" i="2"/>
  <c r="R91" i="2"/>
  <c r="Q91" i="2"/>
  <c r="C91" i="2"/>
  <c r="D90" i="2"/>
  <c r="G90" i="2"/>
  <c r="H90" i="2"/>
  <c r="J90" i="2"/>
  <c r="K90" i="2"/>
  <c r="M90" i="2"/>
  <c r="N90" i="2"/>
  <c r="O90" i="2"/>
  <c r="S90" i="2"/>
  <c r="E90" i="2"/>
  <c r="F90" i="2"/>
  <c r="I90" i="2"/>
  <c r="L90" i="2"/>
  <c r="P90" i="2"/>
  <c r="R90" i="2"/>
  <c r="Q90" i="2"/>
  <c r="C90" i="2"/>
  <c r="D89" i="2"/>
  <c r="G89" i="2"/>
  <c r="H89" i="2"/>
  <c r="J89" i="2"/>
  <c r="K89" i="2"/>
  <c r="M89" i="2"/>
  <c r="N89" i="2"/>
  <c r="O89" i="2"/>
  <c r="S89" i="2"/>
  <c r="E89" i="2"/>
  <c r="F89" i="2"/>
  <c r="I89" i="2"/>
  <c r="L89" i="2"/>
  <c r="P89" i="2"/>
  <c r="R89" i="2"/>
  <c r="Q89" i="2"/>
  <c r="C89" i="2"/>
  <c r="D88" i="2"/>
  <c r="G88" i="2"/>
  <c r="H88" i="2"/>
  <c r="J88" i="2"/>
  <c r="K88" i="2"/>
  <c r="M88" i="2"/>
  <c r="N88" i="2"/>
  <c r="O88" i="2"/>
  <c r="S88" i="2"/>
  <c r="E88" i="2"/>
  <c r="F88" i="2"/>
  <c r="I88" i="2"/>
  <c r="L88" i="2"/>
  <c r="P88" i="2"/>
  <c r="R88" i="2"/>
  <c r="Q88" i="2"/>
  <c r="C88" i="2"/>
  <c r="D87" i="2"/>
  <c r="G87" i="2"/>
  <c r="H87" i="2"/>
  <c r="J87" i="2"/>
  <c r="K87" i="2"/>
  <c r="M87" i="2"/>
  <c r="N87" i="2"/>
  <c r="O87" i="2"/>
  <c r="S87" i="2"/>
  <c r="E87" i="2"/>
  <c r="F87" i="2"/>
  <c r="I87" i="2"/>
  <c r="L87" i="2"/>
  <c r="P87" i="2"/>
  <c r="R87" i="2"/>
  <c r="Q87" i="2"/>
  <c r="C87" i="2"/>
  <c r="D86" i="2"/>
  <c r="G86" i="2"/>
  <c r="H86" i="2"/>
  <c r="J86" i="2"/>
  <c r="K86" i="2"/>
  <c r="M86" i="2"/>
  <c r="N86" i="2"/>
  <c r="O86" i="2"/>
  <c r="S86" i="2"/>
  <c r="E86" i="2"/>
  <c r="F86" i="2"/>
  <c r="I86" i="2"/>
  <c r="L86" i="2"/>
  <c r="P86" i="2"/>
  <c r="R86" i="2"/>
  <c r="Q86" i="2"/>
  <c r="C86" i="2"/>
  <c r="D85" i="2"/>
  <c r="G85" i="2"/>
  <c r="H85" i="2"/>
  <c r="J85" i="2"/>
  <c r="K85" i="2"/>
  <c r="M85" i="2"/>
  <c r="N85" i="2"/>
  <c r="O85" i="2"/>
  <c r="S85" i="2"/>
  <c r="E85" i="2"/>
  <c r="F85" i="2"/>
  <c r="I85" i="2"/>
  <c r="L85" i="2"/>
  <c r="P85" i="2"/>
  <c r="R85" i="2"/>
  <c r="Q85" i="2"/>
  <c r="C85" i="2"/>
  <c r="D84" i="2"/>
  <c r="G84" i="2"/>
  <c r="H84" i="2"/>
  <c r="J84" i="2"/>
  <c r="K84" i="2"/>
  <c r="M84" i="2"/>
  <c r="N84" i="2"/>
  <c r="O84" i="2"/>
  <c r="S84" i="2"/>
  <c r="E84" i="2"/>
  <c r="F84" i="2"/>
  <c r="I84" i="2"/>
  <c r="L84" i="2"/>
  <c r="P84" i="2"/>
  <c r="R84" i="2"/>
  <c r="Q84" i="2"/>
  <c r="C84" i="2"/>
  <c r="D83" i="2"/>
  <c r="G83" i="2"/>
  <c r="H83" i="2"/>
  <c r="J83" i="2"/>
  <c r="K83" i="2"/>
  <c r="M83" i="2"/>
  <c r="N83" i="2"/>
  <c r="O83" i="2"/>
  <c r="S83" i="2"/>
  <c r="E83" i="2"/>
  <c r="F83" i="2"/>
  <c r="I83" i="2"/>
  <c r="L83" i="2"/>
  <c r="P83" i="2"/>
  <c r="R83" i="2"/>
  <c r="Q83" i="2"/>
  <c r="C83" i="2"/>
  <c r="D82" i="2"/>
  <c r="G82" i="2"/>
  <c r="H82" i="2"/>
  <c r="J82" i="2"/>
  <c r="K82" i="2"/>
  <c r="M82" i="2"/>
  <c r="N82" i="2"/>
  <c r="O82" i="2"/>
  <c r="S82" i="2"/>
  <c r="E82" i="2"/>
  <c r="F82" i="2"/>
  <c r="I82" i="2"/>
  <c r="L82" i="2"/>
  <c r="P82" i="2"/>
  <c r="R82" i="2"/>
  <c r="Q82" i="2"/>
  <c r="C82" i="2"/>
  <c r="D81" i="2"/>
  <c r="G81" i="2"/>
  <c r="H81" i="2"/>
  <c r="J81" i="2"/>
  <c r="K81" i="2"/>
  <c r="M81" i="2"/>
  <c r="N81" i="2"/>
  <c r="O81" i="2"/>
  <c r="S81" i="2"/>
  <c r="E81" i="2"/>
  <c r="F81" i="2"/>
  <c r="I81" i="2"/>
  <c r="L81" i="2"/>
  <c r="P81" i="2"/>
  <c r="R81" i="2"/>
  <c r="Q81" i="2"/>
  <c r="C81" i="2"/>
  <c r="D80" i="2"/>
  <c r="G80" i="2"/>
  <c r="H80" i="2"/>
  <c r="J80" i="2"/>
  <c r="K80" i="2"/>
  <c r="M80" i="2"/>
  <c r="N80" i="2"/>
  <c r="O80" i="2"/>
  <c r="S80" i="2"/>
  <c r="E80" i="2"/>
  <c r="F80" i="2"/>
  <c r="I80" i="2"/>
  <c r="L80" i="2"/>
  <c r="P80" i="2"/>
  <c r="R80" i="2"/>
  <c r="Q80" i="2"/>
  <c r="C80" i="2"/>
  <c r="D79" i="2"/>
  <c r="G79" i="2"/>
  <c r="H79" i="2"/>
  <c r="J79" i="2"/>
  <c r="K79" i="2"/>
  <c r="M79" i="2"/>
  <c r="N79" i="2"/>
  <c r="O79" i="2"/>
  <c r="S79" i="2"/>
  <c r="E79" i="2"/>
  <c r="F79" i="2"/>
  <c r="I79" i="2"/>
  <c r="L79" i="2"/>
  <c r="P79" i="2"/>
  <c r="R79" i="2"/>
  <c r="Q79" i="2"/>
  <c r="C79" i="2"/>
  <c r="D78" i="2"/>
  <c r="G78" i="2"/>
  <c r="H78" i="2"/>
  <c r="J78" i="2"/>
  <c r="K78" i="2"/>
  <c r="M78" i="2"/>
  <c r="N78" i="2"/>
  <c r="O78" i="2"/>
  <c r="S78" i="2"/>
  <c r="E78" i="2"/>
  <c r="F78" i="2"/>
  <c r="I78" i="2"/>
  <c r="L78" i="2"/>
  <c r="P78" i="2"/>
  <c r="R78" i="2"/>
  <c r="Q78" i="2"/>
  <c r="C78" i="2"/>
  <c r="D77" i="2"/>
  <c r="G77" i="2"/>
  <c r="H77" i="2"/>
  <c r="J77" i="2"/>
  <c r="K77" i="2"/>
  <c r="M77" i="2"/>
  <c r="N77" i="2"/>
  <c r="O77" i="2"/>
  <c r="S77" i="2"/>
  <c r="E77" i="2"/>
  <c r="F77" i="2"/>
  <c r="I77" i="2"/>
  <c r="L77" i="2"/>
  <c r="P77" i="2"/>
  <c r="R77" i="2"/>
  <c r="Q77" i="2"/>
  <c r="C77" i="2"/>
  <c r="D76" i="2"/>
  <c r="G76" i="2"/>
  <c r="H76" i="2"/>
  <c r="J76" i="2"/>
  <c r="K76" i="2"/>
  <c r="M76" i="2"/>
  <c r="N76" i="2"/>
  <c r="O76" i="2"/>
  <c r="S76" i="2"/>
  <c r="E76" i="2"/>
  <c r="F76" i="2"/>
  <c r="I76" i="2"/>
  <c r="L76" i="2"/>
  <c r="P76" i="2"/>
  <c r="R76" i="2"/>
  <c r="Q76" i="2"/>
  <c r="C76" i="2"/>
  <c r="D75" i="2"/>
  <c r="G75" i="2"/>
  <c r="H75" i="2"/>
  <c r="J75" i="2"/>
  <c r="K75" i="2"/>
  <c r="M75" i="2"/>
  <c r="N75" i="2"/>
  <c r="O75" i="2"/>
  <c r="S75" i="2"/>
  <c r="E75" i="2"/>
  <c r="F75" i="2"/>
  <c r="I75" i="2"/>
  <c r="L75" i="2"/>
  <c r="P75" i="2"/>
  <c r="R75" i="2"/>
  <c r="Q75" i="2"/>
  <c r="C75" i="2"/>
  <c r="D74" i="2"/>
  <c r="G74" i="2"/>
  <c r="H74" i="2"/>
  <c r="J74" i="2"/>
  <c r="K74" i="2"/>
  <c r="M74" i="2"/>
  <c r="N74" i="2"/>
  <c r="O74" i="2"/>
  <c r="S74" i="2"/>
  <c r="E74" i="2"/>
  <c r="F74" i="2"/>
  <c r="I74" i="2"/>
  <c r="L74" i="2"/>
  <c r="P74" i="2"/>
  <c r="R74" i="2"/>
  <c r="Q74" i="2"/>
  <c r="C74" i="2"/>
  <c r="D73" i="2"/>
  <c r="G73" i="2"/>
  <c r="H73" i="2"/>
  <c r="J73" i="2"/>
  <c r="K73" i="2"/>
  <c r="M73" i="2"/>
  <c r="N73" i="2"/>
  <c r="O73" i="2"/>
  <c r="S73" i="2"/>
  <c r="E73" i="2"/>
  <c r="F73" i="2"/>
  <c r="I73" i="2"/>
  <c r="L73" i="2"/>
  <c r="P73" i="2"/>
  <c r="R73" i="2"/>
  <c r="Q73" i="2"/>
  <c r="C73" i="2"/>
  <c r="D72" i="2"/>
  <c r="G72" i="2"/>
  <c r="H72" i="2"/>
  <c r="J72" i="2"/>
  <c r="K72" i="2"/>
  <c r="M72" i="2"/>
  <c r="N72" i="2"/>
  <c r="O72" i="2"/>
  <c r="S72" i="2"/>
  <c r="E72" i="2"/>
  <c r="F72" i="2"/>
  <c r="I72" i="2"/>
  <c r="L72" i="2"/>
  <c r="P72" i="2"/>
  <c r="R72" i="2"/>
  <c r="Q72" i="2"/>
  <c r="C72" i="2"/>
  <c r="D71" i="2"/>
  <c r="G71" i="2"/>
  <c r="H71" i="2"/>
  <c r="J71" i="2"/>
  <c r="K71" i="2"/>
  <c r="M71" i="2"/>
  <c r="N71" i="2"/>
  <c r="O71" i="2"/>
  <c r="S71" i="2"/>
  <c r="E71" i="2"/>
  <c r="F71" i="2"/>
  <c r="I71" i="2"/>
  <c r="L71" i="2"/>
  <c r="P71" i="2"/>
  <c r="R71" i="2"/>
  <c r="Q71" i="2"/>
  <c r="C71" i="2"/>
  <c r="D70" i="2"/>
  <c r="G70" i="2"/>
  <c r="H70" i="2"/>
  <c r="J70" i="2"/>
  <c r="K70" i="2"/>
  <c r="M70" i="2"/>
  <c r="N70" i="2"/>
  <c r="O70" i="2"/>
  <c r="S70" i="2"/>
  <c r="E70" i="2"/>
  <c r="F70" i="2"/>
  <c r="I70" i="2"/>
  <c r="L70" i="2"/>
  <c r="P70" i="2"/>
  <c r="R70" i="2"/>
  <c r="Q70" i="2"/>
  <c r="C70" i="2"/>
  <c r="D69" i="2"/>
  <c r="G69" i="2"/>
  <c r="H69" i="2"/>
  <c r="J69" i="2"/>
  <c r="K69" i="2"/>
  <c r="M69" i="2"/>
  <c r="N69" i="2"/>
  <c r="O69" i="2"/>
  <c r="S69" i="2"/>
  <c r="E69" i="2"/>
  <c r="F69" i="2"/>
  <c r="I69" i="2"/>
  <c r="L69" i="2"/>
  <c r="P69" i="2"/>
  <c r="R69" i="2"/>
  <c r="Q69" i="2"/>
  <c r="C69" i="2"/>
  <c r="D68" i="2"/>
  <c r="G68" i="2"/>
  <c r="H68" i="2"/>
  <c r="J68" i="2"/>
  <c r="K68" i="2"/>
  <c r="M68" i="2"/>
  <c r="N68" i="2"/>
  <c r="O68" i="2"/>
  <c r="S68" i="2"/>
  <c r="E68" i="2"/>
  <c r="F68" i="2"/>
  <c r="I68" i="2"/>
  <c r="L68" i="2"/>
  <c r="P68" i="2"/>
  <c r="R68" i="2"/>
  <c r="Q68" i="2"/>
  <c r="C68" i="2"/>
  <c r="D67" i="2"/>
  <c r="G67" i="2"/>
  <c r="H67" i="2"/>
  <c r="J67" i="2"/>
  <c r="K67" i="2"/>
  <c r="M67" i="2"/>
  <c r="N67" i="2"/>
  <c r="O67" i="2"/>
  <c r="S67" i="2"/>
  <c r="E67" i="2"/>
  <c r="F67" i="2"/>
  <c r="I67" i="2"/>
  <c r="L67" i="2"/>
  <c r="P67" i="2"/>
  <c r="R67" i="2"/>
  <c r="Q67" i="2"/>
  <c r="C67" i="2"/>
  <c r="D66" i="2"/>
  <c r="G66" i="2"/>
  <c r="H66" i="2"/>
  <c r="J66" i="2"/>
  <c r="K66" i="2"/>
  <c r="M66" i="2"/>
  <c r="N66" i="2"/>
  <c r="O66" i="2"/>
  <c r="S66" i="2"/>
  <c r="E66" i="2"/>
  <c r="F66" i="2"/>
  <c r="I66" i="2"/>
  <c r="L66" i="2"/>
  <c r="P66" i="2"/>
  <c r="R66" i="2"/>
  <c r="Q66" i="2"/>
  <c r="C66" i="2"/>
  <c r="D65" i="2"/>
  <c r="G65" i="2"/>
  <c r="H65" i="2"/>
  <c r="J65" i="2"/>
  <c r="K65" i="2"/>
  <c r="M65" i="2"/>
  <c r="N65" i="2"/>
  <c r="O65" i="2"/>
  <c r="S65" i="2"/>
  <c r="E65" i="2"/>
  <c r="F65" i="2"/>
  <c r="I65" i="2"/>
  <c r="L65" i="2"/>
  <c r="P65" i="2"/>
  <c r="R65" i="2"/>
  <c r="Q65" i="2"/>
  <c r="C65" i="2"/>
  <c r="D64" i="2"/>
  <c r="G64" i="2"/>
  <c r="H64" i="2"/>
  <c r="J64" i="2"/>
  <c r="K64" i="2"/>
  <c r="M64" i="2"/>
  <c r="N64" i="2"/>
  <c r="O64" i="2"/>
  <c r="S64" i="2"/>
  <c r="E64" i="2"/>
  <c r="F64" i="2"/>
  <c r="I64" i="2"/>
  <c r="L64" i="2"/>
  <c r="P64" i="2"/>
  <c r="R64" i="2"/>
  <c r="Q64" i="2"/>
  <c r="C64" i="2"/>
  <c r="D63" i="2"/>
  <c r="G63" i="2"/>
  <c r="H63" i="2"/>
  <c r="J63" i="2"/>
  <c r="K63" i="2"/>
  <c r="M63" i="2"/>
  <c r="N63" i="2"/>
  <c r="O63" i="2"/>
  <c r="S63" i="2"/>
  <c r="E63" i="2"/>
  <c r="F63" i="2"/>
  <c r="I63" i="2"/>
  <c r="L63" i="2"/>
  <c r="P63" i="2"/>
  <c r="R63" i="2"/>
  <c r="Q63" i="2"/>
  <c r="C63" i="2"/>
  <c r="D62" i="2"/>
  <c r="G62" i="2"/>
  <c r="H62" i="2"/>
  <c r="J62" i="2"/>
  <c r="K62" i="2"/>
  <c r="M62" i="2"/>
  <c r="N62" i="2"/>
  <c r="O62" i="2"/>
  <c r="S62" i="2"/>
  <c r="E62" i="2"/>
  <c r="F62" i="2"/>
  <c r="I62" i="2"/>
  <c r="L62" i="2"/>
  <c r="P62" i="2"/>
  <c r="R62" i="2"/>
  <c r="Q62" i="2"/>
  <c r="C62" i="2"/>
  <c r="D61" i="2"/>
  <c r="G61" i="2"/>
  <c r="H61" i="2"/>
  <c r="J61" i="2"/>
  <c r="K61" i="2"/>
  <c r="M61" i="2"/>
  <c r="N61" i="2"/>
  <c r="O61" i="2"/>
  <c r="S61" i="2"/>
  <c r="E61" i="2"/>
  <c r="F61" i="2"/>
  <c r="I61" i="2"/>
  <c r="L61" i="2"/>
  <c r="P61" i="2"/>
  <c r="R61" i="2"/>
  <c r="Q61" i="2"/>
  <c r="C61" i="2"/>
  <c r="D60" i="2"/>
  <c r="G60" i="2"/>
  <c r="H60" i="2"/>
  <c r="J60" i="2"/>
  <c r="K60" i="2"/>
  <c r="M60" i="2"/>
  <c r="N60" i="2"/>
  <c r="O60" i="2"/>
  <c r="S60" i="2"/>
  <c r="E60" i="2"/>
  <c r="F60" i="2"/>
  <c r="I60" i="2"/>
  <c r="L60" i="2"/>
  <c r="P60" i="2"/>
  <c r="R60" i="2"/>
  <c r="Q60" i="2"/>
  <c r="C60" i="2"/>
  <c r="D59" i="2"/>
  <c r="G59" i="2"/>
  <c r="H59" i="2"/>
  <c r="J59" i="2"/>
  <c r="K59" i="2"/>
  <c r="M59" i="2"/>
  <c r="N59" i="2"/>
  <c r="O59" i="2"/>
  <c r="S59" i="2"/>
  <c r="E59" i="2"/>
  <c r="F59" i="2"/>
  <c r="I59" i="2"/>
  <c r="L59" i="2"/>
  <c r="P59" i="2"/>
  <c r="R59" i="2"/>
  <c r="Q59" i="2"/>
  <c r="C59" i="2"/>
  <c r="D58" i="2"/>
  <c r="G58" i="2"/>
  <c r="H58" i="2"/>
  <c r="J58" i="2"/>
  <c r="K58" i="2"/>
  <c r="M58" i="2"/>
  <c r="N58" i="2"/>
  <c r="O58" i="2"/>
  <c r="S58" i="2"/>
  <c r="E58" i="2"/>
  <c r="F58" i="2"/>
  <c r="I58" i="2"/>
  <c r="L58" i="2"/>
  <c r="P58" i="2"/>
  <c r="R58" i="2"/>
  <c r="Q58" i="2"/>
  <c r="C58" i="2"/>
  <c r="D57" i="2"/>
  <c r="G57" i="2"/>
  <c r="H57" i="2"/>
  <c r="J57" i="2"/>
  <c r="K57" i="2"/>
  <c r="M57" i="2"/>
  <c r="N57" i="2"/>
  <c r="O57" i="2"/>
  <c r="S57" i="2"/>
  <c r="E57" i="2"/>
  <c r="F57" i="2"/>
  <c r="I57" i="2"/>
  <c r="L57" i="2"/>
  <c r="P57" i="2"/>
  <c r="R57" i="2"/>
  <c r="Q57" i="2"/>
  <c r="C57" i="2"/>
  <c r="D56" i="2"/>
  <c r="G56" i="2"/>
  <c r="H56" i="2"/>
  <c r="J56" i="2"/>
  <c r="K56" i="2"/>
  <c r="M56" i="2"/>
  <c r="N56" i="2"/>
  <c r="O56" i="2"/>
  <c r="S56" i="2"/>
  <c r="E56" i="2"/>
  <c r="F56" i="2"/>
  <c r="I56" i="2"/>
  <c r="L56" i="2"/>
  <c r="P56" i="2"/>
  <c r="R56" i="2"/>
  <c r="Q56" i="2"/>
  <c r="C56" i="2"/>
  <c r="D55" i="2"/>
  <c r="G55" i="2"/>
  <c r="H55" i="2"/>
  <c r="J55" i="2"/>
  <c r="K55" i="2"/>
  <c r="M55" i="2"/>
  <c r="N55" i="2"/>
  <c r="O55" i="2"/>
  <c r="S55" i="2"/>
  <c r="E55" i="2"/>
  <c r="F55" i="2"/>
  <c r="I55" i="2"/>
  <c r="L55" i="2"/>
  <c r="P55" i="2"/>
  <c r="R55" i="2"/>
  <c r="Q55" i="2"/>
  <c r="C55" i="2"/>
  <c r="D54" i="2"/>
  <c r="G54" i="2"/>
  <c r="H54" i="2"/>
  <c r="J54" i="2"/>
  <c r="K54" i="2"/>
  <c r="M54" i="2"/>
  <c r="N54" i="2"/>
  <c r="O54" i="2"/>
  <c r="S54" i="2"/>
  <c r="E54" i="2"/>
  <c r="F54" i="2"/>
  <c r="I54" i="2"/>
  <c r="L54" i="2"/>
  <c r="P54" i="2"/>
  <c r="R54" i="2"/>
  <c r="Q54" i="2"/>
  <c r="C54" i="2"/>
  <c r="D53" i="2"/>
  <c r="G53" i="2"/>
  <c r="H53" i="2"/>
  <c r="J53" i="2"/>
  <c r="K53" i="2"/>
  <c r="M53" i="2"/>
  <c r="N53" i="2"/>
  <c r="O53" i="2"/>
  <c r="S53" i="2"/>
  <c r="E53" i="2"/>
  <c r="F53" i="2"/>
  <c r="I53" i="2"/>
  <c r="L53" i="2"/>
  <c r="P53" i="2"/>
  <c r="R53" i="2"/>
  <c r="Q53" i="2"/>
  <c r="C53" i="2"/>
  <c r="D52" i="2"/>
  <c r="G52" i="2"/>
  <c r="H52" i="2"/>
  <c r="J52" i="2"/>
  <c r="K52" i="2"/>
  <c r="M52" i="2"/>
  <c r="N52" i="2"/>
  <c r="O52" i="2"/>
  <c r="S52" i="2"/>
  <c r="E52" i="2"/>
  <c r="F52" i="2"/>
  <c r="I52" i="2"/>
  <c r="L52" i="2"/>
  <c r="P52" i="2"/>
  <c r="R52" i="2"/>
  <c r="Q52" i="2"/>
  <c r="C52" i="2"/>
  <c r="D51" i="2"/>
  <c r="G51" i="2"/>
  <c r="H51" i="2"/>
  <c r="J51" i="2"/>
  <c r="K51" i="2"/>
  <c r="M51" i="2"/>
  <c r="N51" i="2"/>
  <c r="O51" i="2"/>
  <c r="S51" i="2"/>
  <c r="E51" i="2"/>
  <c r="F51" i="2"/>
  <c r="I51" i="2"/>
  <c r="L51" i="2"/>
  <c r="P51" i="2"/>
  <c r="R51" i="2"/>
  <c r="Q51" i="2"/>
  <c r="C51" i="2"/>
  <c r="D50" i="2"/>
  <c r="G50" i="2"/>
  <c r="H50" i="2"/>
  <c r="J50" i="2"/>
  <c r="K50" i="2"/>
  <c r="M50" i="2"/>
  <c r="N50" i="2"/>
  <c r="O50" i="2"/>
  <c r="S50" i="2"/>
  <c r="E50" i="2"/>
  <c r="F50" i="2"/>
  <c r="I50" i="2"/>
  <c r="L50" i="2"/>
  <c r="P50" i="2"/>
  <c r="R50" i="2"/>
  <c r="Q50" i="2"/>
  <c r="C50" i="2"/>
  <c r="D49" i="2"/>
  <c r="G49" i="2"/>
  <c r="H49" i="2"/>
  <c r="J49" i="2"/>
  <c r="K49" i="2"/>
  <c r="M49" i="2"/>
  <c r="N49" i="2"/>
  <c r="O49" i="2"/>
  <c r="S49" i="2"/>
  <c r="E49" i="2"/>
  <c r="F49" i="2"/>
  <c r="I49" i="2"/>
  <c r="L49" i="2"/>
  <c r="P49" i="2"/>
  <c r="R49" i="2"/>
  <c r="Q49" i="2"/>
  <c r="C49" i="2"/>
  <c r="D48" i="2"/>
  <c r="G48" i="2"/>
  <c r="H48" i="2"/>
  <c r="J48" i="2"/>
  <c r="K48" i="2"/>
  <c r="M48" i="2"/>
  <c r="N48" i="2"/>
  <c r="O48" i="2"/>
  <c r="S48" i="2"/>
  <c r="E48" i="2"/>
  <c r="F48" i="2"/>
  <c r="I48" i="2"/>
  <c r="L48" i="2"/>
  <c r="P48" i="2"/>
  <c r="R48" i="2"/>
  <c r="Q48" i="2"/>
  <c r="C48" i="2"/>
  <c r="D47" i="2"/>
  <c r="G47" i="2"/>
  <c r="H47" i="2"/>
  <c r="J47" i="2"/>
  <c r="K47" i="2"/>
  <c r="M47" i="2"/>
  <c r="N47" i="2"/>
  <c r="O47" i="2"/>
  <c r="S47" i="2"/>
  <c r="E47" i="2"/>
  <c r="F47" i="2"/>
  <c r="I47" i="2"/>
  <c r="L47" i="2"/>
  <c r="P47" i="2"/>
  <c r="R47" i="2"/>
  <c r="Q47" i="2"/>
  <c r="C47" i="2"/>
  <c r="D46" i="2"/>
  <c r="G46" i="2"/>
  <c r="H46" i="2"/>
  <c r="J46" i="2"/>
  <c r="K46" i="2"/>
  <c r="M46" i="2"/>
  <c r="N46" i="2"/>
  <c r="O46" i="2"/>
  <c r="S46" i="2"/>
  <c r="E46" i="2"/>
  <c r="F46" i="2"/>
  <c r="I46" i="2"/>
  <c r="L46" i="2"/>
  <c r="P46" i="2"/>
  <c r="R46" i="2"/>
  <c r="Q46" i="2"/>
  <c r="C46" i="2"/>
  <c r="D45" i="2"/>
  <c r="G45" i="2"/>
  <c r="H45" i="2"/>
  <c r="J45" i="2"/>
  <c r="K45" i="2"/>
  <c r="M45" i="2"/>
  <c r="N45" i="2"/>
  <c r="O45" i="2"/>
  <c r="S45" i="2"/>
  <c r="E45" i="2"/>
  <c r="F45" i="2"/>
  <c r="I45" i="2"/>
  <c r="L45" i="2"/>
  <c r="P45" i="2"/>
  <c r="R45" i="2"/>
  <c r="Q45" i="2"/>
  <c r="C45" i="2"/>
  <c r="D44" i="2"/>
  <c r="G44" i="2"/>
  <c r="H44" i="2"/>
  <c r="J44" i="2"/>
  <c r="K44" i="2"/>
  <c r="M44" i="2"/>
  <c r="N44" i="2"/>
  <c r="O44" i="2"/>
  <c r="S44" i="2"/>
  <c r="E44" i="2"/>
  <c r="F44" i="2"/>
  <c r="I44" i="2"/>
  <c r="L44" i="2"/>
  <c r="P44" i="2"/>
  <c r="R44" i="2"/>
  <c r="Q44" i="2"/>
  <c r="C44" i="2"/>
  <c r="D43" i="2"/>
  <c r="G43" i="2"/>
  <c r="H43" i="2"/>
  <c r="J43" i="2"/>
  <c r="K43" i="2"/>
  <c r="M43" i="2"/>
  <c r="N43" i="2"/>
  <c r="O43" i="2"/>
  <c r="S43" i="2"/>
  <c r="E43" i="2"/>
  <c r="F43" i="2"/>
  <c r="I43" i="2"/>
  <c r="L43" i="2"/>
  <c r="P43" i="2"/>
  <c r="R43" i="2"/>
  <c r="Q43" i="2"/>
  <c r="C43" i="2"/>
  <c r="D42" i="2"/>
  <c r="G42" i="2"/>
  <c r="H42" i="2"/>
  <c r="J42" i="2"/>
  <c r="K42" i="2"/>
  <c r="M42" i="2"/>
  <c r="N42" i="2"/>
  <c r="O42" i="2"/>
  <c r="S42" i="2"/>
  <c r="E42" i="2"/>
  <c r="F42" i="2"/>
  <c r="I42" i="2"/>
  <c r="L42" i="2"/>
  <c r="P42" i="2"/>
  <c r="R42" i="2"/>
  <c r="Q42" i="2"/>
  <c r="C42" i="2"/>
  <c r="D41" i="2"/>
  <c r="G41" i="2"/>
  <c r="H41" i="2"/>
  <c r="J41" i="2"/>
  <c r="K41" i="2"/>
  <c r="M41" i="2"/>
  <c r="N41" i="2"/>
  <c r="O41" i="2"/>
  <c r="S41" i="2"/>
  <c r="E41" i="2"/>
  <c r="F41" i="2"/>
  <c r="I41" i="2"/>
  <c r="L41" i="2"/>
  <c r="P41" i="2"/>
  <c r="R41" i="2"/>
  <c r="Q41" i="2"/>
  <c r="C41" i="2"/>
  <c r="D40" i="2"/>
  <c r="G40" i="2"/>
  <c r="H40" i="2"/>
  <c r="J40" i="2"/>
  <c r="K40" i="2"/>
  <c r="M40" i="2"/>
  <c r="N40" i="2"/>
  <c r="O40" i="2"/>
  <c r="S40" i="2"/>
  <c r="E40" i="2"/>
  <c r="F40" i="2"/>
  <c r="I40" i="2"/>
  <c r="L40" i="2"/>
  <c r="P40" i="2"/>
  <c r="R40" i="2"/>
  <c r="Q40" i="2"/>
  <c r="C40" i="2"/>
  <c r="D39" i="2"/>
  <c r="G39" i="2"/>
  <c r="H39" i="2"/>
  <c r="J39" i="2"/>
  <c r="K39" i="2"/>
  <c r="M39" i="2"/>
  <c r="N39" i="2"/>
  <c r="O39" i="2"/>
  <c r="S39" i="2"/>
  <c r="E39" i="2"/>
  <c r="F39" i="2"/>
  <c r="I39" i="2"/>
  <c r="L39" i="2"/>
  <c r="P39" i="2"/>
  <c r="R39" i="2"/>
  <c r="Q39" i="2"/>
  <c r="C39" i="2"/>
  <c r="D38" i="2"/>
  <c r="G38" i="2"/>
  <c r="H38" i="2"/>
  <c r="J38" i="2"/>
  <c r="K38" i="2"/>
  <c r="M38" i="2"/>
  <c r="N38" i="2"/>
  <c r="O38" i="2"/>
  <c r="S38" i="2"/>
  <c r="E38" i="2"/>
  <c r="F38" i="2"/>
  <c r="I38" i="2"/>
  <c r="L38" i="2"/>
  <c r="P38" i="2"/>
  <c r="R38" i="2"/>
  <c r="Q38" i="2"/>
  <c r="C38" i="2"/>
  <c r="D37" i="2"/>
  <c r="G37" i="2"/>
  <c r="H37" i="2"/>
  <c r="J37" i="2"/>
  <c r="K37" i="2"/>
  <c r="M37" i="2"/>
  <c r="N37" i="2"/>
  <c r="O37" i="2"/>
  <c r="S37" i="2"/>
  <c r="E37" i="2"/>
  <c r="F37" i="2"/>
  <c r="I37" i="2"/>
  <c r="L37" i="2"/>
  <c r="P37" i="2"/>
  <c r="R37" i="2"/>
  <c r="Q37" i="2"/>
  <c r="C37" i="2"/>
  <c r="D36" i="2"/>
  <c r="G36" i="2"/>
  <c r="H36" i="2"/>
  <c r="J36" i="2"/>
  <c r="K36" i="2"/>
  <c r="M36" i="2"/>
  <c r="N36" i="2"/>
  <c r="O36" i="2"/>
  <c r="S36" i="2"/>
  <c r="E36" i="2"/>
  <c r="F36" i="2"/>
  <c r="I36" i="2"/>
  <c r="L36" i="2"/>
  <c r="P36" i="2"/>
  <c r="R36" i="2"/>
  <c r="Q36" i="2"/>
  <c r="C36" i="2"/>
  <c r="D35" i="2"/>
  <c r="G35" i="2"/>
  <c r="H35" i="2"/>
  <c r="J35" i="2"/>
  <c r="K35" i="2"/>
  <c r="M35" i="2"/>
  <c r="N35" i="2"/>
  <c r="O35" i="2"/>
  <c r="S35" i="2"/>
  <c r="E35" i="2"/>
  <c r="F35" i="2"/>
  <c r="I35" i="2"/>
  <c r="L35" i="2"/>
  <c r="P35" i="2"/>
  <c r="R35" i="2"/>
  <c r="Q35" i="2"/>
  <c r="C35" i="2"/>
  <c r="D34" i="2"/>
  <c r="G34" i="2"/>
  <c r="H34" i="2"/>
  <c r="J34" i="2"/>
  <c r="K34" i="2"/>
  <c r="M34" i="2"/>
  <c r="N34" i="2"/>
  <c r="O34" i="2"/>
  <c r="S34" i="2"/>
  <c r="E34" i="2"/>
  <c r="F34" i="2"/>
  <c r="I34" i="2"/>
  <c r="L34" i="2"/>
  <c r="P34" i="2"/>
  <c r="R34" i="2"/>
  <c r="Q34" i="2"/>
  <c r="C34" i="2"/>
  <c r="D33" i="2"/>
  <c r="G33" i="2"/>
  <c r="H33" i="2"/>
  <c r="J33" i="2"/>
  <c r="K33" i="2"/>
  <c r="M33" i="2"/>
  <c r="N33" i="2"/>
  <c r="O33" i="2"/>
  <c r="S33" i="2"/>
  <c r="E33" i="2"/>
  <c r="F33" i="2"/>
  <c r="I33" i="2"/>
  <c r="L33" i="2"/>
  <c r="P33" i="2"/>
  <c r="R33" i="2"/>
  <c r="Q33" i="2"/>
  <c r="C33" i="2"/>
  <c r="D32" i="2"/>
  <c r="G32" i="2"/>
  <c r="H32" i="2"/>
  <c r="J32" i="2"/>
  <c r="K32" i="2"/>
  <c r="M32" i="2"/>
  <c r="N32" i="2"/>
  <c r="O32" i="2"/>
  <c r="S32" i="2"/>
  <c r="E32" i="2"/>
  <c r="F32" i="2"/>
  <c r="I32" i="2"/>
  <c r="L32" i="2"/>
  <c r="P32" i="2"/>
  <c r="R32" i="2"/>
  <c r="Q32" i="2"/>
  <c r="C32" i="2"/>
  <c r="D31" i="2"/>
  <c r="G31" i="2"/>
  <c r="H31" i="2"/>
  <c r="J31" i="2"/>
  <c r="K31" i="2"/>
  <c r="M31" i="2"/>
  <c r="N31" i="2"/>
  <c r="O31" i="2"/>
  <c r="S31" i="2"/>
  <c r="E31" i="2"/>
  <c r="F31" i="2"/>
  <c r="I31" i="2"/>
  <c r="L31" i="2"/>
  <c r="P31" i="2"/>
  <c r="R31" i="2"/>
  <c r="Q31" i="2"/>
  <c r="C31" i="2"/>
  <c r="D30" i="2"/>
  <c r="G30" i="2"/>
  <c r="H30" i="2"/>
  <c r="J30" i="2"/>
  <c r="K30" i="2"/>
  <c r="M30" i="2"/>
  <c r="N30" i="2"/>
  <c r="O30" i="2"/>
  <c r="S30" i="2"/>
  <c r="E30" i="2"/>
  <c r="F30" i="2"/>
  <c r="I30" i="2"/>
  <c r="L30" i="2"/>
  <c r="P30" i="2"/>
  <c r="R30" i="2"/>
  <c r="Q30" i="2"/>
  <c r="C30" i="2"/>
  <c r="D29" i="2"/>
  <c r="G29" i="2"/>
  <c r="H29" i="2"/>
  <c r="J29" i="2"/>
  <c r="K29" i="2"/>
  <c r="M29" i="2"/>
  <c r="N29" i="2"/>
  <c r="O29" i="2"/>
  <c r="S29" i="2"/>
  <c r="E29" i="2"/>
  <c r="F29" i="2"/>
  <c r="I29" i="2"/>
  <c r="L29" i="2"/>
  <c r="P29" i="2"/>
  <c r="R29" i="2"/>
  <c r="Q29" i="2"/>
  <c r="C29" i="2"/>
  <c r="D28" i="2"/>
  <c r="G28" i="2"/>
  <c r="H28" i="2"/>
  <c r="J28" i="2"/>
  <c r="K28" i="2"/>
  <c r="M28" i="2"/>
  <c r="N28" i="2"/>
  <c r="O28" i="2"/>
  <c r="S28" i="2"/>
  <c r="E28" i="2"/>
  <c r="F28" i="2"/>
  <c r="I28" i="2"/>
  <c r="L28" i="2"/>
  <c r="P28" i="2"/>
  <c r="R28" i="2"/>
  <c r="Q28" i="2"/>
  <c r="C28" i="2"/>
  <c r="D27" i="2"/>
  <c r="G27" i="2"/>
  <c r="H27" i="2"/>
  <c r="J27" i="2"/>
  <c r="K27" i="2"/>
  <c r="M27" i="2"/>
  <c r="N27" i="2"/>
  <c r="O27" i="2"/>
  <c r="S27" i="2"/>
  <c r="E27" i="2"/>
  <c r="F27" i="2"/>
  <c r="I27" i="2"/>
  <c r="L27" i="2"/>
  <c r="P27" i="2"/>
  <c r="R27" i="2"/>
  <c r="Q27" i="2"/>
  <c r="C27" i="2"/>
  <c r="D26" i="2"/>
  <c r="G26" i="2"/>
  <c r="H26" i="2"/>
  <c r="J26" i="2"/>
  <c r="K26" i="2"/>
  <c r="M26" i="2"/>
  <c r="N26" i="2"/>
  <c r="O26" i="2"/>
  <c r="S26" i="2"/>
  <c r="E26" i="2"/>
  <c r="F26" i="2"/>
  <c r="I26" i="2"/>
  <c r="L26" i="2"/>
  <c r="P26" i="2"/>
  <c r="R26" i="2"/>
  <c r="Q26" i="2"/>
  <c r="C26" i="2"/>
  <c r="D25" i="2"/>
  <c r="G25" i="2"/>
  <c r="H25" i="2"/>
  <c r="J25" i="2"/>
  <c r="K25" i="2"/>
  <c r="M25" i="2"/>
  <c r="N25" i="2"/>
  <c r="O25" i="2"/>
  <c r="S25" i="2"/>
  <c r="E25" i="2"/>
  <c r="F25" i="2"/>
  <c r="I25" i="2"/>
  <c r="L25" i="2"/>
  <c r="P25" i="2"/>
  <c r="R25" i="2"/>
  <c r="Q25" i="2"/>
  <c r="C25" i="2"/>
  <c r="D24" i="2"/>
  <c r="G24" i="2"/>
  <c r="H24" i="2"/>
  <c r="J24" i="2"/>
  <c r="K24" i="2"/>
  <c r="M24" i="2"/>
  <c r="N24" i="2"/>
  <c r="O24" i="2"/>
  <c r="S24" i="2"/>
  <c r="E24" i="2"/>
  <c r="F24" i="2"/>
  <c r="I24" i="2"/>
  <c r="L24" i="2"/>
  <c r="P24" i="2"/>
  <c r="R24" i="2"/>
  <c r="Q24" i="2"/>
  <c r="C24" i="2"/>
  <c r="D23" i="2"/>
  <c r="G23" i="2"/>
  <c r="H23" i="2"/>
  <c r="J23" i="2"/>
  <c r="K23" i="2"/>
  <c r="M23" i="2"/>
  <c r="N23" i="2"/>
  <c r="O23" i="2"/>
  <c r="S23" i="2"/>
  <c r="E23" i="2"/>
  <c r="F23" i="2"/>
  <c r="I23" i="2"/>
  <c r="L23" i="2"/>
  <c r="P23" i="2"/>
  <c r="R23" i="2"/>
  <c r="Q23" i="2"/>
  <c r="C23" i="2"/>
  <c r="D22" i="2"/>
  <c r="G22" i="2"/>
  <c r="H22" i="2"/>
  <c r="J22" i="2"/>
  <c r="K22" i="2"/>
  <c r="M22" i="2"/>
  <c r="N22" i="2"/>
  <c r="O22" i="2"/>
  <c r="S22" i="2"/>
  <c r="E22" i="2"/>
  <c r="F22" i="2"/>
  <c r="I22" i="2"/>
  <c r="L22" i="2"/>
  <c r="P22" i="2"/>
  <c r="R22" i="2"/>
  <c r="Q22" i="2"/>
  <c r="C22" i="2"/>
  <c r="D21" i="2"/>
  <c r="G21" i="2"/>
  <c r="H21" i="2"/>
  <c r="J21" i="2"/>
  <c r="K21" i="2"/>
  <c r="M21" i="2"/>
  <c r="N21" i="2"/>
  <c r="O21" i="2"/>
  <c r="S21" i="2"/>
  <c r="E21" i="2"/>
  <c r="F21" i="2"/>
  <c r="I21" i="2"/>
  <c r="L21" i="2"/>
  <c r="P21" i="2"/>
  <c r="R21" i="2"/>
  <c r="Q21" i="2"/>
  <c r="C21" i="2"/>
  <c r="D20" i="2"/>
  <c r="G20" i="2"/>
  <c r="H20" i="2"/>
  <c r="J20" i="2"/>
  <c r="K20" i="2"/>
  <c r="M20" i="2"/>
  <c r="N20" i="2"/>
  <c r="O20" i="2"/>
  <c r="S20" i="2"/>
  <c r="E20" i="2"/>
  <c r="F20" i="2"/>
  <c r="I20" i="2"/>
  <c r="L20" i="2"/>
  <c r="P20" i="2"/>
  <c r="R20" i="2"/>
  <c r="Q20" i="2"/>
  <c r="C20" i="2"/>
  <c r="D19" i="2"/>
  <c r="G19" i="2"/>
  <c r="H19" i="2"/>
  <c r="J19" i="2"/>
  <c r="K19" i="2"/>
  <c r="M19" i="2"/>
  <c r="N19" i="2"/>
  <c r="O19" i="2"/>
  <c r="S19" i="2"/>
  <c r="E19" i="2"/>
  <c r="F19" i="2"/>
  <c r="I19" i="2"/>
  <c r="L19" i="2"/>
  <c r="P19" i="2"/>
  <c r="R19" i="2"/>
  <c r="Q19" i="2"/>
  <c r="C19" i="2"/>
  <c r="D18" i="2"/>
  <c r="G18" i="2"/>
  <c r="H18" i="2"/>
  <c r="J18" i="2"/>
  <c r="K18" i="2"/>
  <c r="M18" i="2"/>
  <c r="N18" i="2"/>
  <c r="O18" i="2"/>
  <c r="S18" i="2"/>
  <c r="E18" i="2"/>
  <c r="F18" i="2"/>
  <c r="I18" i="2"/>
  <c r="L18" i="2"/>
  <c r="P18" i="2"/>
  <c r="R18" i="2"/>
  <c r="Q18" i="2"/>
  <c r="C18" i="2"/>
  <c r="D17" i="2"/>
  <c r="G17" i="2"/>
  <c r="H17" i="2"/>
  <c r="J17" i="2"/>
  <c r="K17" i="2"/>
  <c r="M17" i="2"/>
  <c r="N17" i="2"/>
  <c r="O17" i="2"/>
  <c r="S17" i="2"/>
  <c r="E17" i="2"/>
  <c r="F17" i="2"/>
  <c r="I17" i="2"/>
  <c r="L17" i="2"/>
  <c r="P17" i="2"/>
  <c r="R17" i="2"/>
  <c r="Q17" i="2"/>
  <c r="C17" i="2"/>
  <c r="D16" i="2"/>
  <c r="G16" i="2"/>
  <c r="H16" i="2"/>
  <c r="J16" i="2"/>
  <c r="K16" i="2"/>
  <c r="M16" i="2"/>
  <c r="N16" i="2"/>
  <c r="O16" i="2"/>
  <c r="S16" i="2"/>
  <c r="E16" i="2"/>
  <c r="F16" i="2"/>
  <c r="I16" i="2"/>
  <c r="L16" i="2"/>
  <c r="P16" i="2"/>
  <c r="R16" i="2"/>
  <c r="Q16" i="2"/>
  <c r="C16" i="2"/>
  <c r="D15" i="2"/>
  <c r="G15" i="2"/>
  <c r="H15" i="2"/>
  <c r="J15" i="2"/>
  <c r="K15" i="2"/>
  <c r="M15" i="2"/>
  <c r="N15" i="2"/>
  <c r="O15" i="2"/>
  <c r="S15" i="2"/>
  <c r="E15" i="2"/>
  <c r="F15" i="2"/>
  <c r="I15" i="2"/>
  <c r="L15" i="2"/>
  <c r="P15" i="2"/>
  <c r="R15" i="2"/>
  <c r="Q15" i="2"/>
  <c r="C15" i="2"/>
  <c r="D14" i="2"/>
  <c r="G14" i="2"/>
  <c r="H14" i="2"/>
  <c r="J14" i="2"/>
  <c r="K14" i="2"/>
  <c r="M14" i="2"/>
  <c r="N14" i="2"/>
  <c r="O14" i="2"/>
  <c r="S14" i="2"/>
  <c r="E14" i="2"/>
  <c r="F14" i="2"/>
  <c r="I14" i="2"/>
  <c r="L14" i="2"/>
  <c r="P14" i="2"/>
  <c r="R14" i="2"/>
  <c r="Q14" i="2"/>
  <c r="C14" i="2"/>
  <c r="D13" i="2"/>
  <c r="G13" i="2"/>
  <c r="H13" i="2"/>
  <c r="J13" i="2"/>
  <c r="K13" i="2"/>
  <c r="M13" i="2"/>
  <c r="N13" i="2"/>
  <c r="O13" i="2"/>
  <c r="S13" i="2"/>
  <c r="E13" i="2"/>
  <c r="F13" i="2"/>
  <c r="I13" i="2"/>
  <c r="L13" i="2"/>
  <c r="P13" i="2"/>
  <c r="R13" i="2"/>
  <c r="Q13" i="2"/>
  <c r="C13" i="2"/>
  <c r="D12" i="2"/>
  <c r="G12" i="2"/>
  <c r="H12" i="2"/>
  <c r="J12" i="2"/>
  <c r="K12" i="2"/>
  <c r="M12" i="2"/>
  <c r="N12" i="2"/>
  <c r="O12" i="2"/>
  <c r="S12" i="2"/>
  <c r="E12" i="2"/>
  <c r="F12" i="2"/>
  <c r="I12" i="2"/>
  <c r="L12" i="2"/>
  <c r="P12" i="2"/>
  <c r="R12" i="2"/>
  <c r="Q12" i="2"/>
  <c r="C12" i="2"/>
  <c r="D11" i="2"/>
  <c r="G11" i="2"/>
  <c r="H11" i="2"/>
  <c r="J11" i="2"/>
  <c r="K11" i="2"/>
  <c r="M11" i="2"/>
  <c r="N11" i="2"/>
  <c r="O11" i="2"/>
  <c r="S11" i="2"/>
  <c r="E11" i="2"/>
  <c r="F11" i="2"/>
  <c r="I11" i="2"/>
  <c r="L11" i="2"/>
  <c r="P11" i="2"/>
  <c r="R11" i="2"/>
  <c r="Q11" i="2"/>
  <c r="C11" i="2"/>
  <c r="D10" i="2"/>
  <c r="G10" i="2"/>
  <c r="H10" i="2"/>
  <c r="J10" i="2"/>
  <c r="K10" i="2"/>
  <c r="M10" i="2"/>
  <c r="N10" i="2"/>
  <c r="O10" i="2"/>
  <c r="S10" i="2"/>
  <c r="E10" i="2"/>
  <c r="F10" i="2"/>
  <c r="I10" i="2"/>
  <c r="L10" i="2"/>
  <c r="P10" i="2"/>
  <c r="R10" i="2"/>
  <c r="Q10" i="2"/>
  <c r="C10" i="2"/>
  <c r="D9" i="2"/>
  <c r="G9" i="2"/>
  <c r="H9" i="2"/>
  <c r="J9" i="2"/>
  <c r="K9" i="2"/>
  <c r="M9" i="2"/>
  <c r="N9" i="2"/>
  <c r="O9" i="2"/>
  <c r="S9" i="2"/>
  <c r="E9" i="2"/>
  <c r="F9" i="2"/>
  <c r="I9" i="2"/>
  <c r="L9" i="2"/>
  <c r="P9" i="2"/>
  <c r="R9" i="2"/>
  <c r="Q9" i="2"/>
  <c r="C9" i="2"/>
  <c r="D8" i="2"/>
  <c r="G8" i="2"/>
  <c r="H8" i="2"/>
  <c r="J8" i="2"/>
  <c r="K8" i="2"/>
  <c r="M8" i="2"/>
  <c r="N8" i="2"/>
  <c r="O8" i="2"/>
  <c r="S8" i="2"/>
  <c r="E8" i="2"/>
  <c r="F8" i="2"/>
  <c r="I8" i="2"/>
  <c r="L8" i="2"/>
  <c r="P8" i="2"/>
  <c r="R8" i="2"/>
  <c r="Q8" i="2"/>
  <c r="C8" i="2"/>
  <c r="D7" i="2"/>
  <c r="G7" i="2"/>
  <c r="H7" i="2"/>
  <c r="J7" i="2"/>
  <c r="K7" i="2"/>
  <c r="M7" i="2"/>
  <c r="N7" i="2"/>
  <c r="O7" i="2"/>
  <c r="S7" i="2"/>
  <c r="E7" i="2"/>
  <c r="F7" i="2"/>
  <c r="I7" i="2"/>
  <c r="L7" i="2"/>
  <c r="P7" i="2"/>
  <c r="R7" i="2"/>
  <c r="Q7" i="2"/>
  <c r="C7" i="2"/>
  <c r="D6" i="2"/>
  <c r="G6" i="2"/>
  <c r="H6" i="2"/>
  <c r="J6" i="2"/>
  <c r="K6" i="2"/>
  <c r="M6" i="2"/>
  <c r="N6" i="2"/>
  <c r="O6" i="2"/>
  <c r="S6" i="2"/>
  <c r="E6" i="2"/>
  <c r="F6" i="2"/>
  <c r="I6" i="2"/>
  <c r="L6" i="2"/>
  <c r="P6" i="2"/>
  <c r="R6" i="2"/>
  <c r="Q6" i="2"/>
  <c r="C6" i="2"/>
  <c r="D5" i="2"/>
  <c r="G5" i="2"/>
  <c r="H5" i="2"/>
  <c r="J5" i="2"/>
  <c r="K5" i="2"/>
  <c r="M5" i="2"/>
  <c r="N5" i="2"/>
  <c r="O5" i="2"/>
  <c r="S5" i="2"/>
  <c r="E5" i="2"/>
  <c r="F5" i="2"/>
  <c r="I5" i="2"/>
  <c r="L5" i="2"/>
  <c r="P5" i="2"/>
  <c r="R5" i="2"/>
  <c r="Q5" i="2"/>
  <c r="C5" i="2"/>
  <c r="D4" i="2"/>
  <c r="G4" i="2"/>
  <c r="H4" i="2"/>
  <c r="J4" i="2"/>
  <c r="K4" i="2"/>
  <c r="M4" i="2"/>
  <c r="N4" i="2"/>
  <c r="O4" i="2"/>
  <c r="S4" i="2"/>
  <c r="E4" i="2"/>
  <c r="F4" i="2"/>
  <c r="I4" i="2"/>
  <c r="L4" i="2"/>
  <c r="P4" i="2"/>
  <c r="R4" i="2"/>
  <c r="Q4" i="2"/>
  <c r="C4" i="2"/>
  <c r="X3" i="2"/>
  <c r="W3" i="2"/>
  <c r="V3" i="2"/>
  <c r="U3" i="2"/>
</calcChain>
</file>

<file path=xl/sharedStrings.xml><?xml version="1.0" encoding="utf-8"?>
<sst xmlns="http://schemas.openxmlformats.org/spreadsheetml/2006/main" count="1865" uniqueCount="630">
  <si>
    <t>Federal Provider Number</t>
  </si>
  <si>
    <t>Names</t>
  </si>
  <si>
    <t>Rounded Totals</t>
  </si>
  <si>
    <t>AHC</t>
  </si>
  <si>
    <t>PHW</t>
  </si>
  <si>
    <t>UPMC</t>
  </si>
  <si>
    <t>CHC Zone</t>
  </si>
  <si>
    <t>Total CHC MA Census days</t>
  </si>
  <si>
    <t>MCO Census Days</t>
  </si>
  <si>
    <t>MCO % of Total Census Days</t>
  </si>
  <si>
    <t xml:space="preserve">MCO Payment Due </t>
  </si>
  <si>
    <t>Total Nursing Facility Payment</t>
  </si>
  <si>
    <t>Total</t>
  </si>
  <si>
    <t>AHC total</t>
  </si>
  <si>
    <t>PHW total</t>
  </si>
  <si>
    <t>UPMC Total</t>
  </si>
  <si>
    <t>Total Quality Incentive Payment Earned</t>
  </si>
  <si>
    <t>Footnote:</t>
  </si>
  <si>
    <t>Southwest</t>
  </si>
  <si>
    <t>PASSAVANT RETIREMENT AND HEALTH CENTER</t>
  </si>
  <si>
    <t>QUALITY LIFE SERVICES - NEW CASTLE</t>
  </si>
  <si>
    <t>Southeast</t>
  </si>
  <si>
    <t>ST JOSEPH'S MANOR (DBA ENTITY OF HRHS)</t>
  </si>
  <si>
    <t>NESHAMINY MANOR HOME</t>
  </si>
  <si>
    <t>PLATINUM RIDGE CTR FOR REHAB &amp; HEALING</t>
  </si>
  <si>
    <t>Lehigh/Capital</t>
  </si>
  <si>
    <t>BROOKVIEW HEALTH CARE CENTER</t>
  </si>
  <si>
    <t>ELDERCREST HEALTHCARE &amp; REHAB CENTER</t>
  </si>
  <si>
    <t>BRIGHTON REHABILITATION &amp; WELLNESS CTR</t>
  </si>
  <si>
    <t>HANOVER HALL FOR NURSING AND REHAB</t>
  </si>
  <si>
    <t>GOOD SHEPHERD HOME RAKER CENTER</t>
  </si>
  <si>
    <t>ARISTACARE AT MEADOW SPRINGS</t>
  </si>
  <si>
    <t>PHOEBE RICHLAND HCC</t>
  </si>
  <si>
    <t>SQUIRREL HILL WELLNESS &amp; REHAB CENTER</t>
  </si>
  <si>
    <t>Northwest</t>
  </si>
  <si>
    <t>HAVEN PLACE</t>
  </si>
  <si>
    <t>MCMURRAY HILLS MANOR</t>
  </si>
  <si>
    <t>VINCENTIAN HOME</t>
  </si>
  <si>
    <t>KINGSTON COURT SKD NSG &amp; REHAB CTR</t>
  </si>
  <si>
    <t>TWINBROOK HEALTHCARE &amp; REHAB CENTER</t>
  </si>
  <si>
    <t>NIGHTINGALE NURSING AND REHAB CENTER</t>
  </si>
  <si>
    <t>Northeast</t>
  </si>
  <si>
    <t>MOUNTAIN VIEW, A NURSING AND REHAB CTR</t>
  </si>
  <si>
    <t>HERITAGE POINTE REHAB AND HEALTHCARE CTR</t>
  </si>
  <si>
    <t>GARVEY MANOR</t>
  </si>
  <si>
    <t>ROSEWOOD GARDENS REHAB AND NURSING CTR</t>
  </si>
  <si>
    <t>REST HAVEN-YORK</t>
  </si>
  <si>
    <t>JEFFERSON HILLS HEALTHCARE &amp; REHAB CTR</t>
  </si>
  <si>
    <t>GREEN RIDGE CARE CENTER</t>
  </si>
  <si>
    <t>PITTSBURGH SKILLED NURSING &amp; REHAB CTR</t>
  </si>
  <si>
    <t>SPRING CREEK REHAB AND NURSING CENTER</t>
  </si>
  <si>
    <t>NEW EASTWOOD HEALTHCARE AND REHAB CENTER</t>
  </si>
  <si>
    <t>GARDEN SPRING NURSING &amp; REHAB CENTER</t>
  </si>
  <si>
    <t>MARPLE GARDENS REHAB AND NURSING CENTER</t>
  </si>
  <si>
    <t>PHOEBE ALLENTOWN HEALTH CARE</t>
  </si>
  <si>
    <t>ACCELA REHAB AND CARE CENTER AT SOMERTON</t>
  </si>
  <si>
    <t>WINDBER WOODS SENIOR LIVING &amp; REHAB CTR</t>
  </si>
  <si>
    <t>MEADOW VIEW REHAB &amp; HEALTHCARE CENTER</t>
  </si>
  <si>
    <t>BERKS HEIM NURSING &amp; REHABILITATION</t>
  </si>
  <si>
    <t>SAYRE HEALTH CARE CENTER, LLC</t>
  </si>
  <si>
    <t>ELAN SKILLED NURSING AND REHABILITATION</t>
  </si>
  <si>
    <t>SAINT MARY'S VILLA NURSING HOME, INC</t>
  </si>
  <si>
    <t>MOSSER NURSING HOME</t>
  </si>
  <si>
    <t>CROSS KEYS VILLAGE-BRETHREN HM COMM, THE</t>
  </si>
  <si>
    <t>BEAVER HEALTHCARE AND REHABILITATION CTR</t>
  </si>
  <si>
    <t>OAKWOOD HEALTHCARE &amp; REHABILITATION CTR</t>
  </si>
  <si>
    <t>LUTHERAN HOME AT TOPTON</t>
  </si>
  <si>
    <t>QUALITY LIFE SERVICES - CHICORA</t>
  </si>
  <si>
    <t>SIMPSON HOUSE, INC</t>
  </si>
  <si>
    <t>THE GARDENS AT CAMP HILL</t>
  </si>
  <si>
    <t>INGLIS HOUSE</t>
  </si>
  <si>
    <t>PENNYPACK NURSING &amp; REHAB CENTER</t>
  </si>
  <si>
    <t>MIFFLIN CENTER</t>
  </si>
  <si>
    <t>THE GARDENS AT BLUE RIDGE</t>
  </si>
  <si>
    <t>CANTERBURY PLACE</t>
  </si>
  <si>
    <t>RIVER VIEW NURSING AND REHAB CENTER</t>
  </si>
  <si>
    <t>THE GROVE AT GREENVILLE</t>
  </si>
  <si>
    <t>EMBASSY OF SAXONBURG</t>
  </si>
  <si>
    <t>ST JOHN SPECIALTY CARE CENTER</t>
  </si>
  <si>
    <t>AVENTURA AT PEMBROOKE</t>
  </si>
  <si>
    <t>VALLEY MANOR REHAB AND HEALTHCARE CTR</t>
  </si>
  <si>
    <t>YORKVIEW NURSING AND REHABILITATION</t>
  </si>
  <si>
    <t>RIVERTON REHAB &amp; HEALTHCARE CENTER</t>
  </si>
  <si>
    <t>THE MANOR AT PENN VILLAGE</t>
  </si>
  <si>
    <t>WESTGATE HILLS REHAB AND NURSING CENTER</t>
  </si>
  <si>
    <t>AMBLER EXTENDED CARE CENTER</t>
  </si>
  <si>
    <t>ROSE CITY NURSING AND REHAB AT LANCASTER</t>
  </si>
  <si>
    <t>CORNWALL MANOR</t>
  </si>
  <si>
    <t>ST JOHN NEUMANN CTR FOR REHAB &amp; HLTHCARE</t>
  </si>
  <si>
    <t>BUCKINGHAM VALLEY NURSING &amp; REHAB CENTER</t>
  </si>
  <si>
    <t>ROSEMONT CENTER</t>
  </si>
  <si>
    <t>FOX SUBACUTE CENTER</t>
  </si>
  <si>
    <t>THE GROVE AT NEW WILMINGTON</t>
  </si>
  <si>
    <t>ABBEYVILLE SKILLED NURSING &amp; REHAB CTR</t>
  </si>
  <si>
    <t>WALNUT CREEK HEALTHCARE &amp; REHAB CENTER</t>
  </si>
  <si>
    <t>BROOMALL MANOR</t>
  </si>
  <si>
    <t>AVENTURA AT PROSPECT</t>
  </si>
  <si>
    <t>NEFFSVILLE NURSING AND REHABILITATION</t>
  </si>
  <si>
    <t>SARAH REED SENIOR LIVING</t>
  </si>
  <si>
    <t>BELAIR HEALTHCARE AND REHABILITATION CTR</t>
  </si>
  <si>
    <t>RICHBORO REHABILITATION &amp; NURSING CENTER</t>
  </si>
  <si>
    <t>BEDFORD SKILLED NURSING &amp; REHAB CENTER</t>
  </si>
  <si>
    <t>THE GARDENS AT WEST SHORE</t>
  </si>
  <si>
    <t>HAMILTON ARMS CENTER</t>
  </si>
  <si>
    <t>SPRUCE MANOR NURSING AND REHAB CENTER</t>
  </si>
  <si>
    <t>BROOKSIDE HEALTHCARE AND REHAB CENTER</t>
  </si>
  <si>
    <t>UPMC COLE SKILLED NURSING &amp; REHAB UNIT</t>
  </si>
  <si>
    <t>HERMITAGE NURSING AND REHABILITATION</t>
  </si>
  <si>
    <t>WYOMISSING HEALTH AND REHABILITATION CTR</t>
  </si>
  <si>
    <t>HILLTOP HEALTHCARE &amp; REHAB CENTER</t>
  </si>
  <si>
    <t>LAUREL RIDGE CENTER</t>
  </si>
  <si>
    <t>ST. PAUL HOMES</t>
  </si>
  <si>
    <t>THE GARDENS AT GETTYSBURG</t>
  </si>
  <si>
    <t>TRANSITIONS HEALTHCARE AUTUMN GROVE C C</t>
  </si>
  <si>
    <t>HAMPTON HOUSE REHAB &amp; NURSING CENTER</t>
  </si>
  <si>
    <t>HOLY FAMILY MANOR</t>
  </si>
  <si>
    <t>SHADYSIDE SKILLED NURSING &amp; REHAB CTR</t>
  </si>
  <si>
    <t>THE GARDENS AT YORK TERRACE</t>
  </si>
  <si>
    <t>HARBORVIEW REHAB &amp; CARE CTR AT LANSDALE</t>
  </si>
  <si>
    <t>SILVER LAKE HEALTHCARE CENTER</t>
  </si>
  <si>
    <t>STATESMAN HEALTH &amp; REHAB CENTER</t>
  </si>
  <si>
    <t>CARBONDALE NURSING AND REHAB CENTER</t>
  </si>
  <si>
    <t>BUFFALO VALLEY LUTHERAN VILLAGE</t>
  </si>
  <si>
    <t>GREENFIELD HEALTHCARE &amp; REHAB CTR</t>
  </si>
  <si>
    <t>PROMEDICA SKD NSG &amp; REHAB WEST ALLEN</t>
  </si>
  <si>
    <t>THE PAVILION AT ST LUKE VILLAGE</t>
  </si>
  <si>
    <t>BEAVER VALLEY HEALTHCARE &amp; REHAB CENTER</t>
  </si>
  <si>
    <t>FOREST PARK NURSING AND REHABILITATION</t>
  </si>
  <si>
    <t>THE GARDENS AT SCRANTON</t>
  </si>
  <si>
    <t>THE SUMMIT AT BLUE MOUNTAIN NSG &amp; REHAB</t>
  </si>
  <si>
    <t>HARBORVIEW REHAB &amp; C C AT DOYLESTOWN</t>
  </si>
  <si>
    <t>SAINT JOSEPH VILLA</t>
  </si>
  <si>
    <t>PINECREST MANOR</t>
  </si>
  <si>
    <t>ST FRANCIS CENTER FOR REHAB &amp; HEALTHCARE</t>
  </si>
  <si>
    <t>RIVERWOODS</t>
  </si>
  <si>
    <t>THE PHOENIX CENTER FOR REHAB AND NURSING</t>
  </si>
  <si>
    <t>BARNES-KASSON COUNTY HOSPITAL SNF</t>
  </si>
  <si>
    <t>BROAD MOUNTAIN HEALTH &amp; REHAB CENTER</t>
  </si>
  <si>
    <t>THE GARDENS AT STROUD</t>
  </si>
  <si>
    <t>SOUTH HILLS REHAB &amp; WELLNESS CENTER</t>
  </si>
  <si>
    <t>PLEASANT ACRES REHAB AND NURSING CENTER</t>
  </si>
  <si>
    <t>WESBURY UNITED METHODIST COMMUNITY</t>
  </si>
  <si>
    <t>MURRYSVILLE REHAB &amp; WELLNESS CENTER</t>
  </si>
  <si>
    <t>MEADOWVIEW REHAB &amp; NURSING CENTER</t>
  </si>
  <si>
    <t>EMBASSY OF HUNTINGDON PARK</t>
  </si>
  <si>
    <t>LAKEWOOD REHABILITATION &amp; HEALTHCARE CTR</t>
  </si>
  <si>
    <t>WEXFORD HEALTHCARE CENTER</t>
  </si>
  <si>
    <t>CHANDLER HALL HEALTH SERVICES INC</t>
  </si>
  <si>
    <t>YORK SOUTH SKILLED NSG &amp; REHAB CTR</t>
  </si>
  <si>
    <t>BRYN MAWR EXTENDED CARE CENTER</t>
  </si>
  <si>
    <t>SCENERY HILL HEALTHCARE &amp; REHAB CENTER</t>
  </si>
  <si>
    <t>ST LUKE'S REHABILITATION AND NURSING CTR</t>
  </si>
  <si>
    <t>GREEN HOME, INC, THE</t>
  </si>
  <si>
    <t>MANATAWNY CENTER FOR REHAB AND NURSING</t>
  </si>
  <si>
    <t>HUMANGOOD PENNSYLVANIA</t>
  </si>
  <si>
    <t>ALLIED SERVICES MEADE STREET SKILLED NSG</t>
  </si>
  <si>
    <t>MORAVIAN MANOR</t>
  </si>
  <si>
    <t>ZERBE SISTERS NURSING CENTER, INC.</t>
  </si>
  <si>
    <t>BRETHREN VILLAGE</t>
  </si>
  <si>
    <t>CHELTENHAM NURSING AND REHAB CENTER</t>
  </si>
  <si>
    <t>MOUNTAIN LAUREL HEALTHCARE &amp; REHAB CTR</t>
  </si>
  <si>
    <t>WAYNE CENTER</t>
  </si>
  <si>
    <t>ROBERT PACKER HOSP SKD CARE &amp; REHAB CTR</t>
  </si>
  <si>
    <t>CHESTNUT HILL LODGE HEALTH AND REHAB CTR</t>
  </si>
  <si>
    <t>WILLIAM PENN HEALTHCARE &amp; REHAB CENTER</t>
  </si>
  <si>
    <t>QUARRYVILLE PRESBYTERIAN RETIREMENT COMM</t>
  </si>
  <si>
    <t>IMMACULATE MARY CTR FOR REHAB &amp; HLTHCARE</t>
  </si>
  <si>
    <t>ELK HAVEN NURSING HOME</t>
  </si>
  <si>
    <t>HOPKINS CENTER</t>
  </si>
  <si>
    <t>STONERIDGE TOWNE CENTRE</t>
  </si>
  <si>
    <t>POTTSVILLE REHABILITATION &amp; NURSING CTR</t>
  </si>
  <si>
    <t>MAPLE RIDGE REHAB &amp; HEALTHCARE CENTER</t>
  </si>
  <si>
    <t>TOWNE MANOR WEST</t>
  </si>
  <si>
    <t>OAK HILL CENTER FOR REHAB AND NURSING</t>
  </si>
  <si>
    <t>CHAMBERSBURG SKILLED NURSING &amp; REHAB CTR</t>
  </si>
  <si>
    <t>CALVARY FELLOWSHIP HOMES, INC</t>
  </si>
  <si>
    <t>LOCUST GROVE RETIREMENT VILLAGE</t>
  </si>
  <si>
    <t>WEST READING SKILLED NURSING &amp; REHAB CTR</t>
  </si>
  <si>
    <t>BROAD ACRES HEALTH AND REHAB CENTER</t>
  </si>
  <si>
    <t>SILVER STREAM NURSING &amp; REHAB CENTER</t>
  </si>
  <si>
    <t>THE PAVILION AT BRMC</t>
  </si>
  <si>
    <t>GUY AND MARY FELT MANOR, INC</t>
  </si>
  <si>
    <t>ELLEN MEMORIAL HEALTH CARE CENTER</t>
  </si>
  <si>
    <t>JERSEY SHORE NURSING &amp; REHAB CENTER</t>
  </si>
  <si>
    <t>GERMANTOWN HOME</t>
  </si>
  <si>
    <t>PLEASANT RIDGE MANOR WEST</t>
  </si>
  <si>
    <t>KINZUA HEALTHCARE AND REHAB CENTER</t>
  </si>
  <si>
    <t>WILLIAMSPORT NORTH REHAB AND NURSING CTR</t>
  </si>
  <si>
    <t>SPANG CREST MANOR</t>
  </si>
  <si>
    <t>PINE RUN HEALTH CENTER</t>
  </si>
  <si>
    <t>OXFORD HEALTH CENTER</t>
  </si>
  <si>
    <t>LUTHER WOODS NURSING &amp; REHAB CENTER</t>
  </si>
  <si>
    <t>QUALITY LIFE SERVICES - APOLLO</t>
  </si>
  <si>
    <t>CAPITOL REHAB AND HEALTHCARE CENTER</t>
  </si>
  <si>
    <t>GREENWOOD CENTER FOR REHAB AND NURSING</t>
  </si>
  <si>
    <t>YEADON REHABILITATION AND NURSING CENTER</t>
  </si>
  <si>
    <t>SWAIM HEALTH CENTER</t>
  </si>
  <si>
    <t>QUINCY RETIREMENT COMMUNITY</t>
  </si>
  <si>
    <t>WECARE AT LOYALSOCK REHAB &amp; NURSING CTR</t>
  </si>
  <si>
    <t>SAUNDERS NURSING &amp; REHABILITATION CENTER</t>
  </si>
  <si>
    <t>THE GROVE AT NORTH HUNTINGDON</t>
  </si>
  <si>
    <t>POCOPSON HOME</t>
  </si>
  <si>
    <t>BETHANY VILLAGE RETIREMENT CENTER</t>
  </si>
  <si>
    <t>FULTON COUNTY MEDICAL CENTER LTCU</t>
  </si>
  <si>
    <t>NOTTINGHAM VILLAGE</t>
  </si>
  <si>
    <t>ASBURY HEALTH CENTER</t>
  </si>
  <si>
    <t>CEDARWOOD REHAB &amp; HEALTHCARE CENTER</t>
  </si>
  <si>
    <t>River's Bend Health &amp; Rehab Center</t>
  </si>
  <si>
    <t>WILLIAMSPORT SOUTH REHAB AND NSG CTR</t>
  </si>
  <si>
    <t>KINGSTON REHABILITATION AND NURSING CTR</t>
  </si>
  <si>
    <t>SOMERSET HEALTHCARE &amp; REHABILITATION CTR</t>
  </si>
  <si>
    <t>SUSQUEHANNA REHAB &amp; WELLNESS CENTER</t>
  </si>
  <si>
    <t>BALL PAVILION, THE</t>
  </si>
  <si>
    <t>POTTSTOWN SKILLED NSG &amp; REHAB CTR</t>
  </si>
  <si>
    <t>NEWPORT MEADOWS HEALTH AND REHAB CENTER</t>
  </si>
  <si>
    <t>LECOM AT PRESQUE ISLE, INC.</t>
  </si>
  <si>
    <t>QUAKERTOWN CENTER</t>
  </si>
  <si>
    <t>LUTHER ACRES MANOR</t>
  </si>
  <si>
    <t>LAUREL CENTER</t>
  </si>
  <si>
    <t>LIBERTY POINTE REHAB &amp; HEALTHCARE CENTER</t>
  </si>
  <si>
    <t>QUALITY LIFE SERVICES - SUGAR CREEK</t>
  </si>
  <si>
    <t>WESLEY ENHANCED LIVING PENNYPACK PARK</t>
  </si>
  <si>
    <t>AVENTURA AT TERRACE VIEW</t>
  </si>
  <si>
    <t>ROSEWOOD REHABILITATION &amp; NURSING CENTER</t>
  </si>
  <si>
    <t>BROOKLINE MANOR AND REHABILITATIVE SRVCS</t>
  </si>
  <si>
    <t>GLEN BROOK REHAB &amp; HEALTHCARE CENTER</t>
  </si>
  <si>
    <t>PENNKNOLL VILLAGE</t>
  </si>
  <si>
    <t>CORNER VIEW NURSING AND REHAB CENTER</t>
  </si>
  <si>
    <t>DEER MEADOWS REHABILITATION CENTER</t>
  </si>
  <si>
    <t>PREMIER AT PERRY VLG FOR NURSE AND REHAB</t>
  </si>
  <si>
    <t>LUTHERAN HOME AT HOLLIDAYSBURG, THE</t>
  </si>
  <si>
    <t>NORTHERN DAUPHIN NURSING &amp; REHAB CENTER</t>
  </si>
  <si>
    <t>BETHLEHEM SOUTH SKILLED NSG &amp; REHAB CTR</t>
  </si>
  <si>
    <t>DUBOIS NURSING HOME</t>
  </si>
  <si>
    <t>MAJESTIC OAKS REHAB &amp; NURSING CENTER</t>
  </si>
  <si>
    <t>THE GARDENS AT TUNKHANNOCK</t>
  </si>
  <si>
    <t>MT. LEBANON REHAB AND WELLNESS CENTER</t>
  </si>
  <si>
    <t>WESTMORELAND MANOR</t>
  </si>
  <si>
    <t>HICKORY HOUSE NURSING HOME</t>
  </si>
  <si>
    <t>LEBANON VALLEY BRETHREN HOME</t>
  </si>
  <si>
    <t>PALM GARDENS OF JOHNSTOWN</t>
  </si>
  <si>
    <t>CAMP HILL SKILLED NURSING &amp; REHAB CENTER</t>
  </si>
  <si>
    <t>YORK NORTH SKILLED NURSING &amp; REHAB CTR</t>
  </si>
  <si>
    <t>MESSIAH LIFEWAYS AT MESSIAH VILLAGE</t>
  </si>
  <si>
    <t>TOWNE MANOR EAST</t>
  </si>
  <si>
    <t>BUCKTAIL MEDICAL CENTER</t>
  </si>
  <si>
    <t>CHAPEL MANOR</t>
  </si>
  <si>
    <t>INNERS CREEK SKILLED NURSING &amp; REHAB CTR</t>
  </si>
  <si>
    <t>PARKHOUSE REHABILITATION AND NURSING CTR</t>
  </si>
  <si>
    <t>THE GARDENS AT WYOMING VALLEY</t>
  </si>
  <si>
    <t>CLARVIEW NURSING AND REHAB CENTER</t>
  </si>
  <si>
    <t>CRESTVIEW CENTER</t>
  </si>
  <si>
    <t>CHRIST THE KING MANOR</t>
  </si>
  <si>
    <t>TUCKER HOUSE NSG &amp; REHAB CTR</t>
  </si>
  <si>
    <t>BROOKMONT HEALTHCARE &amp; REHAB CENTER</t>
  </si>
  <si>
    <t>FOREST HILLS REHAB &amp; HEALTHCARE CENTER</t>
  </si>
  <si>
    <t>CEDARBROOK SENIORCARE AND REHABILITATION</t>
  </si>
  <si>
    <t>MILFORD HEALTHCARE AND REHAB CENTER</t>
  </si>
  <si>
    <t>CATHEDRAL VILLAGE</t>
  </si>
  <si>
    <t>EMERALD NURSING AND REHABILITATION</t>
  </si>
  <si>
    <t>ARMSTRONG REHAB &amp; NSG CENTER</t>
  </si>
  <si>
    <t>LEBANON SKILLED NSG &amp; REHAB CTR</t>
  </si>
  <si>
    <t>ELMWOOD GARDENS OF PRESBY SENIOR CARE</t>
  </si>
  <si>
    <t>HOMELAND CENTER</t>
  </si>
  <si>
    <t>NORTHAMPTON COUNTY HOME - GRACEDALE</t>
  </si>
  <si>
    <t>LAURELDALE SKILLED NSG &amp; REHAB CENTER</t>
  </si>
  <si>
    <t>GWYNEDD HEALTHCARE &amp; REHABILITATION CTR</t>
  </si>
  <si>
    <t>MAHONING VALLEY NURSING AND REHAB CENTER</t>
  </si>
  <si>
    <t>HILLCREST CENTER</t>
  </si>
  <si>
    <t>NURSING &amp; REHABILITATION AT THE MANSION</t>
  </si>
  <si>
    <t>MARKLEY REHABILITATION &amp; HEALTHCARE CTR</t>
  </si>
  <si>
    <t>KADIMA REHAB &amp; NURSING AT LUZERNE</t>
  </si>
  <si>
    <t>ACCELERATE SKD NSG &amp; REHAB PHILADELPHIA</t>
  </si>
  <si>
    <t>CORRY MANOR</t>
  </si>
  <si>
    <t>PLEASANT VALLEY MANOR, INC</t>
  </si>
  <si>
    <t>JULIA RIBAUDO EXTENDED CARE CENTER</t>
  </si>
  <si>
    <t>SLATE BELT HEALTH AND REHAB CENTER</t>
  </si>
  <si>
    <t>THE COMMUNITY AT ROCKHILL</t>
  </si>
  <si>
    <t>WESLEY ENHANCED LIVING MAIN LINE REHAB</t>
  </si>
  <si>
    <t>TREMONT HEALTH &amp; REHABILITATION CENTER</t>
  </si>
  <si>
    <t>TWIN LAKES REHAB AND HEALTH CENTER</t>
  </si>
  <si>
    <t>OAKWOOD HEIGHTS OF PRESBY SENIOR CARE</t>
  </si>
  <si>
    <t>KADIMA REHAB &amp; NURSING AT PALMYRA</t>
  </si>
  <si>
    <t>ELM TERRACE GARDENS</t>
  </si>
  <si>
    <t>DRESHER HILL HEALTH &amp; REHAB CENTER</t>
  </si>
  <si>
    <t>GROVE MANOR</t>
  </si>
  <si>
    <t>SUNBURY SKILLED NURSING &amp; REHAB CTR</t>
  </si>
  <si>
    <t>MAYBROOK HILLS REHAB &amp; HEALTHCARE CENTER</t>
  </si>
  <si>
    <t>WILLOWCREST</t>
  </si>
  <si>
    <t>COURTYARD GARDENS NURSING AND REHAB CTR</t>
  </si>
  <si>
    <t>GREEN MEADOWS NURSING &amp; REHAB CENTER</t>
  </si>
  <si>
    <t>WESLEY ENHANCED LIVING-DOYLESTOWN</t>
  </si>
  <si>
    <t>LANGHORNE GARDENS HEALTH &amp; REHAB CENTER</t>
  </si>
  <si>
    <t>THE GROVE AT NEW CASTLE</t>
  </si>
  <si>
    <t>IVY HILL POST ACUTE NURSING &amp; REHAB</t>
  </si>
  <si>
    <t>BETHLEHEM NORTH SKILLED NSG &amp; REHAB CTR</t>
  </si>
  <si>
    <t>PRESBYTERIAN HOMES-PRESBYTERY-HUNTINGDON</t>
  </si>
  <si>
    <t>WINDY HILL VILLAGE OF PRESBYTERIAN HOMES</t>
  </si>
  <si>
    <t>QUALITY LIFE SERVICES - SARVER</t>
  </si>
  <si>
    <t>LAUREL SQUARE HEALTHCARE &amp; REHAB CTR</t>
  </si>
  <si>
    <t>EDISON MANOR NURSING AND REHAB CENTER</t>
  </si>
  <si>
    <t>ROOSEVELT REHAB AND HEALTHCARE CENTER</t>
  </si>
  <si>
    <t>CHESWICK REHAB &amp; WELLNESS CTR LLC</t>
  </si>
  <si>
    <t>ST. ANNE HOME</t>
  </si>
  <si>
    <t>EASTON SKILLED NURSING &amp; REHAB CENTER</t>
  </si>
  <si>
    <t>SINKING SPRING SKILLED NSG &amp; REHAB CTR</t>
  </si>
  <si>
    <t>MOUNTAIN TOP REHAB &amp; HEALTHCARE CENTER</t>
  </si>
  <si>
    <t>ACCELA REHAB AND CARE CENTER AT SPRINGFI</t>
  </si>
  <si>
    <t>SHERWOOD OAKS</t>
  </si>
  <si>
    <t>DR ARTHUR CLIFTON MCKINLEY HEALTH CENTER</t>
  </si>
  <si>
    <t>BETHLEN HM OF THE HUNGARIAN RFRMD FED</t>
  </si>
  <si>
    <t>FOREST CITY NURSING AND REHAB CENTER</t>
  </si>
  <si>
    <t>PENNSBURG MANOR</t>
  </si>
  <si>
    <t>SHENANDOAH SENIOR LIVING COMMUNITY</t>
  </si>
  <si>
    <t>DOCK TERRACE</t>
  </si>
  <si>
    <t>ST MONICA CENTER FOR REHAB &amp; HEALTHCARE</t>
  </si>
  <si>
    <t>MENNONITE HOME, THE</t>
  </si>
  <si>
    <t>MASONIC VILLAGE AT ELIZABETHTOWN</t>
  </si>
  <si>
    <t>REFORMED PRESBYTERIAN HOME</t>
  </si>
  <si>
    <t>TEL HAI RETIREMENT COMMUNITY</t>
  </si>
  <si>
    <t>MORRISONS COVE HOME</t>
  </si>
  <si>
    <t>OAK RIDGE REHAB &amp; HEALTHCARE CENTER</t>
  </si>
  <si>
    <t>HIGHLAND MANOR REHAB &amp; NURSING CENTER</t>
  </si>
  <si>
    <t>DUNMORE HEALTH CARE CENTER</t>
  </si>
  <si>
    <t>JULIA POUND CARE CENTER</t>
  </si>
  <si>
    <t>EMBASSY OF HILLSDALE PARK</t>
  </si>
  <si>
    <t>MILTON REHABILITATION AND NURSING CENTER</t>
  </si>
  <si>
    <t>MUNCY PLACE</t>
  </si>
  <si>
    <t>FAIRVIEW MANOR</t>
  </si>
  <si>
    <t>BELLE TERRACE</t>
  </si>
  <si>
    <t>THE GARDENS AT STEVENS</t>
  </si>
  <si>
    <t>PREMIER WASHINGTON REHAB AND NURSING CTR</t>
  </si>
  <si>
    <t>ALLIED SERVICES CENTER CITY SKILLED NSG</t>
  </si>
  <si>
    <t>MOUNTAIN CITY NURSING AND REHAB CENTER</t>
  </si>
  <si>
    <t>TRANSITIONS HEALTHCARE NORTH HUNTINGDON</t>
  </si>
  <si>
    <t>BRADFORD HILLS NURSING &amp; REHAB CENTER</t>
  </si>
  <si>
    <t>MEADOWS NURSING AND REHAB CENTER</t>
  </si>
  <si>
    <t>EMBASSY OF PARK AVENUE</t>
  </si>
  <si>
    <t>MOUNT CARMEL SENIOR LIVING COMMUNITY</t>
  </si>
  <si>
    <t>KADIMA REHAB AND NURSING AT LITITZ</t>
  </si>
  <si>
    <t>LUTHER CREST NURSING FACILITY</t>
  </si>
  <si>
    <t>HAIDA HEALTHCARE AND REHAB CENTER</t>
  </si>
  <si>
    <t>QUALITY LIFE SERVICES - GROVE CITY</t>
  </si>
  <si>
    <t>OIL CITY HEALTHCARE AND REHAB CENTER</t>
  </si>
  <si>
    <t>THE BELVEDERE CENTER, GENESIS HEALTHCARE</t>
  </si>
  <si>
    <t>BRIDGEVILLE REHAB AND CARE CENTER</t>
  </si>
  <si>
    <t>PICKERING MANOR HOME</t>
  </si>
  <si>
    <t>WESLEY VILLAGE</t>
  </si>
  <si>
    <t>CARING HEIGHTS COMMUNITY CARE &amp; REHAB</t>
  </si>
  <si>
    <t>GREENE HEALTH AND REHAB CENTER</t>
  </si>
  <si>
    <t>ST. BARNABAS NURSING HOME</t>
  </si>
  <si>
    <t>JOHN J KANE REGIONAL CENTER-ROSS TWNSHP</t>
  </si>
  <si>
    <t>SHIPPENVILLE HEALTHCARE AND REHAB CENTER</t>
  </si>
  <si>
    <t>ROUSE WARREN COUNTY HOME</t>
  </si>
  <si>
    <t>RICHLAND HEALTHCARE AND REHAB CENTER</t>
  </si>
  <si>
    <t>SPIRITRUST LUTHERAN VLG @ SPRENKLE DRIVE</t>
  </si>
  <si>
    <t>LAUREL LAKES REHAB &amp; WELLNESS CENTER</t>
  </si>
  <si>
    <t>ROLLING HILLS HEALTHCARE &amp; REHAB CENTER</t>
  </si>
  <si>
    <t>LOCK HAVEN REHABILITATION &amp; SENIOR LIV</t>
  </si>
  <si>
    <t>JOHN J KANE REGIONAL CENTER-SCOTT TWNSHP</t>
  </si>
  <si>
    <t>MULBERRY HEALTHCARE &amp; REHAB CTR</t>
  </si>
  <si>
    <t>ROLLING FIELDS, INC</t>
  </si>
  <si>
    <t>MOON TOWNSHIP REHAB &amp; WELLNESS CENTER</t>
  </si>
  <si>
    <t>ST MARY CENTER FOR REHAB &amp; HEALTHCARE</t>
  </si>
  <si>
    <t>GRANDVIEW NURSING AND REHABILITATION</t>
  </si>
  <si>
    <t>WECARE AT WAYNESBURG REHAB &amp; NURSING CTR</t>
  </si>
  <si>
    <t>MARYWOOD HEIGHTS</t>
  </si>
  <si>
    <t>PENN HIGHLANDS JEFFERSON MANOR</t>
  </si>
  <si>
    <t>FAIRLANE GARDENS NSG &amp; REHAB AT READING</t>
  </si>
  <si>
    <t>RENAISSANCE HEALTHCARE &amp; REHAB CENTER</t>
  </si>
  <si>
    <t>MOUNT MACRINA MANOR NURSING HOME</t>
  </si>
  <si>
    <t>UNITED ZION RETIREMENT COMMUNITY</t>
  </si>
  <si>
    <t>HAVENCREST HEALTHCARE &amp; REHAB CENTER</t>
  </si>
  <si>
    <t>SOUDERTON MENNONITE HOMES</t>
  </si>
  <si>
    <t>THE MANOR AT ST LUKE VILLAGE</t>
  </si>
  <si>
    <t>HOLY FAMILY HOME</t>
  </si>
  <si>
    <t>MASONIC VILLAGE AT SEWICKLEY</t>
  </si>
  <si>
    <t>JOHN J KANE REGIONAL CENTER-MCKEESPORT</t>
  </si>
  <si>
    <t>JOHN J KANE REGIONAL CENTER-GLEN HAZEL</t>
  </si>
  <si>
    <t>MID VALLEY HEALTH CARE CENTER</t>
  </si>
  <si>
    <t>EDINBORO MANOR</t>
  </si>
  <si>
    <t>OAK HILL HEALTHCARE &amp; REHAB CENTER</t>
  </si>
  <si>
    <t>SPIRITRUST LUTHERAN VLG @ GETTYSBURG</t>
  </si>
  <si>
    <t>PETER BECKER COMMUNITY</t>
  </si>
  <si>
    <t>WARREN MANOR</t>
  </si>
  <si>
    <t>BIRCHWOOD REHAB &amp; HEALTHCARE CENTER</t>
  </si>
  <si>
    <t>RIDGEVIEW HEALTHCARE &amp; REHAB CENTER</t>
  </si>
  <si>
    <t>WOODHAVEN HEALTH &amp; REHAB CENTER</t>
  </si>
  <si>
    <t>BONHAM NURSING AND REHABILITATION CENTER</t>
  </si>
  <si>
    <t>FREDERICK LIVING - CEDARWOOD</t>
  </si>
  <si>
    <t>CLAREMONT NURSING &amp; REHAB CENTER</t>
  </si>
  <si>
    <t>CASSELMAN HEALTHCARE &amp; REHABILITAION CTR</t>
  </si>
  <si>
    <t>LOGAN SQUARE REHAB AND HEALTHCARE CENTER</t>
  </si>
  <si>
    <t>SPRING HILL REHABILITATION &amp; NURSING CTR</t>
  </si>
  <si>
    <t>MONROEVILLE REHAB &amp; WELLNESS CENTER</t>
  </si>
  <si>
    <t>SOUTHMONT OF PRESBYTERIAN SENIORCARE</t>
  </si>
  <si>
    <t>LECOM AT VILLAGE SQUARE LLC</t>
  </si>
  <si>
    <t>UNIONTOWN HEALTHCARE &amp; REHAB CENTER</t>
  </si>
  <si>
    <t>WAYNESBURG HEALTHCARE &amp; REHAB CENTER</t>
  </si>
  <si>
    <t>SARAH A TODD MEMORIAL HOME</t>
  </si>
  <si>
    <t>WILLIAMSPORT HOME, THE</t>
  </si>
  <si>
    <t>THE GROVE AT WASHINGTON</t>
  </si>
  <si>
    <t>WILLOW BROOK REHAB AND HEALTHCARE CENTER</t>
  </si>
  <si>
    <t>PROVIDENCE HEALTH &amp; REHAB CENTER</t>
  </si>
  <si>
    <t>HIGHLANDS HEALTHCARE &amp; REHAB CENTER</t>
  </si>
  <si>
    <t>CONCORDIA LUTHERAN HEALTH AND HUMAN CARE</t>
  </si>
  <si>
    <t>WALLINGFORD SKILLED NURSING &amp; REHAB CTR</t>
  </si>
  <si>
    <t>ST. IGNATIUS NURSING &amp; REHAB CENTER</t>
  </si>
  <si>
    <t>YORK NURSING AND REHABILITATION CENTER</t>
  </si>
  <si>
    <t>FRIENDSHIP VILLAGE OF SOUTH HILLS</t>
  </si>
  <si>
    <t>SPRINGFIELD REHAB AND HEALTHCARE CENTER</t>
  </si>
  <si>
    <t>RIVERSTREET MANOR</t>
  </si>
  <si>
    <t>TRANSITIONS HEALTHCARE WASHINGTON PA</t>
  </si>
  <si>
    <t>GREENERY CENTER FOR REHAB &amp; NURSING</t>
  </si>
  <si>
    <t>EMBASSY OF WOODLAND PARK</t>
  </si>
  <si>
    <t>GUARDIAN HEALTHCARE MEADOWCREST</t>
  </si>
  <si>
    <t>SWEDEN VALLEY MANOR</t>
  </si>
  <si>
    <t>BRADFORD MANOR</t>
  </si>
  <si>
    <t>ABINGTON MANOR</t>
  </si>
  <si>
    <t>BEACON RIDGE, A CHOICE COMMUNITY</t>
  </si>
  <si>
    <t>LAFAYETTE-REDEEMER (DBA ENTITY OF HRHS)</t>
  </si>
  <si>
    <t>HEMPFIELD MANOR</t>
  </si>
  <si>
    <t>THE GARDENS AT EAST MOUNTAIN</t>
  </si>
  <si>
    <t>CLARION HEALTHCARE AND REHAB CENTER</t>
  </si>
  <si>
    <t>THE GARDENS FOR MEMORY CARE AT EASTON</t>
  </si>
  <si>
    <t>OXFORD REHAB AND HEALTHCARE CENTER</t>
  </si>
  <si>
    <t>ELKINS CREST HEALTH &amp; REHAB CENTER</t>
  </si>
  <si>
    <t>CARLETON HEALTHCARE &amp; REHABILITATION CTR</t>
  </si>
  <si>
    <t>WILLOWS OF PRESBYTERIAN SENIORCARE, THE</t>
  </si>
  <si>
    <t>WESLEY ENHANCED LIVING AT STAPELEY</t>
  </si>
  <si>
    <t>SMITH HEALTH CARE, LTD</t>
  </si>
  <si>
    <t>LINWOOD NURSING AND REHABILITATION CTR</t>
  </si>
  <si>
    <t>RIVERSIDE HEALTH &amp; REHAB CENTER</t>
  </si>
  <si>
    <t>HOMESTEAD VILLAGE, INC</t>
  </si>
  <si>
    <t>PARAMOUNT NURSING &amp; REHAB @ FAYETTEVILLE</t>
  </si>
  <si>
    <t>UNIVERSITY CITY REHAB &amp; HEALTHCARE CTR</t>
  </si>
  <si>
    <t>HARMON HOUSE HEALTH &amp; REHAB CENTER</t>
  </si>
  <si>
    <t>SNYDER MEMORIAL HEALTH CARE CENTER</t>
  </si>
  <si>
    <t>THE GARDENS AT EASTON</t>
  </si>
  <si>
    <t>KADIMA REHAB AND NURSING AT LAKESIDE</t>
  </si>
  <si>
    <t>BETHEL PARK SKILLED NURSING &amp; REHAB CTR</t>
  </si>
  <si>
    <t>UPMC HERITAGE PLACE</t>
  </si>
  <si>
    <t>GETTYSBURG CENTER</t>
  </si>
  <si>
    <t>LIFEQUEST NURSING CENTER</t>
  </si>
  <si>
    <t>PAUL'S RUN</t>
  </si>
  <si>
    <t>WEST CHESTER REHAB &amp; HEALTHCARE CENTER</t>
  </si>
  <si>
    <t>SOUTHWESTERN NURSING &amp; REHAB CENTER</t>
  </si>
  <si>
    <t>GREENTREE SKILLED NURSING &amp; REHAB CENTER</t>
  </si>
  <si>
    <t>BALDWIN HEALTH CENTER</t>
  </si>
  <si>
    <t>CARLISLE SKILLED NURSING &amp; REHAB CENTER</t>
  </si>
  <si>
    <t>ROCHESTER RESIDENCE AND CARE CENTER</t>
  </si>
  <si>
    <t>MORAVIAN HALL SQ. HLTH AND WELLNESS CTR</t>
  </si>
  <si>
    <t>EDGEHILL NURSING AND REHAB CENTER</t>
  </si>
  <si>
    <t>THE GROVE AT HARMONY</t>
  </si>
  <si>
    <t>CEDAR CREST POST ACUTE</t>
  </si>
  <si>
    <t>WILLOWBROOKE CT SCC AT BRITTANY POINTE</t>
  </si>
  <si>
    <t>FELLOWSHIP MANOR</t>
  </si>
  <si>
    <t>LIBERTY CENTER FOR REHAB AND NURSING</t>
  </si>
  <si>
    <t>MARIAN MANOR CORPORATION</t>
  </si>
  <si>
    <t>ROSE VIEW NURSING &amp; REHAB CENTER</t>
  </si>
  <si>
    <t>CEDAR HAVEN HEALTHCARE CENTER</t>
  </si>
  <si>
    <t>EAST END HEALTH &amp; REHAB CENTER</t>
  </si>
  <si>
    <t>LANCASTER NURSING AND REHAB CENTER</t>
  </si>
  <si>
    <t>SENA KEAN NURSING AND REHAB CENTER</t>
  </si>
  <si>
    <t>SUGAR CREEK STATION SKILLED NSG &amp; REHAB</t>
  </si>
  <si>
    <t>COMMUNITIES AT INDIAN HAVEN</t>
  </si>
  <si>
    <t>CENTRE CARE REHAB AND WELLNESS SERVICES</t>
  </si>
  <si>
    <t>FAIR ACRES GERIATRIC CENTER</t>
  </si>
  <si>
    <t>FAIRVIEW NURSING AND REHABILITATION CTR</t>
  </si>
  <si>
    <t>PETERS TOWNSHIP SKILLED NSG &amp; REHAB CTR</t>
  </si>
  <si>
    <t>CHURCH OF GOD HOME, INC</t>
  </si>
  <si>
    <t>STONEBRIDGE HEALTH &amp; REHAB CENTER, LLC</t>
  </si>
  <si>
    <t>PLEASANT VIEW RETIREMENT COMMUNITY</t>
  </si>
  <si>
    <t>VALLEY VIEW HAVEN, INC</t>
  </si>
  <si>
    <t>SUNNYVIEW NURSING AND REHABILITATION CTR</t>
  </si>
  <si>
    <t>SENECA PLACE</t>
  </si>
  <si>
    <t>COMPLETE CARE AT HARSTON HALL LLC</t>
  </si>
  <si>
    <t>ORCHARD MANOR, INC</t>
  </si>
  <si>
    <t>SAINT JOHN XXIII HOME</t>
  </si>
  <si>
    <t>LAFAYETTE MANOR, INC</t>
  </si>
  <si>
    <t>MONTGOMERYVILLE SKILLED NSG &amp; REHAB CTR</t>
  </si>
  <si>
    <t>LANDIS HOMES</t>
  </si>
  <si>
    <t>TRANSITIONS HEALTHCARE GETTYSBURG</t>
  </si>
  <si>
    <t>THORNWALD HOME</t>
  </si>
  <si>
    <t>LUTHERAN COMMUNITY AT TELFORD</t>
  </si>
  <si>
    <t>FAIRMOUNT HOMES</t>
  </si>
  <si>
    <t>SAINT ANNE'S RETIREMENT COMMUNITY</t>
  </si>
  <si>
    <t>LAUREL WOOD CARE CENTER</t>
  </si>
  <si>
    <t>ST MARTHA CENTER FOR REHAB &amp; HEALTHCARE</t>
  </si>
  <si>
    <t>LUTHERAN HOME AT KANE, THE</t>
  </si>
  <si>
    <t>YARDLEY REHAB &amp; HEALTHCARE CENTER</t>
  </si>
  <si>
    <t>MASONIC VILLAGE AT LAFAYETTE HILL</t>
  </si>
  <si>
    <t>CARING HEART REHAB AND NURSING CENTER</t>
  </si>
  <si>
    <t>LITTLE FLOWER MANOR</t>
  </si>
  <si>
    <t>TOWNVIEW HEALTH AND REHAB CENTER</t>
  </si>
  <si>
    <t>EMMANUEL CENTER FOR NURSING AND REHAB</t>
  </si>
  <si>
    <t>WATSONTOWN REHABILITATION AND NRSG CTR</t>
  </si>
  <si>
    <t>NORTH HILLS SKILLED NURSING &amp; REHAB CTR</t>
  </si>
  <si>
    <t>KADIMA REHAB &amp; NURSING AT POTTSTOWN</t>
  </si>
  <si>
    <t>MAPLE HEIGHTS HEALTH &amp; REHAB CENTER</t>
  </si>
  <si>
    <t>MEADOW VIEW NURSING CENTER</t>
  </si>
  <si>
    <t>SCHUYLKILL CENTER</t>
  </si>
  <si>
    <t>LEBANON VALLEY HOME THE</t>
  </si>
  <si>
    <t>KING OF PRUSSIA SKILLED NSG &amp; REHAB CTR</t>
  </si>
  <si>
    <t>THE PATRIOT, A CHOICE COMMUNITY</t>
  </si>
  <si>
    <t>RIVER'S EDGE REHAB &amp; HEALTHCARE CENTER</t>
  </si>
  <si>
    <t>ELIZABETHTOWN NURSING AND REHABILITATION</t>
  </si>
  <si>
    <t>CRANBERRY PLACE</t>
  </si>
  <si>
    <t>KADIMA REHAB &amp; NURSING AT CAMPBELLTOWN</t>
  </si>
  <si>
    <t>MONTGOMERY SUBACUTE AND RESPIRATORY CTR</t>
  </si>
  <si>
    <t>BARCLAY FRIENDS</t>
  </si>
  <si>
    <t>REHAB &amp; NURSING CTR GREATER PITTSBURGH</t>
  </si>
  <si>
    <t>CLIVEDEN NSG &amp; REHAB CTR</t>
  </si>
  <si>
    <t>CRAWFORD COUNTY CARE CENTER</t>
  </si>
  <si>
    <t>EPHRATA MANOR</t>
  </si>
  <si>
    <t>LOYALHANNA CARE CENTER</t>
  </si>
  <si>
    <t>MAPLEWOOD NURSING AND REHABILITATION CTR</t>
  </si>
  <si>
    <t>LAKEVIEW HEALTHCARE &amp; REHAB</t>
  </si>
  <si>
    <t>EMBASSY OF HEARTHSIDE</t>
  </si>
  <si>
    <t>QUALITY LIFE SERVICES - MARKLEYSBURG</t>
  </si>
  <si>
    <t>THE GARDENS AT MILLVILLE</t>
  </si>
  <si>
    <t>LGAR HEALTH AND REHABILITATION CENTER</t>
  </si>
  <si>
    <t>GREENWOOD CENTER FOR NURSING &amp; REHAB</t>
  </si>
  <si>
    <t>CUMBERLAND CROSSINGS RETIREMENT COMM</t>
  </si>
  <si>
    <t>GUARDIAN HEALTHCARE HIGHLAND VIEW</t>
  </si>
  <si>
    <t>ORWIGSBURG NURSING &amp; REHAB CENTER</t>
  </si>
  <si>
    <t>QUALITY LIFE SERVICES - MERCER</t>
  </si>
  <si>
    <t>PHOEBE BERKS HEALTH CARE CENTER, INC</t>
  </si>
  <si>
    <t>MOUNTAIN VIEW CARE AND REHAB CENTER</t>
  </si>
  <si>
    <t>PENNWOOD NURSING &amp; REHAB CENTER, LLC</t>
  </si>
  <si>
    <t>LAUREL VIEW VILLAGE</t>
  </si>
  <si>
    <t>THE GROVE AT LATROBE</t>
  </si>
  <si>
    <t>CARE PAVILION NURSING AND REHAB CENTER</t>
  </si>
  <si>
    <t>VALLEY VIEW REHAB AND NURSING CENTER</t>
  </si>
  <si>
    <t>HOMEWOOD AT MARTINSBURG PA INC</t>
  </si>
  <si>
    <t>HOMEWOOD AT PLUM CREEK</t>
  </si>
  <si>
    <t>THE GARDENS AT ORANGEVILLE</t>
  </si>
  <si>
    <t>TITUSVILLE HEALTHCARE &amp; REHAB CENTER</t>
  </si>
  <si>
    <t>NORMANDIE RIDGE</t>
  </si>
  <si>
    <t>NORTH HILLS HEALTH AND REHAB CENTER</t>
  </si>
  <si>
    <t>SANATOGA CENTER</t>
  </si>
  <si>
    <t>THIRD AVENUE HEALTH &amp; REHAB CENTER</t>
  </si>
  <si>
    <t>QUALITY LIFE SERVICES - HENRY CLAY</t>
  </si>
  <si>
    <t>FORESTVIEW</t>
  </si>
  <si>
    <t>BRADFORD ECUMENICAL HOME, INC</t>
  </si>
  <si>
    <t>DARWAY HEALTHCARE &amp; REHABILITATION CTR</t>
  </si>
  <si>
    <t>SUBURBAN WOODS HEALTH AND REHAB CENTER</t>
  </si>
  <si>
    <t>HUNTINGDON SKILLED NURSING &amp; REHAB CTR</t>
  </si>
  <si>
    <t>TRANSITIONS HEALTHCARE ALLENS COVE</t>
  </si>
  <si>
    <t>BRINTON MANOR NURSING &amp; REHAB CENTER</t>
  </si>
  <si>
    <t>SHOOK HOME, THE</t>
  </si>
  <si>
    <t>ARTMAN LUTHERAN HOME</t>
  </si>
  <si>
    <t>CHAPEL POINTE AT CARLISLE</t>
  </si>
  <si>
    <t>STONERIDGE POPLAR RUN</t>
  </si>
  <si>
    <t>WAYNE WOODLANDS MANOR</t>
  </si>
  <si>
    <t>COMPLETE CARE AT BERKSHIRE LLC</t>
  </si>
  <si>
    <t>COMPLETE CARE AT LEHIGH LLC</t>
  </si>
  <si>
    <t>CHAMBERS POINTE HEALTH CARE CENTER</t>
  </si>
  <si>
    <t>JEFFERSON HILLS REHAB AND WELLNESS</t>
  </si>
  <si>
    <t>CENTENNIAL HEALTHCARE &amp; REHAB CENTER</t>
  </si>
  <si>
    <t>NAAMANS CREEK COUNTRY MANOR</t>
  </si>
  <si>
    <t>SUNSET RIDGE HEALTHCARE &amp; REHAB CENTER</t>
  </si>
  <si>
    <t>CARING PLACE, THE</t>
  </si>
  <si>
    <t>PHILADELPHIA PROTESTANT HOME</t>
  </si>
  <si>
    <t>SHIPPENSBURG REHAB &amp; HEALTH CARE CENTER</t>
  </si>
  <si>
    <t>BELLA HEALTHCARE CENTER</t>
  </si>
  <si>
    <t>KEARSLEY REHAB AND NURSING CENTER</t>
  </si>
  <si>
    <t>AVENTURA AT CREEKSIDE</t>
  </si>
  <si>
    <t>Midtown Oaks Health &amp; Rehab Center</t>
  </si>
  <si>
    <t>KITTANNING HEALTH &amp; REHAB CENTER</t>
  </si>
  <si>
    <t>PROVIDENCE REHAB &amp; HCC MERCY FITZGERALD</t>
  </si>
  <si>
    <t>MANCHESTER COMMONS OF PRESBY SR. CARE</t>
  </si>
  <si>
    <t>MISERICORDIA NURSING &amp; REHAB CENTER</t>
  </si>
  <si>
    <t>MONROEVILLE SKILLED NURSING &amp; REHAB CTR</t>
  </si>
  <si>
    <t>NORRITON SQUARE NURSING &amp; REHAB CENTER</t>
  </si>
  <si>
    <t>WESTMINSTER WOODS AT HUNTINGDON</t>
  </si>
  <si>
    <t>ACCELERATE SKD NSG &amp; REHAB WILLOW GROVE</t>
  </si>
  <si>
    <t>REDSTONE HIGHLANDS HEALTH CARE CENTER</t>
  </si>
  <si>
    <t>WESTON REHABILITATION AND NURSING CENTER</t>
  </si>
  <si>
    <t>CONCORDIA AT VILLA ST. JOSEPH</t>
  </si>
  <si>
    <t>SCOTTDALE HEALTHCARE &amp; REHAB CENTER</t>
  </si>
  <si>
    <t>HARMAR VILLAGE HEALTH &amp; REHAB CENTER</t>
  </si>
  <si>
    <t>JAMESON CARE CENTER</t>
  </si>
  <si>
    <t>MASONIC VILLAGE AT WARMINSTER</t>
  </si>
  <si>
    <t>WILLIAM PENN CARE CENTER</t>
  </si>
  <si>
    <t>AVALON SPRINGS PLACE</t>
  </si>
  <si>
    <t>CONCORDIA AT THE CEDARS</t>
  </si>
  <si>
    <t>SETON MANOR NURSING &amp; REHABILITATION CTR</t>
  </si>
  <si>
    <t>MARGARET E. MOUL HOME</t>
  </si>
  <si>
    <t>BLOOMSBURG CARE AND REHABILITATION CTR</t>
  </si>
  <si>
    <t>WHITEHALL BOROUGH SKD NSG &amp; REHAB CTR</t>
  </si>
  <si>
    <t>ARBUTUS PARK MANOR</t>
  </si>
  <si>
    <t>CLEPPER MANOR</t>
  </si>
  <si>
    <t>MILLCREEK MANOR</t>
  </si>
  <si>
    <t>NORTH STRABANE REHAB &amp; WELLNESS CTR LLC</t>
  </si>
  <si>
    <t>ALLIED SERVICES SKILLED NURSING CENTER</t>
  </si>
  <si>
    <t>AVALON PLACE</t>
  </si>
  <si>
    <t>MONUMENTAL POST ACUTE CARE @ WOODSIDE PK</t>
  </si>
  <si>
    <t>NORTHAMPTON POST ACUTE</t>
  </si>
  <si>
    <t>HORSHAM CENTER FOR JEWISH LIFE</t>
  </si>
  <si>
    <t>GARDEN SPOT VILLAGE</t>
  </si>
  <si>
    <t>SAINT MARY'S AT ASBURY RIDGE</t>
  </si>
  <si>
    <t>STERLING HEALTH CARE AND REHAB CENTER</t>
  </si>
  <si>
    <t>MON VALLEY CARE CENTER</t>
  </si>
  <si>
    <t>GREEN VALLEY SKILLED NSG &amp; REHAB CENTER</t>
  </si>
  <si>
    <t>MAPLE WINDS HEALTHCARE &amp; REHAB CTR, LLC</t>
  </si>
  <si>
    <t>RICHFIELD HEALTHCARE AND REHAB CENTER</t>
  </si>
  <si>
    <t>SCRANTON HEALTH CARE CENTER</t>
  </si>
  <si>
    <t>SHENANGO PRESBYTERIAN SENIORCARE</t>
  </si>
  <si>
    <t>HAVEN CONVALESCENT HOME, INC</t>
  </si>
  <si>
    <t>ANN'S CHOICE</t>
  </si>
  <si>
    <t>GOOD SHEPHERD HOME-BETHLEHEM</t>
  </si>
  <si>
    <t>SPIRITRUST LUTHERAN VLG @ UTZ TERRACE</t>
  </si>
  <si>
    <t>TWIN PINES HEALTH CARE CENTER</t>
  </si>
  <si>
    <t>WYNDMOOR HILLS REHAB &amp; NURSING CENTER</t>
  </si>
  <si>
    <t>LITTLE SISTERS OF THE POOR</t>
  </si>
  <si>
    <t>MOUNT HOPE NAZARENE RETIREMENT COMMUNITY</t>
  </si>
  <si>
    <t>PHOEBE WYNCOTE</t>
  </si>
  <si>
    <t>FOX SUBACUTE AT MECHANICSBURG</t>
  </si>
  <si>
    <t>CONTINUING CARE AT MARIS GROVE</t>
  </si>
  <si>
    <t>MAPLE FARM</t>
  </si>
  <si>
    <t>WILLOW TERRACE</t>
  </si>
  <si>
    <t>WHITESTONE CARE CENTER</t>
  </si>
  <si>
    <t>QUALITY LIFE SERVICES - WESTMONT</t>
  </si>
  <si>
    <t>ATHENS NURSING AND REHABILITATION CENTER</t>
  </si>
  <si>
    <t>FOX SUBACUTE AT SOUTH PHILADELPHIA</t>
  </si>
  <si>
    <t>TULIP SPECIAL CARE, LLC</t>
  </si>
  <si>
    <t>SPIRITRUST LUTHERAN VLG @ LUTHER RIDGE</t>
  </si>
  <si>
    <t>DELAWARE VALLEY SKILLED NSG &amp; REHAB CTR</t>
  </si>
  <si>
    <t>ADVANCED CARE CENTER OF BUTLER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</si>
</sst>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"/>
    <numFmt numFmtId="165" formatCode="0_);\(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65" fontId="0" fillId="3" borderId="1" xfId="0" applyNumberFormat="1" applyFill="1" applyBorder="1" applyAlignment="1">
      <alignment horizontal="center"/>
    </xf>
    <xf numFmtId="7" fontId="0" fillId="3" borderId="1" xfId="0" applyNumberForma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 vertical="center" wrapText="1"/>
    </xf>
    <xf numFmtId="37" fontId="1" fillId="3" borderId="1" xfId="0" applyNumberFormat="1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7" fontId="1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1" fillId="0" borderId="4" xfId="0" applyFont="1" applyBorder="1"/>
    <xf numFmtId="0" fontId="0" fillId="0" borderId="0" xfId="0" applyAlignment="1">
      <alignment horizontal="center" vertical="center"/>
    </xf>
    <xf numFmtId="164" fontId="0" fillId="0" borderId="0" xfId="0" applyNumberFormat="1"/>
    <xf numFmtId="7" fontId="0" fillId="0" borderId="5" xfId="0" applyNumberFormat="1" applyBorder="1" applyAlignment="1">
      <alignment horizontal="center"/>
    </xf>
    <xf numFmtId="7" fontId="0" fillId="0" borderId="0" xfId="0" applyNumberForma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7" fontId="0" fillId="0" borderId="0" xfId="0" applyNumberFormat="1"/>
    <xf numFmtId="0" fontId="0" fillId="0" borderId="0" xfId="0" applyBorder="1"/>
    <xf numFmtId="164" fontId="0" fillId="0" borderId="0" xfId="0" applyNumberFormat="1" applyBorder="1"/>
    <xf numFmtId="7" fontId="0" fillId="0" borderId="0" xfId="0" applyNumberFormat="1" applyBorder="1"/>
    <xf numFmtId="0" fontId="1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4" xfId="0" applyFont="1" applyBorder="1"/>
    <xf numFmtId="0" fontId="2" fillId="3" borderId="1" xfId="0" applyFont="1" applyFill="1" applyBorder="1" applyAlignment="1">
      <alignment horizontal="center"/>
    </xf>
    <xf numFmtId="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FQI%20Calculations%202022%20Data%206.0%20FINAL%20from%20Jak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heet1"/>
      <sheetName val="Ref Tab"/>
      <sheetName val="Active NFs"/>
      <sheetName val="Sheet4"/>
      <sheetName val="Sheet3"/>
      <sheetName val="Sheet2"/>
      <sheetName val="Staffing Data Check"/>
      <sheetName val="Staffing Facility Summary"/>
      <sheetName val="Claims Summary"/>
      <sheetName val="MDS Measure 410"/>
      <sheetName val="MDS Measure 415"/>
      <sheetName val="MDS Measure 419"/>
      <sheetName val="MDS Measure 453"/>
      <sheetName val="MDS Measure 454"/>
      <sheetName val="MDS Summary"/>
      <sheetName val="RDR Summary"/>
      <sheetName val="Attendance Data"/>
      <sheetName val="Total Points"/>
      <sheetName val="Payment Breakdowns"/>
      <sheetName val="RDR Data"/>
      <sheetName val="2020 Claim Data"/>
      <sheetName val="2021 Claim Data"/>
      <sheetName val="2020 MDS Data"/>
      <sheetName val="2021 MDS Data"/>
      <sheetName val="PBJ Data"/>
      <sheetName val="Combined Claims Data"/>
      <sheetName val="Combined MDS Data"/>
    </sheetNames>
    <sheetDataSet>
      <sheetData sheetId="0"/>
      <sheetData sheetId="1"/>
      <sheetData sheetId="2">
        <row r="1">
          <cell r="A1" t="str">
            <v>Federal Proivder Number</v>
          </cell>
          <cell r="B1" t="str">
            <v>Medicaid Number/Promise Number</v>
          </cell>
          <cell r="C1" t="str">
            <v>Provider Name</v>
          </cell>
        </row>
        <row r="2">
          <cell r="A2">
            <v>395273</v>
          </cell>
          <cell r="B2" t="str">
            <v>1032561840001</v>
          </cell>
          <cell r="C2" t="str">
            <v>THE GARDENS AT SCRANTON</v>
          </cell>
        </row>
        <row r="3">
          <cell r="A3">
            <v>395427</v>
          </cell>
          <cell r="B3" t="str">
            <v>1001998070016</v>
          </cell>
          <cell r="C3" t="str">
            <v>LUTHERAN HOME AT HOLLIDAYSBURG, THE</v>
          </cell>
        </row>
        <row r="4">
          <cell r="A4">
            <v>395923</v>
          </cell>
          <cell r="B4" t="str">
            <v>0007451630001</v>
          </cell>
          <cell r="C4" t="str">
            <v>CHAPEL POINTE AT CARLISLE</v>
          </cell>
        </row>
        <row r="5">
          <cell r="A5">
            <v>395242</v>
          </cell>
          <cell r="B5" t="str">
            <v>0009747000001</v>
          </cell>
          <cell r="C5" t="str">
            <v>IHS OF HERSHEY AT WOODLANDS</v>
          </cell>
        </row>
        <row r="6">
          <cell r="A6">
            <v>395176</v>
          </cell>
          <cell r="B6" t="str">
            <v>1026026090001</v>
          </cell>
          <cell r="C6" t="str">
            <v>AMBLER EXTENDED CARE CENTER</v>
          </cell>
        </row>
        <row r="7">
          <cell r="A7">
            <v>395279</v>
          </cell>
          <cell r="B7" t="str">
            <v>1007292600009</v>
          </cell>
          <cell r="C7" t="str">
            <v>PINECREST MANOR</v>
          </cell>
        </row>
        <row r="8">
          <cell r="A8">
            <v>395922</v>
          </cell>
          <cell r="B8" t="str">
            <v>0007553010002</v>
          </cell>
          <cell r="C8" t="str">
            <v>ARTMAN LUTHERAN HOME</v>
          </cell>
        </row>
        <row r="9">
          <cell r="A9">
            <v>395092</v>
          </cell>
          <cell r="B9" t="str">
            <v>1041524330001</v>
          </cell>
          <cell r="C9" t="str">
            <v>MEADOW VIEW REHAB &amp; HEALTHCARE CENTER</v>
          </cell>
        </row>
        <row r="10">
          <cell r="A10">
            <v>395232</v>
          </cell>
          <cell r="B10">
            <v>0</v>
          </cell>
          <cell r="C10" t="str">
            <v>EMBASSY OF SHENANGO VALLEY</v>
          </cell>
        </row>
        <row r="11">
          <cell r="A11">
            <v>395110</v>
          </cell>
          <cell r="B11" t="str">
            <v>1021279230001</v>
          </cell>
          <cell r="C11" t="str">
            <v>OAKWOOD HEALTHCARE &amp; REHABILITATION CTR</v>
          </cell>
        </row>
        <row r="12">
          <cell r="A12">
            <v>396082</v>
          </cell>
          <cell r="B12">
            <v>0</v>
          </cell>
          <cell r="C12" t="str">
            <v>THE WATERMARK AT BELLINGHAM PARK LANE</v>
          </cell>
        </row>
        <row r="13">
          <cell r="A13">
            <v>396074</v>
          </cell>
          <cell r="B13" t="str">
            <v>0011577000002</v>
          </cell>
          <cell r="C13" t="str">
            <v>ALLIED SERVICES SKILLED NURSING CENTER</v>
          </cell>
        </row>
        <row r="14">
          <cell r="A14">
            <v>396069</v>
          </cell>
          <cell r="B14" t="str">
            <v>0007549770001</v>
          </cell>
          <cell r="C14" t="str">
            <v>ARBUTUS PARK MANOR</v>
          </cell>
        </row>
        <row r="15">
          <cell r="A15">
            <v>395590</v>
          </cell>
          <cell r="B15" t="str">
            <v>1035308180001</v>
          </cell>
          <cell r="C15" t="str">
            <v>KADIMA REHAB AND NURSING AT LITITZ</v>
          </cell>
        </row>
        <row r="16">
          <cell r="A16">
            <v>395900</v>
          </cell>
          <cell r="B16">
            <v>0</v>
          </cell>
          <cell r="C16" t="str">
            <v>ALIQUIPPA COMMUNITY HOSPITAL SKILLED NURSING UNIT</v>
          </cell>
        </row>
        <row r="17">
          <cell r="A17">
            <v>395951</v>
          </cell>
          <cell r="B17">
            <v>0</v>
          </cell>
          <cell r="C17" t="str">
            <v>LEHIGH VALLEY HOSPITAL TRANSITIONAL SKILLED UNIT</v>
          </cell>
        </row>
        <row r="18">
          <cell r="A18">
            <v>396039</v>
          </cell>
          <cell r="B18">
            <v>0</v>
          </cell>
          <cell r="C18" t="str">
            <v>TRANSITIONAL CARE CENTER OF THE GETTYSBURG HOSPITA</v>
          </cell>
        </row>
        <row r="19">
          <cell r="A19">
            <v>396109</v>
          </cell>
          <cell r="B19">
            <v>0</v>
          </cell>
          <cell r="C19" t="str">
            <v>JOHN HEINZ SENIOR REHAB CARE</v>
          </cell>
        </row>
        <row r="20">
          <cell r="A20">
            <v>395710</v>
          </cell>
          <cell r="B20" t="str">
            <v>1039413680001</v>
          </cell>
          <cell r="C20" t="str">
            <v>OXFORD REHAB AND HEALTHCARE CENTER</v>
          </cell>
        </row>
        <row r="21">
          <cell r="A21">
            <v>395652</v>
          </cell>
          <cell r="B21" t="str">
            <v>1040244150001</v>
          </cell>
          <cell r="C21" t="str">
            <v>RIDGEVIEW HEALTHCARE &amp; REHAB CENTER</v>
          </cell>
        </row>
        <row r="22">
          <cell r="A22">
            <v>395850</v>
          </cell>
          <cell r="B22">
            <v>0</v>
          </cell>
          <cell r="C22" t="str">
            <v>MERCY CENTER NURSING UNIT, INC</v>
          </cell>
        </row>
        <row r="23">
          <cell r="A23">
            <v>395612</v>
          </cell>
          <cell r="B23" t="str">
            <v>1001664120007</v>
          </cell>
          <cell r="C23" t="str">
            <v>SPIRITRUST LUTHERAN VLG @ SPRENKLE DRIVE</v>
          </cell>
        </row>
        <row r="24">
          <cell r="A24">
            <v>395883</v>
          </cell>
          <cell r="B24" t="str">
            <v>1036746020002</v>
          </cell>
          <cell r="C24" t="str">
            <v>PENNWOOD NURSING &amp; REHAB CENTER, LLC</v>
          </cell>
        </row>
        <row r="25">
          <cell r="A25">
            <v>395876</v>
          </cell>
          <cell r="B25" t="str">
            <v>1007777400050</v>
          </cell>
          <cell r="C25" t="str">
            <v>CUMBERLAND CROSSINGS RETIREMENT COMM</v>
          </cell>
        </row>
        <row r="26">
          <cell r="A26">
            <v>395860</v>
          </cell>
          <cell r="B26" t="str">
            <v>0012581400001</v>
          </cell>
          <cell r="C26" t="str">
            <v>LOYALHANNA CARE CENTER</v>
          </cell>
        </row>
        <row r="27">
          <cell r="A27">
            <v>396135</v>
          </cell>
          <cell r="B27">
            <v>0</v>
          </cell>
          <cell r="C27" t="str">
            <v>ALLIED SERVICES TRANSITIONAL REHABILITATION UNIT</v>
          </cell>
        </row>
        <row r="28">
          <cell r="A28">
            <v>395959</v>
          </cell>
          <cell r="B28" t="str">
            <v>1007509430003</v>
          </cell>
          <cell r="C28" t="str">
            <v>CARING PLACE, THE</v>
          </cell>
        </row>
        <row r="29">
          <cell r="A29">
            <v>395882</v>
          </cell>
          <cell r="B29">
            <v>0</v>
          </cell>
          <cell r="C29" t="str">
            <v>LONGWOOD AT OAKMONT</v>
          </cell>
        </row>
        <row r="30">
          <cell r="A30">
            <v>395974</v>
          </cell>
          <cell r="B30">
            <v>0</v>
          </cell>
          <cell r="C30" t="str">
            <v>MONTICELLO HOUSE</v>
          </cell>
        </row>
        <row r="31">
          <cell r="A31">
            <v>395875</v>
          </cell>
          <cell r="B31" t="str">
            <v>1041035280001</v>
          </cell>
          <cell r="C31" t="str">
            <v>GREENWOOD CENTER FOR NURSING &amp; REHAB</v>
          </cell>
        </row>
        <row r="32">
          <cell r="A32">
            <v>395585</v>
          </cell>
          <cell r="B32" t="str">
            <v>1029236320001</v>
          </cell>
          <cell r="C32" t="str">
            <v>TRANSITIONS HEALTHCARE NORTH HUNTINGDON</v>
          </cell>
        </row>
        <row r="33">
          <cell r="A33">
            <v>395425</v>
          </cell>
          <cell r="B33" t="str">
            <v>1029580570001</v>
          </cell>
          <cell r="C33" t="str">
            <v>DEER MEADOWS REHABILITATION CENTER</v>
          </cell>
        </row>
        <row r="34">
          <cell r="A34">
            <v>395285</v>
          </cell>
          <cell r="B34" t="str">
            <v>1007276220011</v>
          </cell>
          <cell r="C34" t="str">
            <v>BARNES-KASSON COUNTY HOSPITAL SNF</v>
          </cell>
        </row>
        <row r="35">
          <cell r="A35">
            <v>395200</v>
          </cell>
          <cell r="B35" t="str">
            <v>1031535250001</v>
          </cell>
          <cell r="C35" t="str">
            <v>WALNUT CREEK HEALTHCARE &amp; REHAB CENTER</v>
          </cell>
        </row>
        <row r="36">
          <cell r="A36">
            <v>395981</v>
          </cell>
          <cell r="B36" t="str">
            <v>0008816100001</v>
          </cell>
          <cell r="C36" t="str">
            <v>BEAR CREEK HEALTH CARE CENTER INC</v>
          </cell>
        </row>
        <row r="37">
          <cell r="A37">
            <v>395015</v>
          </cell>
          <cell r="B37" t="str">
            <v>1028775200001</v>
          </cell>
          <cell r="C37" t="str">
            <v>BRIGHTON REHABILITATION &amp; WELLNESS CTR</v>
          </cell>
        </row>
        <row r="38">
          <cell r="A38">
            <v>395208</v>
          </cell>
          <cell r="B38" t="str">
            <v>1034812030002</v>
          </cell>
          <cell r="C38" t="str">
            <v>BELAIR HEALTHCARE AND REHABILITATION CTR</v>
          </cell>
        </row>
        <row r="39">
          <cell r="A39">
            <v>395094</v>
          </cell>
          <cell r="B39" t="str">
            <v>1007581460019</v>
          </cell>
          <cell r="C39" t="str">
            <v>BERKS HEIM NURSING &amp; REHABILITATION</v>
          </cell>
        </row>
        <row r="40">
          <cell r="A40">
            <v>395552</v>
          </cell>
          <cell r="B40" t="str">
            <v>0007470600001</v>
          </cell>
          <cell r="C40" t="str">
            <v>BETHLEN HM OF THE HUNGARIAN RFRMD FED</v>
          </cell>
        </row>
        <row r="41">
          <cell r="A41">
            <v>395618</v>
          </cell>
          <cell r="B41" t="str">
            <v>1040233470001</v>
          </cell>
          <cell r="C41" t="str">
            <v>MULBERRY HEALTHCARE &amp; REHAB CTR</v>
          </cell>
        </row>
        <row r="42">
          <cell r="A42">
            <v>395142</v>
          </cell>
          <cell r="B42" t="str">
            <v>1032467870001</v>
          </cell>
          <cell r="C42" t="str">
            <v>THE GARDENS AT BLUE RIDGE</v>
          </cell>
        </row>
        <row r="43">
          <cell r="A43">
            <v>395248</v>
          </cell>
          <cell r="B43" t="str">
            <v>0007573330003</v>
          </cell>
          <cell r="C43" t="str">
            <v>TRANSITIONS HEALTHCARE AUTUMN GROVE C C</v>
          </cell>
        </row>
        <row r="44">
          <cell r="A44">
            <v>395872</v>
          </cell>
          <cell r="B44" t="str">
            <v>1031150600001</v>
          </cell>
          <cell r="C44" t="str">
            <v>THE GARDENS AT MILLVILLE</v>
          </cell>
        </row>
        <row r="45">
          <cell r="A45">
            <v>395586</v>
          </cell>
          <cell r="B45" t="str">
            <v>1041761950001</v>
          </cell>
          <cell r="C45" t="str">
            <v>BRADFORD HILLS NURSING &amp; REHAB CENTER</v>
          </cell>
        </row>
        <row r="46">
          <cell r="A46">
            <v>395108</v>
          </cell>
          <cell r="B46" t="str">
            <v>1007487670001</v>
          </cell>
          <cell r="C46" t="str">
            <v>CROSS KEYS VILLAGE-BRETHREN HM COMM, THE</v>
          </cell>
        </row>
        <row r="47">
          <cell r="A47">
            <v>395599</v>
          </cell>
          <cell r="B47">
            <v>0</v>
          </cell>
          <cell r="C47" t="str">
            <v>BLOUGH HEALTHCARE CENTER, LLC</v>
          </cell>
        </row>
        <row r="48">
          <cell r="A48">
            <v>395352</v>
          </cell>
          <cell r="B48" t="str">
            <v>0007476400002</v>
          </cell>
          <cell r="C48" t="str">
            <v>BROAD ACRES HEALTH AND REHAB CENTER</v>
          </cell>
        </row>
        <row r="49">
          <cell r="A49">
            <v>395654</v>
          </cell>
          <cell r="B49" t="str">
            <v>1041018910001</v>
          </cell>
          <cell r="C49" t="str">
            <v>BONHAM NURSING AND REHABILITATION CENTER</v>
          </cell>
        </row>
        <row r="50">
          <cell r="A50">
            <v>395418</v>
          </cell>
          <cell r="B50" t="str">
            <v>0017013880001</v>
          </cell>
          <cell r="C50" t="str">
            <v>BROOKLINE MANOR AND REHABILITATIVE SRVCS</v>
          </cell>
        </row>
        <row r="51">
          <cell r="A51">
            <v>395462</v>
          </cell>
          <cell r="B51" t="str">
            <v>1041108900001</v>
          </cell>
          <cell r="C51" t="str">
            <v>BROOKMONT HEALTHCARE &amp; REHAB CENTER</v>
          </cell>
        </row>
        <row r="52">
          <cell r="A52">
            <v>395202</v>
          </cell>
          <cell r="B52" t="str">
            <v>1021432010001</v>
          </cell>
          <cell r="C52" t="str">
            <v>BROOMALL MANOR</v>
          </cell>
        </row>
        <row r="53">
          <cell r="A53">
            <v>395469</v>
          </cell>
          <cell r="B53" t="str">
            <v>1041801980001</v>
          </cell>
          <cell r="C53" t="str">
            <v>EMERALD NURSING AND REHABILITATION</v>
          </cell>
        </row>
        <row r="54">
          <cell r="A54">
            <v>395095</v>
          </cell>
          <cell r="B54">
            <v>0</v>
          </cell>
          <cell r="C54" t="str">
            <v>BRYN MAWR TERRACE, THE</v>
          </cell>
        </row>
        <row r="55">
          <cell r="A55">
            <v>395188</v>
          </cell>
          <cell r="B55" t="str">
            <v>1034977220001</v>
          </cell>
          <cell r="C55" t="str">
            <v>BUCKINGHAM VALLEY NURSING &amp; REHAB CENTER</v>
          </cell>
        </row>
        <row r="56">
          <cell r="A56">
            <v>395261</v>
          </cell>
          <cell r="B56" t="str">
            <v>1007777400014</v>
          </cell>
          <cell r="C56" t="str">
            <v>BUFFALO VALLEY LUTHERAN VILLAGE</v>
          </cell>
        </row>
        <row r="57">
          <cell r="A57">
            <v>395869</v>
          </cell>
          <cell r="B57">
            <v>0</v>
          </cell>
          <cell r="C57" t="str">
            <v>BUTLER MEMORIAL HOSPITAL TRANSITIONAL CARE FACILIT</v>
          </cell>
        </row>
        <row r="58">
          <cell r="A58">
            <v>395687</v>
          </cell>
          <cell r="B58" t="str">
            <v>1033185810001</v>
          </cell>
          <cell r="C58" t="str">
            <v>YORK NURSING AND REHABILITATION CENTER</v>
          </cell>
        </row>
        <row r="59">
          <cell r="A59">
            <v>395740</v>
          </cell>
          <cell r="B59" t="str">
            <v>1040645910001</v>
          </cell>
          <cell r="C59" t="str">
            <v>WEST CHESTER REHAB &amp; HEALTHCARE CENTER</v>
          </cell>
        </row>
        <row r="60">
          <cell r="A60">
            <v>395948</v>
          </cell>
          <cell r="B60" t="str">
            <v>1036910040001</v>
          </cell>
          <cell r="C60" t="str">
            <v>JEFFERSON HILLS REHAB AND WELLNESS</v>
          </cell>
        </row>
        <row r="61">
          <cell r="A61">
            <v>395595</v>
          </cell>
          <cell r="B61" t="str">
            <v>1025691200001</v>
          </cell>
          <cell r="C61" t="str">
            <v>THE BELVEDERE CENTER, GENESIS HEALTHCARE</v>
          </cell>
        </row>
        <row r="62">
          <cell r="A62">
            <v>395574</v>
          </cell>
          <cell r="B62" t="str">
            <v>1039712400001</v>
          </cell>
          <cell r="C62" t="str">
            <v>BELLE TERRACE</v>
          </cell>
        </row>
        <row r="63">
          <cell r="A63">
            <v>395386</v>
          </cell>
          <cell r="B63" t="str">
            <v>1017505810003</v>
          </cell>
          <cell r="C63" t="str">
            <v>BETHANY VILLAGE RETIREMENT CENTER</v>
          </cell>
        </row>
        <row r="64">
          <cell r="A64">
            <v>395355</v>
          </cell>
          <cell r="B64" t="str">
            <v>1007755030046</v>
          </cell>
          <cell r="C64" t="str">
            <v>THE PAVILION AT BRMC</v>
          </cell>
        </row>
        <row r="65">
          <cell r="A65">
            <v>395991</v>
          </cell>
          <cell r="B65">
            <v>0</v>
          </cell>
          <cell r="C65" t="str">
            <v>PROGRESSIVE CARE CENTER AT BRADDOCK</v>
          </cell>
        </row>
        <row r="66">
          <cell r="A66">
            <v>395442</v>
          </cell>
          <cell r="B66" t="str">
            <v>1041045990001</v>
          </cell>
          <cell r="C66" t="str">
            <v>YORK NORTH SKILLED NURSING &amp; REHAB CTR</v>
          </cell>
        </row>
        <row r="67">
          <cell r="A67">
            <v>395536</v>
          </cell>
          <cell r="B67" t="str">
            <v>1012046610001</v>
          </cell>
          <cell r="C67" t="str">
            <v>EDISON MANOR NURSING AND REHAB CENTER</v>
          </cell>
        </row>
        <row r="68">
          <cell r="A68">
            <v>395607</v>
          </cell>
          <cell r="B68" t="str">
            <v>1031706060001</v>
          </cell>
          <cell r="C68" t="str">
            <v>SHIPPENVILLE HEALTHCARE AND REHAB CENTER</v>
          </cell>
        </row>
        <row r="69">
          <cell r="A69">
            <v>395670</v>
          </cell>
          <cell r="B69" t="str">
            <v>1032442720001</v>
          </cell>
          <cell r="C69" t="str">
            <v>MONROEVILLE REHAB &amp; WELLNESS CENTER</v>
          </cell>
        </row>
        <row r="70">
          <cell r="A70">
            <v>395627</v>
          </cell>
          <cell r="B70" t="str">
            <v>1034810160001</v>
          </cell>
          <cell r="C70" t="str">
            <v>FAIRLANE GARDENS NSG &amp; REHAB AT READING</v>
          </cell>
        </row>
        <row r="71">
          <cell r="A71">
            <v>395037</v>
          </cell>
          <cell r="B71" t="str">
            <v>1041052370001</v>
          </cell>
          <cell r="C71" t="str">
            <v>KINGSTON COURT SKD NSG &amp; REHAB CTR</v>
          </cell>
        </row>
        <row r="72">
          <cell r="A72">
            <v>395651</v>
          </cell>
          <cell r="B72" t="str">
            <v>1041481090001</v>
          </cell>
          <cell r="C72" t="str">
            <v>BIRCHWOOD REHAB &amp; HEALTHCARE CENTER</v>
          </cell>
        </row>
        <row r="73">
          <cell r="A73">
            <v>395706</v>
          </cell>
          <cell r="B73" t="str">
            <v>1032546710001</v>
          </cell>
          <cell r="C73" t="str">
            <v>THE GARDENS AT EAST MOUNTAIN</v>
          </cell>
        </row>
        <row r="74">
          <cell r="A74">
            <v>395745</v>
          </cell>
          <cell r="B74" t="str">
            <v>1012798310001</v>
          </cell>
          <cell r="C74" t="str">
            <v>BALDWIN HEALTH CENTER</v>
          </cell>
        </row>
        <row r="75">
          <cell r="A75">
            <v>395753</v>
          </cell>
          <cell r="B75">
            <v>0</v>
          </cell>
          <cell r="C75" t="str">
            <v>BEAUMONT AT BRYN MAWR</v>
          </cell>
        </row>
        <row r="76">
          <cell r="A76">
            <v>395644</v>
          </cell>
          <cell r="B76" t="str">
            <v>1029144000001</v>
          </cell>
          <cell r="C76" t="str">
            <v>MID VALLEY HEALTH CARE CENTER</v>
          </cell>
        </row>
        <row r="77">
          <cell r="A77">
            <v>395895</v>
          </cell>
          <cell r="B77" t="str">
            <v>0014028520001</v>
          </cell>
          <cell r="C77" t="str">
            <v>VALLEY VIEW REHAB AND NURSING CENTER</v>
          </cell>
        </row>
        <row r="78">
          <cell r="A78">
            <v>395877</v>
          </cell>
          <cell r="B78" t="str">
            <v>1019567910001</v>
          </cell>
          <cell r="C78" t="str">
            <v>GUARDIAN HEALTHCARE HIGHLAND VIEW</v>
          </cell>
        </row>
        <row r="79">
          <cell r="A79">
            <v>395349</v>
          </cell>
          <cell r="B79" t="str">
            <v>0007452430001</v>
          </cell>
          <cell r="C79" t="str">
            <v>CALVARY FELLOWSHIP HOMES, INC</v>
          </cell>
        </row>
        <row r="80">
          <cell r="A80">
            <v>395828</v>
          </cell>
          <cell r="B80" t="str">
            <v>1041889370001</v>
          </cell>
          <cell r="C80" t="str">
            <v>MAPLE HEIGHTS HEALTH &amp; REHAB CENTER</v>
          </cell>
        </row>
        <row r="81">
          <cell r="A81">
            <v>395467</v>
          </cell>
          <cell r="B81" t="str">
            <v>0007575490001</v>
          </cell>
          <cell r="C81" t="str">
            <v>CATHEDRAL VILLAGE</v>
          </cell>
        </row>
        <row r="82">
          <cell r="A82">
            <v>395123</v>
          </cell>
          <cell r="B82" t="str">
            <v>1032544840001</v>
          </cell>
          <cell r="C82" t="str">
            <v>THE GARDENS AT CAMP HILL</v>
          </cell>
        </row>
        <row r="83">
          <cell r="A83">
            <v>395464</v>
          </cell>
          <cell r="B83" t="str">
            <v>1041551950001</v>
          </cell>
          <cell r="C83" t="str">
            <v>FOREST HILLS REHAB &amp; HEALTHCARE CENTER</v>
          </cell>
        </row>
        <row r="84">
          <cell r="A84">
            <v>395260</v>
          </cell>
          <cell r="B84" t="str">
            <v>0017217470001</v>
          </cell>
          <cell r="C84" t="str">
            <v>CARBONDALE NURSING AND REHAB CENTER</v>
          </cell>
        </row>
        <row r="85">
          <cell r="A85">
            <v>395459</v>
          </cell>
          <cell r="B85" t="str">
            <v>1025700040001</v>
          </cell>
          <cell r="C85" t="str">
            <v>CRESTVIEW CENTER</v>
          </cell>
        </row>
        <row r="86">
          <cell r="A86">
            <v>395305</v>
          </cell>
          <cell r="B86" t="str">
            <v>1003211530002</v>
          </cell>
          <cell r="C86" t="str">
            <v>CHANDLER HALL HEALTH SERVICES INC</v>
          </cell>
        </row>
        <row r="87">
          <cell r="A87">
            <v>395449</v>
          </cell>
          <cell r="B87" t="str">
            <v>1025697740001</v>
          </cell>
          <cell r="C87" t="str">
            <v>CHAPEL MANOR</v>
          </cell>
        </row>
        <row r="88">
          <cell r="A88">
            <v>395779</v>
          </cell>
          <cell r="B88" t="str">
            <v>1028505900001</v>
          </cell>
          <cell r="C88" t="str">
            <v>CENTRE CARE REHAB AND WELLNESS SERVICES</v>
          </cell>
        </row>
        <row r="89">
          <cell r="A89">
            <v>395228</v>
          </cell>
          <cell r="B89" t="str">
            <v>1000011270027</v>
          </cell>
          <cell r="C89" t="str">
            <v>UPMC COLE SKILLED NURSING &amp; REHAB UNIT</v>
          </cell>
        </row>
        <row r="90">
          <cell r="A90">
            <v>395311</v>
          </cell>
          <cell r="B90" t="str">
            <v>1026043810001</v>
          </cell>
          <cell r="C90" t="str">
            <v>BRYN MAWR EXTENDED CARE CENTER</v>
          </cell>
        </row>
        <row r="91">
          <cell r="A91">
            <v>396114</v>
          </cell>
          <cell r="B91" t="str">
            <v>1022582190001</v>
          </cell>
          <cell r="C91" t="str">
            <v>TWIN PINES HEALTH CARE CENTER</v>
          </cell>
        </row>
        <row r="92">
          <cell r="A92">
            <v>395330</v>
          </cell>
          <cell r="B92" t="str">
            <v>0012177100001</v>
          </cell>
          <cell r="C92" t="str">
            <v>CHELTENHAM NURSING AND REHAB CENTER</v>
          </cell>
        </row>
        <row r="93">
          <cell r="A93">
            <v>395118</v>
          </cell>
          <cell r="B93" t="str">
            <v>0017572850001</v>
          </cell>
          <cell r="C93" t="str">
            <v>QUALITY LIFE SERVICES - CHICORA</v>
          </cell>
        </row>
        <row r="94">
          <cell r="A94">
            <v>395983</v>
          </cell>
          <cell r="B94" t="str">
            <v>1025950400001</v>
          </cell>
          <cell r="C94" t="str">
            <v>KEARSLEY REHAB AND NURSING CENTER</v>
          </cell>
        </row>
        <row r="95">
          <cell r="A95">
            <v>395090</v>
          </cell>
          <cell r="B95" t="str">
            <v>1034591500001</v>
          </cell>
          <cell r="C95" t="str">
            <v>WINDBER WOODS SENIOR LIVING &amp; REHAB CTR</v>
          </cell>
        </row>
        <row r="96">
          <cell r="A96">
            <v>395331</v>
          </cell>
          <cell r="B96" t="str">
            <v>1039482890001</v>
          </cell>
          <cell r="C96" t="str">
            <v>MOUNTAIN LAUREL HEALTHCARE &amp; REHAB CTR</v>
          </cell>
        </row>
        <row r="97">
          <cell r="A97">
            <v>395217</v>
          </cell>
          <cell r="B97" t="str">
            <v>1033340840001</v>
          </cell>
          <cell r="C97" t="str">
            <v>RICHBORO REHABILITATION &amp; NURSING CENTER</v>
          </cell>
        </row>
        <row r="98">
          <cell r="A98">
            <v>396071</v>
          </cell>
          <cell r="B98" t="str">
            <v>1037716240001</v>
          </cell>
          <cell r="C98" t="str">
            <v>CLEPPER MANOR</v>
          </cell>
        </row>
        <row r="99">
          <cell r="A99">
            <v>395865</v>
          </cell>
          <cell r="B99" t="str">
            <v>1033151870001</v>
          </cell>
          <cell r="C99" t="str">
            <v>MAPLEWOOD NURSING AND REHABILITATION CTR</v>
          </cell>
        </row>
        <row r="100">
          <cell r="A100">
            <v>395702</v>
          </cell>
          <cell r="B100" t="str">
            <v>1001324140005</v>
          </cell>
          <cell r="C100" t="str">
            <v>BEACON RIDGE, A CHOICE COMMUNITY</v>
          </cell>
        </row>
        <row r="101">
          <cell r="A101">
            <v>395789</v>
          </cell>
          <cell r="B101" t="str">
            <v>1017553180001</v>
          </cell>
          <cell r="C101" t="str">
            <v>RESIDENCE FOR RENAL CARE AT SHADYSIDE</v>
          </cell>
        </row>
        <row r="102">
          <cell r="A102">
            <v>395168</v>
          </cell>
          <cell r="B102" t="str">
            <v>1039352710001</v>
          </cell>
          <cell r="C102" t="str">
            <v>YORKVIEW NURSING AND REHABILITATION</v>
          </cell>
        </row>
        <row r="103">
          <cell r="A103">
            <v>395917</v>
          </cell>
          <cell r="B103" t="str">
            <v>1036383480001</v>
          </cell>
          <cell r="C103" t="str">
            <v>BRINTON MANOR NURSING &amp; REHAB CENTER</v>
          </cell>
        </row>
        <row r="104">
          <cell r="A104">
            <v>396099</v>
          </cell>
          <cell r="B104">
            <v>0</v>
          </cell>
          <cell r="C104" t="str">
            <v>CONNER-WILLIAMS NURSING HOME</v>
          </cell>
        </row>
        <row r="105">
          <cell r="A105">
            <v>395180</v>
          </cell>
          <cell r="B105" t="str">
            <v>0007474260001</v>
          </cell>
          <cell r="C105" t="str">
            <v>CORNWALL MANOR</v>
          </cell>
        </row>
        <row r="106">
          <cell r="A106">
            <v>395879</v>
          </cell>
          <cell r="B106" t="str">
            <v>0012990090001</v>
          </cell>
          <cell r="C106" t="str">
            <v>QUALITY LIFE SERVICES - MERCER</v>
          </cell>
        </row>
        <row r="107">
          <cell r="A107">
            <v>395827</v>
          </cell>
          <cell r="B107" t="str">
            <v>1035304600001</v>
          </cell>
          <cell r="C107" t="str">
            <v>KADIMA REHAB &amp; NURSING AT POTTSTOWN</v>
          </cell>
        </row>
        <row r="108">
          <cell r="A108">
            <v>395481</v>
          </cell>
          <cell r="B108" t="str">
            <v>1025701020001</v>
          </cell>
          <cell r="C108" t="str">
            <v>HILLCREST CENTER</v>
          </cell>
        </row>
        <row r="109">
          <cell r="A109">
            <v>395458</v>
          </cell>
          <cell r="B109" t="str">
            <v>0007549030002</v>
          </cell>
          <cell r="C109" t="str">
            <v>CLARVIEW NURSING AND REHAB CENTER</v>
          </cell>
        </row>
        <row r="110">
          <cell r="A110">
            <v>395964</v>
          </cell>
          <cell r="B110" t="str">
            <v>1040206030001</v>
          </cell>
          <cell r="C110" t="str">
            <v>SHIPPENSBURG REHAB &amp; HEALTH CARE CENTER</v>
          </cell>
        </row>
        <row r="111">
          <cell r="A111">
            <v>395774</v>
          </cell>
          <cell r="B111" t="str">
            <v>1038887430001</v>
          </cell>
          <cell r="C111" t="str">
            <v>LANCASTER NURSING AND REHAB CENTER</v>
          </cell>
        </row>
        <row r="112">
          <cell r="A112">
            <v>395624</v>
          </cell>
          <cell r="B112" t="str">
            <v>1041155830001</v>
          </cell>
          <cell r="C112" t="str">
            <v>WECARE AT WAYNESBURG REHAB &amp; NURSING CTR</v>
          </cell>
        </row>
        <row r="113">
          <cell r="A113">
            <v>395823</v>
          </cell>
          <cell r="B113" t="str">
            <v>0011184080003</v>
          </cell>
          <cell r="C113" t="str">
            <v>TOWNVIEW HEALTH AND REHAB CENTER</v>
          </cell>
        </row>
        <row r="114">
          <cell r="A114">
            <v>396014</v>
          </cell>
          <cell r="B114">
            <v>0</v>
          </cell>
          <cell r="C114" t="str">
            <v>TRANSITIONAL CARE UNIT CHAMBERSBURG HOSPITAL</v>
          </cell>
        </row>
        <row r="115">
          <cell r="A115">
            <v>395847</v>
          </cell>
          <cell r="B115" t="str">
            <v>1040882070001</v>
          </cell>
          <cell r="C115" t="str">
            <v>MONTGOMERY SUBACUTE AND RESPIRATORY CTR</v>
          </cell>
        </row>
        <row r="116">
          <cell r="A116">
            <v>395316</v>
          </cell>
          <cell r="B116" t="str">
            <v>1007454700003</v>
          </cell>
          <cell r="C116" t="str">
            <v>ST LUKE'S REHABILITATION AND NURSING CTR</v>
          </cell>
        </row>
        <row r="117">
          <cell r="A117">
            <v>395748</v>
          </cell>
          <cell r="B117">
            <v>0</v>
          </cell>
          <cell r="C117" t="str">
            <v>ST. JOSEPH TRANSITIONAL LEVEL OF CARE CENTER THE</v>
          </cell>
        </row>
        <row r="118">
          <cell r="A118">
            <v>396030</v>
          </cell>
          <cell r="B118">
            <v>0</v>
          </cell>
          <cell r="C118" t="str">
            <v>COMMUNITY MEDICAL CENTER TRANSITIONAL CARE UNIT</v>
          </cell>
        </row>
        <row r="119">
          <cell r="A119">
            <v>395660</v>
          </cell>
          <cell r="B119" t="str">
            <v>1039882100001</v>
          </cell>
          <cell r="C119" t="str">
            <v>CLAREMONT NURSING &amp; REHAB CENTER</v>
          </cell>
        </row>
        <row r="120">
          <cell r="A120">
            <v>395909</v>
          </cell>
          <cell r="B120" t="str">
            <v>1039716250002</v>
          </cell>
          <cell r="C120" t="str">
            <v>DARWAY HEALTHCARE &amp; REHABILITATION CTR</v>
          </cell>
        </row>
        <row r="121">
          <cell r="A121">
            <v>395074</v>
          </cell>
          <cell r="B121" t="str">
            <v>1030381110002</v>
          </cell>
          <cell r="C121" t="str">
            <v>SPRING CREEK REHAB AND NURSING CENTER</v>
          </cell>
        </row>
        <row r="122">
          <cell r="A122">
            <v>395172</v>
          </cell>
          <cell r="B122" t="str">
            <v>1018122360001</v>
          </cell>
          <cell r="C122" t="str">
            <v>THE MANOR AT PENN VILLAGE</v>
          </cell>
        </row>
        <row r="123">
          <cell r="A123">
            <v>395221</v>
          </cell>
          <cell r="B123" t="str">
            <v>1041066820001</v>
          </cell>
          <cell r="C123" t="str">
            <v>BEDFORD SKILLED NURSING &amp; REHAB CENTER</v>
          </cell>
        </row>
        <row r="124">
          <cell r="A124">
            <v>395277</v>
          </cell>
          <cell r="B124" t="str">
            <v>1034810800001</v>
          </cell>
          <cell r="C124" t="str">
            <v>HARBORVIEW REHAB &amp; C C AT DOYLESTOWN</v>
          </cell>
        </row>
        <row r="125">
          <cell r="A125">
            <v>395177</v>
          </cell>
          <cell r="B125" t="str">
            <v>1034809860001</v>
          </cell>
          <cell r="C125" t="str">
            <v>ROSE CITY NURSING AND REHAB AT LANCASTER</v>
          </cell>
        </row>
        <row r="126">
          <cell r="A126">
            <v>395542</v>
          </cell>
          <cell r="B126" t="str">
            <v>1041557760001</v>
          </cell>
          <cell r="C126" t="str">
            <v>MOUNTAIN TOP REHAB &amp; HEALTHCARE CENTER</v>
          </cell>
        </row>
        <row r="127">
          <cell r="A127">
            <v>395575</v>
          </cell>
          <cell r="B127" t="str">
            <v>1031149010001</v>
          </cell>
          <cell r="C127" t="str">
            <v>THE GARDENS AT STEVENS</v>
          </cell>
        </row>
        <row r="128">
          <cell r="A128">
            <v>395394</v>
          </cell>
          <cell r="B128">
            <v>0</v>
          </cell>
          <cell r="C128" t="str">
            <v>DEVON MANOR</v>
          </cell>
        </row>
        <row r="129">
          <cell r="A129">
            <v>396076</v>
          </cell>
          <cell r="B129" t="str">
            <v>0011856700001</v>
          </cell>
          <cell r="C129" t="str">
            <v>MONUMENTAL POST ACUTE CARE @ WOODSIDE PK</v>
          </cell>
        </row>
        <row r="130">
          <cell r="A130">
            <v>395329</v>
          </cell>
          <cell r="B130">
            <v>0</v>
          </cell>
          <cell r="C130" t="str">
            <v>WILLIAM HOOD DUNWOODY CARE CENTER</v>
          </cell>
        </row>
        <row r="131">
          <cell r="A131">
            <v>395878</v>
          </cell>
          <cell r="B131" t="str">
            <v>1036399350001</v>
          </cell>
          <cell r="C131" t="str">
            <v>ORWIGSBURG NURSING &amp; REHAB CENTER</v>
          </cell>
        </row>
        <row r="132">
          <cell r="A132">
            <v>395891</v>
          </cell>
          <cell r="B132" t="str">
            <v>0013989000002</v>
          </cell>
          <cell r="C132" t="str">
            <v>LAUREL VIEW VILLAGE</v>
          </cell>
        </row>
        <row r="133">
          <cell r="A133">
            <v>395912</v>
          </cell>
          <cell r="B133" t="str">
            <v>1034481000001</v>
          </cell>
          <cell r="C133" t="str">
            <v>SUBURBAN WOODS HEALTH AND REHAB CENTER</v>
          </cell>
        </row>
        <row r="134">
          <cell r="A134">
            <v>395557</v>
          </cell>
          <cell r="B134" t="str">
            <v>0008879280001</v>
          </cell>
          <cell r="C134" t="str">
            <v>DOCK TERRACE</v>
          </cell>
        </row>
        <row r="135">
          <cell r="A135">
            <v>395938</v>
          </cell>
          <cell r="B135" t="str">
            <v>1038804960001</v>
          </cell>
          <cell r="C135" t="str">
            <v>COMPLETE CARE AT BERKSHIRE LLC</v>
          </cell>
        </row>
        <row r="136">
          <cell r="A136">
            <v>395939</v>
          </cell>
          <cell r="B136" t="str">
            <v>1038805020001</v>
          </cell>
          <cell r="C136" t="str">
            <v>COMPLETE CARE AT LEHIGH LLC</v>
          </cell>
        </row>
        <row r="137">
          <cell r="A137">
            <v>395075</v>
          </cell>
          <cell r="B137" t="str">
            <v>1027826880001</v>
          </cell>
          <cell r="C137" t="str">
            <v>NEW EASTWOOD HEALTHCARE AND REHAB CENTER</v>
          </cell>
        </row>
        <row r="138">
          <cell r="A138">
            <v>395634</v>
          </cell>
          <cell r="B138" t="str">
            <v>0010170020001</v>
          </cell>
          <cell r="C138" t="str">
            <v>SOUDERTON MENNONITE HOMES</v>
          </cell>
        </row>
        <row r="139">
          <cell r="A139">
            <v>395013</v>
          </cell>
          <cell r="B139" t="str">
            <v>1034816510001</v>
          </cell>
          <cell r="C139" t="str">
            <v>ELDERCREST HEALTHCARE &amp; REHAB CENTER</v>
          </cell>
        </row>
        <row r="140">
          <cell r="A140">
            <v>395266</v>
          </cell>
          <cell r="B140" t="str">
            <v>1034961170001</v>
          </cell>
          <cell r="C140" t="str">
            <v>BEAVER VALLEY HEALTHCARE &amp; REHAB CENTER</v>
          </cell>
        </row>
        <row r="141">
          <cell r="A141">
            <v>395263</v>
          </cell>
          <cell r="B141" t="str">
            <v>00757075</v>
          </cell>
          <cell r="C141" t="str">
            <v>MARY EVANS EXTENDED CARE CTR</v>
          </cell>
        </row>
        <row r="142">
          <cell r="A142">
            <v>395146</v>
          </cell>
          <cell r="B142" t="str">
            <v>0010302000002</v>
          </cell>
          <cell r="C142" t="str">
            <v>CANTERBURY PLACE</v>
          </cell>
        </row>
        <row r="143">
          <cell r="A143">
            <v>395393</v>
          </cell>
          <cell r="B143" t="str">
            <v>1041534680001</v>
          </cell>
          <cell r="C143" t="str">
            <v>CEDARWOOD REHAB &amp; HEALTHCARE CENTER</v>
          </cell>
        </row>
        <row r="144">
          <cell r="A144">
            <v>395343</v>
          </cell>
          <cell r="B144" t="str">
            <v>1007512800002</v>
          </cell>
          <cell r="C144" t="str">
            <v>STONERIDGE TOWNE CENTRE</v>
          </cell>
        </row>
        <row r="145">
          <cell r="A145">
            <v>395892</v>
          </cell>
          <cell r="B145" t="str">
            <v>1032615500001</v>
          </cell>
          <cell r="C145" t="str">
            <v>THE GROVE AT LATROBE</v>
          </cell>
        </row>
        <row r="146">
          <cell r="A146">
            <v>395758</v>
          </cell>
          <cell r="B146" t="str">
            <v>1031117770001</v>
          </cell>
          <cell r="C146" t="str">
            <v>THE GROVE AT HARMONY</v>
          </cell>
        </row>
        <row r="147">
          <cell r="A147">
            <v>395341</v>
          </cell>
          <cell r="B147" t="str">
            <v>0007474800002</v>
          </cell>
          <cell r="C147" t="str">
            <v>ELK HAVEN NURSING HOME</v>
          </cell>
        </row>
        <row r="148">
          <cell r="A148">
            <v>395903</v>
          </cell>
          <cell r="B148" t="str">
            <v>1040209530001</v>
          </cell>
          <cell r="C148" t="str">
            <v>NORTH HILLS HEALTH AND REHAB CENTER</v>
          </cell>
        </row>
        <row r="149">
          <cell r="A149">
            <v>395757</v>
          </cell>
          <cell r="B149" t="str">
            <v>1007653650003</v>
          </cell>
          <cell r="C149" t="str">
            <v>EDGEHILL NURSING AND REHAB CENTER</v>
          </cell>
        </row>
        <row r="150">
          <cell r="A150">
            <v>395645</v>
          </cell>
          <cell r="B150" t="str">
            <v>0019250770001</v>
          </cell>
          <cell r="C150" t="str">
            <v>EDINBORO MANOR</v>
          </cell>
        </row>
        <row r="151">
          <cell r="A151">
            <v>395701</v>
          </cell>
          <cell r="B151" t="str">
            <v>1038852870001</v>
          </cell>
          <cell r="C151" t="str">
            <v>ABINGTON MANOR</v>
          </cell>
        </row>
        <row r="152">
          <cell r="A152">
            <v>395857</v>
          </cell>
          <cell r="B152" t="str">
            <v>1007555290001</v>
          </cell>
          <cell r="C152" t="str">
            <v>EPHRATA MANOR</v>
          </cell>
        </row>
        <row r="153">
          <cell r="A153">
            <v>395881</v>
          </cell>
          <cell r="B153" t="str">
            <v>1034462870002</v>
          </cell>
          <cell r="C153" t="str">
            <v>MOUNTAIN VIEW CARE AND REHAB CENTER</v>
          </cell>
        </row>
        <row r="154">
          <cell r="A154">
            <v>395913</v>
          </cell>
          <cell r="B154" t="str">
            <v>1041056200001</v>
          </cell>
          <cell r="C154" t="str">
            <v>HUNTINGDON SKILLED NURSING &amp; REHAB CTR</v>
          </cell>
        </row>
        <row r="155">
          <cell r="A155">
            <v>395907</v>
          </cell>
          <cell r="B155" t="str">
            <v>1017505810002</v>
          </cell>
          <cell r="C155" t="str">
            <v>FORESTVIEW</v>
          </cell>
        </row>
        <row r="156">
          <cell r="A156">
            <v>395916</v>
          </cell>
          <cell r="B156">
            <v>0</v>
          </cell>
          <cell r="C156" t="str">
            <v>KIRKLAND VILLAGE</v>
          </cell>
        </row>
        <row r="157">
          <cell r="A157">
            <v>395927</v>
          </cell>
          <cell r="B157" t="str">
            <v>1007512800004</v>
          </cell>
          <cell r="C157" t="str">
            <v>STONERIDGE POPLAR RUN</v>
          </cell>
        </row>
        <row r="158">
          <cell r="A158">
            <v>395977</v>
          </cell>
          <cell r="B158" t="str">
            <v>1038402490001</v>
          </cell>
          <cell r="C158" t="str">
            <v>BELLA HEALTHCARE CENTER</v>
          </cell>
        </row>
        <row r="159">
          <cell r="A159">
            <v>395971</v>
          </cell>
          <cell r="B159" t="str">
            <v>1007721810002</v>
          </cell>
          <cell r="C159" t="str">
            <v>RONALD REAGAN ATRIUM I NURSING AND REHAB</v>
          </cell>
        </row>
        <row r="160">
          <cell r="A160">
            <v>395534</v>
          </cell>
          <cell r="B160" t="str">
            <v>1019292010001</v>
          </cell>
          <cell r="C160" t="str">
            <v>QUALITY LIFE SERVICES - SARVER</v>
          </cell>
        </row>
        <row r="161">
          <cell r="A161">
            <v>395805</v>
          </cell>
          <cell r="B161" t="str">
            <v>0007566860002</v>
          </cell>
          <cell r="C161" t="str">
            <v>FAIRMOUNT HOMES</v>
          </cell>
        </row>
        <row r="162">
          <cell r="A162">
            <v>395423</v>
          </cell>
          <cell r="B162" t="str">
            <v>1035775560001</v>
          </cell>
          <cell r="C162" t="str">
            <v>CORNER VIEW NURSING AND REHAB CENTER</v>
          </cell>
        </row>
        <row r="163">
          <cell r="A163">
            <v>395906</v>
          </cell>
          <cell r="B163" t="str">
            <v>1024314950001</v>
          </cell>
          <cell r="C163" t="str">
            <v>QUALITY LIFE SERVICES - HENRY CLAY</v>
          </cell>
        </row>
        <row r="164">
          <cell r="A164">
            <v>395270</v>
          </cell>
          <cell r="B164" t="str">
            <v>1041842950001</v>
          </cell>
          <cell r="C164" t="str">
            <v>FOREST PARK NURSING AND REHABILITATION</v>
          </cell>
        </row>
        <row r="165">
          <cell r="A165">
            <v>395235</v>
          </cell>
          <cell r="B165">
            <v>0</v>
          </cell>
          <cell r="C165" t="str">
            <v>FOULKEWAYS AT GWYNEDD</v>
          </cell>
        </row>
        <row r="166">
          <cell r="A166">
            <v>395780</v>
          </cell>
          <cell r="B166" t="str">
            <v>1000064640017</v>
          </cell>
          <cell r="C166" t="str">
            <v>FAIR ACRES GERIATRIC CENTER</v>
          </cell>
        </row>
        <row r="167">
          <cell r="A167">
            <v>395194</v>
          </cell>
          <cell r="B167" t="str">
            <v>0016133920001</v>
          </cell>
          <cell r="C167" t="str">
            <v>FOX SUBACUTE CENTER</v>
          </cell>
        </row>
        <row r="168">
          <cell r="A168">
            <v>395554</v>
          </cell>
          <cell r="B168" t="str">
            <v>1036530590001</v>
          </cell>
          <cell r="C168" t="str">
            <v>FOREST CITY NURSING AND REHAB CENTER</v>
          </cell>
        </row>
        <row r="169">
          <cell r="A169">
            <v>395613</v>
          </cell>
          <cell r="B169" t="str">
            <v>1036527210001</v>
          </cell>
          <cell r="C169" t="str">
            <v>LAUREL LAKES REHAB &amp; WELLNESS CENTER</v>
          </cell>
        </row>
        <row r="170">
          <cell r="A170">
            <v>396086</v>
          </cell>
          <cell r="B170" t="str">
            <v>1029953910001</v>
          </cell>
          <cell r="C170" t="str">
            <v>GREEN VALLEY SKILLED NSG &amp; REHAB CENTER</v>
          </cell>
        </row>
        <row r="171">
          <cell r="A171">
            <v>395387</v>
          </cell>
          <cell r="B171" t="str">
            <v>1007427630004</v>
          </cell>
          <cell r="C171" t="str">
            <v>FULTON COUNTY MEDICAL CENTER LTCU</v>
          </cell>
        </row>
        <row r="172">
          <cell r="A172">
            <v>395656</v>
          </cell>
          <cell r="B172" t="str">
            <v>0007450920001</v>
          </cell>
          <cell r="C172" t="str">
            <v>FREDERICK LIVING - CEDARWOOD</v>
          </cell>
        </row>
        <row r="173">
          <cell r="A173">
            <v>395347</v>
          </cell>
          <cell r="B173" t="str">
            <v>1039420330001</v>
          </cell>
          <cell r="C173" t="str">
            <v>OAK HILL CENTER FOR REHAB AND NURSING</v>
          </cell>
        </row>
        <row r="174">
          <cell r="A174">
            <v>396025</v>
          </cell>
          <cell r="B174">
            <v>0</v>
          </cell>
          <cell r="C174" t="str">
            <v>FRANKFORD HOSPITAL TRANSITIONAL CARE UNIT</v>
          </cell>
        </row>
        <row r="175">
          <cell r="A175">
            <v>396059</v>
          </cell>
          <cell r="B175" t="str">
            <v>0017213800001</v>
          </cell>
          <cell r="C175" t="str">
            <v>CONCORDIA AT THE CEDARS</v>
          </cell>
        </row>
        <row r="176">
          <cell r="A176">
            <v>395674</v>
          </cell>
          <cell r="B176" t="str">
            <v>1031512800001</v>
          </cell>
          <cell r="C176" t="str">
            <v>UNIONTOWN HEALTHCARE &amp; REHAB CENTER</v>
          </cell>
        </row>
        <row r="177">
          <cell r="A177">
            <v>395737</v>
          </cell>
          <cell r="B177" t="str">
            <v>1007511180002</v>
          </cell>
          <cell r="C177" t="str">
            <v>WOODLAND CENTER FOR NURSING</v>
          </cell>
        </row>
        <row r="178">
          <cell r="A178">
            <v>395763</v>
          </cell>
          <cell r="B178" t="str">
            <v>0011349300005</v>
          </cell>
          <cell r="C178" t="str">
            <v>FELLOWSHIP MANOR</v>
          </cell>
        </row>
        <row r="179">
          <cell r="A179">
            <v>395838</v>
          </cell>
          <cell r="B179">
            <v>0</v>
          </cell>
          <cell r="C179" t="str">
            <v>FOXDALE VILLAGE</v>
          </cell>
        </row>
        <row r="180">
          <cell r="A180">
            <v>395944</v>
          </cell>
          <cell r="B180" t="str">
            <v>1000074430014</v>
          </cell>
          <cell r="C180" t="str">
            <v>CHAMBERS POINTE HEALTH CARE CENTER</v>
          </cell>
        </row>
        <row r="181">
          <cell r="A181">
            <v>395985</v>
          </cell>
          <cell r="B181" t="str">
            <v>1041844910001</v>
          </cell>
          <cell r="C181" t="str">
            <v>Midtown Oaks Health &amp; Rehab Center</v>
          </cell>
        </row>
        <row r="182">
          <cell r="A182">
            <v>395936</v>
          </cell>
          <cell r="B182" t="str">
            <v>0014833130001</v>
          </cell>
          <cell r="C182" t="str">
            <v>WAYNE WOODLANDS MANOR</v>
          </cell>
        </row>
        <row r="183">
          <cell r="A183">
            <v>395984</v>
          </cell>
          <cell r="B183" t="str">
            <v>1035647090001</v>
          </cell>
          <cell r="C183" t="str">
            <v>AVENTURA AT CREEKSIDE</v>
          </cell>
        </row>
        <row r="184">
          <cell r="A184">
            <v>396009</v>
          </cell>
          <cell r="B184" t="str">
            <v>1025717090001</v>
          </cell>
          <cell r="C184" t="str">
            <v>NORRITON SQUARE NURSING &amp; REHAB CENTER</v>
          </cell>
        </row>
        <row r="185">
          <cell r="A185">
            <v>395905</v>
          </cell>
          <cell r="B185" t="str">
            <v>1029143660001</v>
          </cell>
          <cell r="C185" t="str">
            <v>THIRD AVENUE HEALTH &amp; REHAB CENTER</v>
          </cell>
        </row>
        <row r="186">
          <cell r="A186">
            <v>396017</v>
          </cell>
          <cell r="B186" t="str">
            <v>1041056580001</v>
          </cell>
          <cell r="C186" t="str">
            <v>ACCELERATE SKD NSG &amp; REHAB WILLOW GROVE</v>
          </cell>
        </row>
        <row r="187">
          <cell r="A187">
            <v>396026</v>
          </cell>
          <cell r="B187" t="str">
            <v>1035099680001</v>
          </cell>
          <cell r="C187" t="str">
            <v>CONCORDIA AT VILLA ST. JOSEPH</v>
          </cell>
        </row>
        <row r="188">
          <cell r="A188">
            <v>396049</v>
          </cell>
          <cell r="B188" t="str">
            <v>0016889000001</v>
          </cell>
          <cell r="C188" t="str">
            <v>JAMESON CARE CENTER</v>
          </cell>
        </row>
        <row r="189">
          <cell r="A189">
            <v>395047</v>
          </cell>
          <cell r="B189" t="str">
            <v>1039611550001</v>
          </cell>
          <cell r="C189" t="str">
            <v>HERITAGE POINTE REHAB AND HEALTHCARE CTR</v>
          </cell>
        </row>
        <row r="190">
          <cell r="A190">
            <v>395050</v>
          </cell>
          <cell r="B190" t="str">
            <v>0007483430002</v>
          </cell>
          <cell r="C190" t="str">
            <v>GARVEY MANOR</v>
          </cell>
        </row>
        <row r="191">
          <cell r="A191">
            <v>395011</v>
          </cell>
          <cell r="B191" t="str">
            <v>1028623950001</v>
          </cell>
          <cell r="C191" t="str">
            <v>PLATINUM RIDGE CTR FOR REHAB &amp; HEALING</v>
          </cell>
        </row>
        <row r="192">
          <cell r="A192">
            <v>395158</v>
          </cell>
          <cell r="B192" t="str">
            <v>1031159360001</v>
          </cell>
          <cell r="C192" t="str">
            <v>THE GROVE AT GREENVILLE</v>
          </cell>
        </row>
        <row r="193">
          <cell r="A193">
            <v>395276</v>
          </cell>
          <cell r="B193" t="str">
            <v>1007552510136</v>
          </cell>
          <cell r="C193" t="str">
            <v>THE SUMMIT AT BLUE MOUNTAIN NSG &amp; REHAB</v>
          </cell>
        </row>
        <row r="194">
          <cell r="A194">
            <v>395109</v>
          </cell>
          <cell r="B194" t="str">
            <v>1040243350001</v>
          </cell>
          <cell r="C194" t="str">
            <v>BEAVER HEALTHCARE AND REHABILITATION CTR</v>
          </cell>
        </row>
        <row r="195">
          <cell r="A195">
            <v>395018</v>
          </cell>
          <cell r="B195" t="str">
            <v>0017915090007</v>
          </cell>
          <cell r="C195" t="str">
            <v>GOOD SHEPHERD HOME RAKER CENTER</v>
          </cell>
        </row>
        <row r="196">
          <cell r="A196">
            <v>395432</v>
          </cell>
          <cell r="B196">
            <v>0</v>
          </cell>
          <cell r="C196" t="str">
            <v>HOLLAND CENTER FOR REHAB AND NURSING CTR</v>
          </cell>
        </row>
        <row r="197">
          <cell r="A197">
            <v>395363</v>
          </cell>
          <cell r="B197" t="str">
            <v>1031575240001</v>
          </cell>
          <cell r="C197" t="str">
            <v>KINZUA HEALTHCARE AND REHAB CENTER</v>
          </cell>
        </row>
        <row r="198">
          <cell r="A198">
            <v>395510</v>
          </cell>
          <cell r="B198" t="str">
            <v>1007509430001</v>
          </cell>
          <cell r="C198" t="str">
            <v>GROVE MANOR</v>
          </cell>
        </row>
        <row r="199">
          <cell r="A199">
            <v>395798</v>
          </cell>
          <cell r="B199" t="str">
            <v>1026153490001</v>
          </cell>
          <cell r="C199" t="str">
            <v>TRANSITIONS HEALTHCARE GETTYSBURG</v>
          </cell>
        </row>
        <row r="200">
          <cell r="A200">
            <v>395803</v>
          </cell>
          <cell r="B200">
            <v>0</v>
          </cell>
          <cell r="C200" t="str">
            <v>UPMC HORIZON TRANSITIONAL CARE CENTER GREENVILLE</v>
          </cell>
        </row>
        <row r="201">
          <cell r="A201">
            <v>396129</v>
          </cell>
          <cell r="B201" t="str">
            <v>1034831460001</v>
          </cell>
          <cell r="C201" t="str">
            <v>WILLOW TERRACE</v>
          </cell>
        </row>
        <row r="202">
          <cell r="A202">
            <v>395318</v>
          </cell>
          <cell r="B202" t="str">
            <v>0007565790003</v>
          </cell>
          <cell r="C202" t="str">
            <v>GREEN HOME, INC, THE</v>
          </cell>
        </row>
        <row r="203">
          <cell r="A203">
            <v>395190</v>
          </cell>
          <cell r="B203" t="str">
            <v>1008144500087</v>
          </cell>
          <cell r="C203" t="str">
            <v>BEVERLY HEALTHCARE - FAYETTEVILLE</v>
          </cell>
        </row>
        <row r="204">
          <cell r="A204">
            <v>395356</v>
          </cell>
          <cell r="B204" t="str">
            <v>0007521030001</v>
          </cell>
          <cell r="C204" t="str">
            <v>GUY AND MARY FELT MANOR, INC</v>
          </cell>
        </row>
        <row r="205">
          <cell r="A205">
            <v>395476</v>
          </cell>
          <cell r="B205" t="str">
            <v>1007683200003</v>
          </cell>
          <cell r="C205" t="str">
            <v>NORTHAMPTON COUNTY HOME - GRACEDALE</v>
          </cell>
        </row>
        <row r="206">
          <cell r="A206">
            <v>396021</v>
          </cell>
          <cell r="B206" t="str">
            <v>0017870140002</v>
          </cell>
          <cell r="C206" t="str">
            <v>REDSTONE HIGHLANDS HEALTH CARE CENTER</v>
          </cell>
        </row>
        <row r="207">
          <cell r="A207">
            <v>395604</v>
          </cell>
          <cell r="B207" t="str">
            <v>1041851490001</v>
          </cell>
          <cell r="C207" t="str">
            <v>GREENE HEALTH AND REHAB CENTER</v>
          </cell>
        </row>
        <row r="208">
          <cell r="A208">
            <v>395736</v>
          </cell>
          <cell r="B208">
            <v>0</v>
          </cell>
          <cell r="C208" t="str">
            <v>WILLOWBROOKE COURT AT GRANITE FARMS ESTATES</v>
          </cell>
        </row>
        <row r="209">
          <cell r="A209">
            <v>395675</v>
          </cell>
          <cell r="B209" t="str">
            <v>1031552610001</v>
          </cell>
          <cell r="C209" t="str">
            <v>WAYNESBURG HEALTHCARE &amp; REHAB CENTER</v>
          </cell>
        </row>
        <row r="210">
          <cell r="A210">
            <v>395873</v>
          </cell>
          <cell r="B210" t="str">
            <v>0016259290001</v>
          </cell>
          <cell r="C210" t="str">
            <v>LGAR HEALTH AND REHABILITATION CENTER</v>
          </cell>
        </row>
        <row r="211">
          <cell r="A211">
            <v>395989</v>
          </cell>
          <cell r="B211" t="str">
            <v>1034211340001</v>
          </cell>
          <cell r="C211" t="str">
            <v>PROVIDENCE REHAB &amp; HCC MERCY FITZGERALD</v>
          </cell>
        </row>
        <row r="212">
          <cell r="A212">
            <v>395479</v>
          </cell>
          <cell r="B212" t="str">
            <v>1032249400001</v>
          </cell>
          <cell r="C212" t="str">
            <v>GWYNEDD HEALTHCARE &amp; REHABILITATION CTR</v>
          </cell>
        </row>
        <row r="213">
          <cell r="A213">
            <v>395996</v>
          </cell>
          <cell r="B213" t="str">
            <v>1007538560005</v>
          </cell>
          <cell r="C213" t="str">
            <v>MANCHESTER COMMONS OF PRESBY SR. CARE</v>
          </cell>
        </row>
        <row r="214">
          <cell r="A214">
            <v>396003</v>
          </cell>
          <cell r="B214" t="str">
            <v>1041053530001</v>
          </cell>
          <cell r="C214" t="str">
            <v>MONROEVILLE SKILLED NURSING &amp; REHAB CTR</v>
          </cell>
        </row>
        <row r="215">
          <cell r="A215">
            <v>396015</v>
          </cell>
          <cell r="B215" t="str">
            <v>1007513140009</v>
          </cell>
          <cell r="C215" t="str">
            <v>WESTMINSTER WOODS AT HUNTINGDON</v>
          </cell>
        </row>
        <row r="216">
          <cell r="A216">
            <v>396048</v>
          </cell>
          <cell r="B216" t="str">
            <v>1041849650001</v>
          </cell>
          <cell r="C216" t="str">
            <v>HARMAR VILLAGE HEALTH &amp; REHAB CENTER</v>
          </cell>
        </row>
        <row r="217">
          <cell r="A217">
            <v>395956</v>
          </cell>
          <cell r="B217">
            <v>0</v>
          </cell>
          <cell r="C217" t="str">
            <v>GLEN AT WILLOW VALLEY, THE</v>
          </cell>
        </row>
        <row r="218">
          <cell r="A218">
            <v>395733</v>
          </cell>
          <cell r="B218" t="str">
            <v>1025700500001</v>
          </cell>
          <cell r="C218" t="str">
            <v>GETTYSBURG CENTER</v>
          </cell>
        </row>
        <row r="219">
          <cell r="A219">
            <v>395224</v>
          </cell>
          <cell r="B219" t="str">
            <v>1038861400001</v>
          </cell>
          <cell r="C219" t="str">
            <v>HAMILTON ARMS CENTER</v>
          </cell>
        </row>
        <row r="220">
          <cell r="A220">
            <v>395249</v>
          </cell>
          <cell r="B220" t="str">
            <v>1038912010001</v>
          </cell>
          <cell r="C220" t="str">
            <v>HAMPTON HOUSE REHAB &amp; NURSING CENTER</v>
          </cell>
        </row>
        <row r="221">
          <cell r="A221">
            <v>395690</v>
          </cell>
          <cell r="B221" t="str">
            <v>1040817430001</v>
          </cell>
          <cell r="C221" t="str">
            <v>SPRINGFIELD REHAB AND HEALTHCARE CENTER</v>
          </cell>
        </row>
        <row r="222">
          <cell r="A222">
            <v>395403</v>
          </cell>
          <cell r="B222" t="str">
            <v>1037145100001</v>
          </cell>
          <cell r="C222" t="str">
            <v>NEWPORT MEADOWS HEALTH AND REHAB CENTER</v>
          </cell>
        </row>
        <row r="223">
          <cell r="A223">
            <v>395791</v>
          </cell>
          <cell r="B223" t="str">
            <v>1038804870001</v>
          </cell>
          <cell r="C223" t="str">
            <v>COMPLETE CARE AT HARSTON HALL LLC</v>
          </cell>
        </row>
        <row r="224">
          <cell r="A224">
            <v>395712</v>
          </cell>
          <cell r="B224" t="str">
            <v>1039736750001</v>
          </cell>
          <cell r="C224" t="str">
            <v>CARLETON HEALTHCARE &amp; REHABILITATION CTR</v>
          </cell>
        </row>
        <row r="225">
          <cell r="A225">
            <v>395138</v>
          </cell>
          <cell r="B225" t="str">
            <v>1025712900001</v>
          </cell>
          <cell r="C225" t="str">
            <v>MIFFLIN CENTER</v>
          </cell>
        </row>
        <row r="226">
          <cell r="A226">
            <v>396106</v>
          </cell>
          <cell r="B226" t="str">
            <v>0007510350001</v>
          </cell>
          <cell r="C226" t="str">
            <v>HAVEN CONVALESCENT HOME, INC</v>
          </cell>
        </row>
        <row r="227">
          <cell r="A227">
            <v>395173</v>
          </cell>
          <cell r="B227" t="str">
            <v>1033360890001</v>
          </cell>
          <cell r="C227" t="str">
            <v>WESTGATE HILLS REHAB AND NURSING CENTER</v>
          </cell>
        </row>
        <row r="228">
          <cell r="A228">
            <v>395250</v>
          </cell>
          <cell r="B228" t="str">
            <v>1007608140001</v>
          </cell>
          <cell r="C228" t="str">
            <v>HOLY FAMILY MANOR</v>
          </cell>
        </row>
        <row r="229">
          <cell r="A229">
            <v>395802</v>
          </cell>
          <cell r="B229" t="str">
            <v>1007555290006</v>
          </cell>
          <cell r="C229" t="str">
            <v>THORNWALD HOME</v>
          </cell>
        </row>
        <row r="230">
          <cell r="A230">
            <v>395436</v>
          </cell>
          <cell r="B230" t="str">
            <v>0011208630002</v>
          </cell>
          <cell r="C230" t="str">
            <v>HICKORY HOUSE NURSING HOME</v>
          </cell>
        </row>
        <row r="231">
          <cell r="A231">
            <v>395342</v>
          </cell>
          <cell r="B231" t="str">
            <v>1025701110001</v>
          </cell>
          <cell r="C231" t="str">
            <v>HOPKINS CENTER</v>
          </cell>
        </row>
        <row r="232">
          <cell r="A232">
            <v>395297</v>
          </cell>
          <cell r="B232" t="str">
            <v>1038366490001</v>
          </cell>
          <cell r="C232" t="str">
            <v>EMBASSY OF HUNTINGDON PARK</v>
          </cell>
        </row>
        <row r="233">
          <cell r="A233">
            <v>395967</v>
          </cell>
          <cell r="B233">
            <v>0</v>
          </cell>
          <cell r="C233" t="str">
            <v>FRICK HOSPITAL SKILLED NURSING UNIT</v>
          </cell>
        </row>
        <row r="234">
          <cell r="A234">
            <v>395861</v>
          </cell>
          <cell r="B234">
            <v>0</v>
          </cell>
          <cell r="C234" t="str">
            <v>HRH TRANSITIONAL CARE UNIT</v>
          </cell>
        </row>
        <row r="235">
          <cell r="A235">
            <v>395400</v>
          </cell>
          <cell r="B235" t="str">
            <v>1038855810001</v>
          </cell>
          <cell r="C235" t="str">
            <v>SUSQUEHANNA REHAB &amp; WELLNESS CENTER</v>
          </cell>
        </row>
        <row r="236">
          <cell r="A236">
            <v>395773</v>
          </cell>
          <cell r="B236" t="str">
            <v>1041896300001</v>
          </cell>
          <cell r="C236" t="str">
            <v>EAST END HEALTH &amp; REHAB CENTER</v>
          </cell>
        </row>
        <row r="237">
          <cell r="A237">
            <v>395520</v>
          </cell>
          <cell r="B237" t="str">
            <v>0010035800001</v>
          </cell>
          <cell r="C237" t="str">
            <v>WESLEY ENHANCED LIVING-DOYLESTOWN</v>
          </cell>
        </row>
        <row r="238">
          <cell r="A238">
            <v>395582</v>
          </cell>
          <cell r="B238" t="str">
            <v>1034468210001</v>
          </cell>
          <cell r="C238" t="str">
            <v>MOUNTAIN CITY NURSING AND REHAB CENTER</v>
          </cell>
        </row>
        <row r="239">
          <cell r="A239">
            <v>395692</v>
          </cell>
          <cell r="B239" t="str">
            <v>1029492720001</v>
          </cell>
          <cell r="C239" t="str">
            <v>TRANSITIONS HEALTHCARE WASHINGTON PA</v>
          </cell>
        </row>
        <row r="240">
          <cell r="A240">
            <v>395705</v>
          </cell>
          <cell r="B240" t="str">
            <v>0019252190001</v>
          </cell>
          <cell r="C240" t="str">
            <v>HEMPFIELD MANOR</v>
          </cell>
        </row>
        <row r="241">
          <cell r="A241">
            <v>395720</v>
          </cell>
          <cell r="B241" t="str">
            <v>0010636500002</v>
          </cell>
          <cell r="C241" t="str">
            <v>HOMESTEAD VILLAGE, INC</v>
          </cell>
        </row>
        <row r="242">
          <cell r="A242">
            <v>395726</v>
          </cell>
          <cell r="B242" t="str">
            <v>1041847310001</v>
          </cell>
          <cell r="C242" t="str">
            <v>HARMON HOUSE HEALTH &amp; REHAB CENTER</v>
          </cell>
        </row>
        <row r="243">
          <cell r="A243">
            <v>395732</v>
          </cell>
          <cell r="B243" t="str">
            <v>0019010200001</v>
          </cell>
          <cell r="C243" t="str">
            <v>UPMC HERITAGE PLACE</v>
          </cell>
        </row>
        <row r="244">
          <cell r="A244">
            <v>395800</v>
          </cell>
          <cell r="B244">
            <v>0</v>
          </cell>
          <cell r="C244" t="str">
            <v>HIGHLANDS AT WYOMISSING, THE</v>
          </cell>
        </row>
        <row r="245">
          <cell r="A245">
            <v>395953</v>
          </cell>
          <cell r="B245" t="str">
            <v>1034622900001</v>
          </cell>
          <cell r="C245" t="str">
            <v>SUNSET RIDGE HEALTHCARE &amp; REHAB CENTER</v>
          </cell>
        </row>
        <row r="246">
          <cell r="A246">
            <v>395778</v>
          </cell>
          <cell r="B246" t="str">
            <v>1007463790005</v>
          </cell>
          <cell r="C246" t="str">
            <v>COMMUNITIES AT INDIAN HAVEN</v>
          </cell>
        </row>
        <row r="247">
          <cell r="A247">
            <v>395134</v>
          </cell>
          <cell r="B247" t="str">
            <v>1007494050001</v>
          </cell>
          <cell r="C247" t="str">
            <v>INGLIS HOUSE</v>
          </cell>
        </row>
        <row r="248">
          <cell r="A248">
            <v>395251</v>
          </cell>
          <cell r="B248" t="str">
            <v>1041034100001</v>
          </cell>
          <cell r="C248" t="str">
            <v>SHADYSIDE SKILLED NURSING &amp; REHAB CTR</v>
          </cell>
        </row>
        <row r="249">
          <cell r="A249">
            <v>395568</v>
          </cell>
          <cell r="B249" t="str">
            <v>1007494880006</v>
          </cell>
          <cell r="C249" t="str">
            <v>JULIA POUND CARE CENTER</v>
          </cell>
        </row>
        <row r="250">
          <cell r="A250">
            <v>395338</v>
          </cell>
          <cell r="B250" t="str">
            <v>1029481860001</v>
          </cell>
          <cell r="C250" t="str">
            <v>IMMACULATE MARY CTR FOR REHAB &amp; HLTHCARE</v>
          </cell>
        </row>
        <row r="251">
          <cell r="A251">
            <v>396078</v>
          </cell>
          <cell r="B251" t="str">
            <v>1038329800001</v>
          </cell>
          <cell r="C251" t="str">
            <v>HORSHAM CENTER FOR JEWISH LIFE</v>
          </cell>
        </row>
        <row r="252">
          <cell r="A252">
            <v>395851</v>
          </cell>
          <cell r="B252" t="str">
            <v>1017333480001</v>
          </cell>
          <cell r="C252" t="str">
            <v>REHAB &amp; NURSING CTR GREATER PITTSBURGH</v>
          </cell>
        </row>
        <row r="253">
          <cell r="A253">
            <v>396073</v>
          </cell>
          <cell r="B253" t="str">
            <v>1033552530001</v>
          </cell>
          <cell r="C253" t="str">
            <v>NORTH STRABANE REHAB &amp; WELLNESS CTR LLC</v>
          </cell>
        </row>
        <row r="254">
          <cell r="A254">
            <v>396034</v>
          </cell>
          <cell r="B254">
            <v>0</v>
          </cell>
          <cell r="C254" t="str">
            <v>PRESBYTERIAN HEALTH CENTER</v>
          </cell>
        </row>
        <row r="255">
          <cell r="A255">
            <v>395848</v>
          </cell>
          <cell r="B255" t="str">
            <v>0017221270001</v>
          </cell>
          <cell r="C255" t="str">
            <v>BARCLAY FRIENDS</v>
          </cell>
        </row>
        <row r="256">
          <cell r="A256">
            <v>396077</v>
          </cell>
          <cell r="B256" t="str">
            <v>1041078680001</v>
          </cell>
          <cell r="C256" t="str">
            <v>NORTHAMPTON POST ACUTE</v>
          </cell>
        </row>
        <row r="257">
          <cell r="A257">
            <v>396053</v>
          </cell>
          <cell r="B257">
            <v>0</v>
          </cell>
          <cell r="C257" t="str">
            <v>COUNTRY MEADOWS NURSING CENTER-BETHLEHEM</v>
          </cell>
        </row>
        <row r="258">
          <cell r="A258">
            <v>396063</v>
          </cell>
          <cell r="B258" t="str">
            <v>1036411100001</v>
          </cell>
          <cell r="C258" t="str">
            <v>SETON MANOR NURSING &amp; REHABILITATION CTR</v>
          </cell>
        </row>
        <row r="259">
          <cell r="A259">
            <v>396088</v>
          </cell>
          <cell r="B259" t="str">
            <v>1032923400001</v>
          </cell>
          <cell r="C259" t="str">
            <v>MAPLE WINDS HEALTHCARE &amp; REHAB CTR, LLC</v>
          </cell>
        </row>
        <row r="260">
          <cell r="A260">
            <v>395066</v>
          </cell>
          <cell r="B260" t="str">
            <v>1040253790001</v>
          </cell>
          <cell r="C260" t="str">
            <v>JEFFERSON HILLS HEALTHCARE &amp; REHAB CTR</v>
          </cell>
        </row>
        <row r="261">
          <cell r="A261">
            <v>395911</v>
          </cell>
          <cell r="B261">
            <v>0</v>
          </cell>
          <cell r="C261" t="str">
            <v>MERCY JEANNETTE HOSPITAL SKILLED NSG CTR</v>
          </cell>
        </row>
        <row r="262">
          <cell r="A262">
            <v>395524</v>
          </cell>
          <cell r="B262" t="str">
            <v>1031126580001</v>
          </cell>
          <cell r="C262" t="str">
            <v>THE GROVE AT NEW CASTLE</v>
          </cell>
        </row>
        <row r="263">
          <cell r="A263">
            <v>395626</v>
          </cell>
          <cell r="B263" t="str">
            <v>0010334630003</v>
          </cell>
          <cell r="C263" t="str">
            <v>PENN HIGHLANDS JEFFERSON MANOR</v>
          </cell>
        </row>
        <row r="264">
          <cell r="A264">
            <v>395918</v>
          </cell>
          <cell r="B264" t="str">
            <v>0007552210001</v>
          </cell>
          <cell r="C264" t="str">
            <v>SHOOK HOME, THE</v>
          </cell>
        </row>
        <row r="265">
          <cell r="A265">
            <v>395889</v>
          </cell>
          <cell r="B265">
            <v>0</v>
          </cell>
          <cell r="C265" t="str">
            <v>JAMESON MEMORIAL HOSPITAL TRANSITIONAL CARE UNIT</v>
          </cell>
        </row>
        <row r="266">
          <cell r="A266">
            <v>395526</v>
          </cell>
          <cell r="B266">
            <v>0</v>
          </cell>
          <cell r="C266" t="str">
            <v>CHARLES M. MORRIS NURSING AND REHAB CTR</v>
          </cell>
        </row>
        <row r="267">
          <cell r="A267">
            <v>395493</v>
          </cell>
          <cell r="B267" t="str">
            <v>1026026360002</v>
          </cell>
          <cell r="C267" t="str">
            <v>JULIA RIBAUDO EXTENDED CARE CENTER</v>
          </cell>
        </row>
        <row r="268">
          <cell r="A268">
            <v>395372</v>
          </cell>
          <cell r="B268" t="str">
            <v>1040039700001</v>
          </cell>
          <cell r="C268" t="str">
            <v>CAPITOL REHAB AND HEALTHCARE CENTER</v>
          </cell>
        </row>
        <row r="269">
          <cell r="A269">
            <v>396066</v>
          </cell>
          <cell r="B269" t="str">
            <v>1041031990001</v>
          </cell>
          <cell r="C269" t="str">
            <v>WHITEHALL BOROUGH SKD NSG &amp; REHAB CTR</v>
          </cell>
        </row>
        <row r="270">
          <cell r="A270">
            <v>396062</v>
          </cell>
          <cell r="B270">
            <v>0</v>
          </cell>
          <cell r="C270" t="str">
            <v>INN AT FREEDOM VILLAGE, THE</v>
          </cell>
        </row>
        <row r="271">
          <cell r="A271">
            <v>395679</v>
          </cell>
          <cell r="B271" t="str">
            <v>1031132990001</v>
          </cell>
          <cell r="C271" t="str">
            <v>THE GROVE AT WASHINGTON</v>
          </cell>
        </row>
        <row r="272">
          <cell r="A272">
            <v>395307</v>
          </cell>
          <cell r="B272">
            <v>0</v>
          </cell>
          <cell r="C272" t="str">
            <v>KENDAL AT LONGWOOD</v>
          </cell>
        </row>
        <row r="273">
          <cell r="A273">
            <v>395825</v>
          </cell>
          <cell r="B273" t="str">
            <v>1033161200001</v>
          </cell>
          <cell r="C273" t="str">
            <v>WATSONTOWN REHABILITATION AND NRSG CTR</v>
          </cell>
        </row>
        <row r="274">
          <cell r="A274">
            <v>395915</v>
          </cell>
          <cell r="B274" t="str">
            <v>1040923620001</v>
          </cell>
          <cell r="C274" t="str">
            <v>TRANSITIONS HEALTHCARE ALLENS COVE</v>
          </cell>
        </row>
        <row r="275">
          <cell r="A275">
            <v>396112</v>
          </cell>
          <cell r="B275">
            <v>0</v>
          </cell>
          <cell r="C275" t="str">
            <v>KEPLER CENTER FOR NURSING AND REHAB</v>
          </cell>
        </row>
        <row r="276">
          <cell r="A276">
            <v>395680</v>
          </cell>
          <cell r="B276" t="str">
            <v>1039612260001</v>
          </cell>
          <cell r="C276" t="str">
            <v>WILLOW BROOK REHAB AND HEALTHCARE CENTER</v>
          </cell>
        </row>
        <row r="277">
          <cell r="A277">
            <v>396085</v>
          </cell>
          <cell r="B277" t="str">
            <v>0019291830001</v>
          </cell>
          <cell r="C277" t="str">
            <v>MON VALLEY CARE CENTER</v>
          </cell>
        </row>
        <row r="278">
          <cell r="A278">
            <v>395795</v>
          </cell>
          <cell r="B278" t="str">
            <v>0007479900003</v>
          </cell>
          <cell r="C278" t="str">
            <v>LAFAYETTE MANOR, INC</v>
          </cell>
        </row>
        <row r="279">
          <cell r="A279">
            <v>395205</v>
          </cell>
          <cell r="B279" t="str">
            <v>1039359230001</v>
          </cell>
          <cell r="C279" t="str">
            <v>NEFFSVILLE NURSING AND REHABILITATION</v>
          </cell>
        </row>
        <row r="280">
          <cell r="A280">
            <v>396001</v>
          </cell>
          <cell r="B280">
            <v>0</v>
          </cell>
          <cell r="C280" t="str">
            <v>ABRAMSON SR CARE AT LANKENAU MEDICAL CTR</v>
          </cell>
        </row>
        <row r="281">
          <cell r="A281">
            <v>395797</v>
          </cell>
          <cell r="B281" t="str">
            <v>0008383510002</v>
          </cell>
          <cell r="C281" t="str">
            <v>LANDIS HOMES</v>
          </cell>
        </row>
        <row r="282">
          <cell r="A282">
            <v>395521</v>
          </cell>
          <cell r="B282" t="str">
            <v>1034688740001</v>
          </cell>
          <cell r="C282" t="str">
            <v>LANGHORNE GARDENS HEALTH &amp; REHAB CENTER</v>
          </cell>
        </row>
        <row r="283">
          <cell r="A283">
            <v>395567</v>
          </cell>
          <cell r="B283" t="str">
            <v>1019304900001</v>
          </cell>
          <cell r="C283" t="str">
            <v>DUNMORE HEALTH CARE CENTER</v>
          </cell>
        </row>
        <row r="284">
          <cell r="A284">
            <v>395933</v>
          </cell>
          <cell r="B284">
            <v>0</v>
          </cell>
          <cell r="C284" t="str">
            <v>ROTHERMEL L. CAPLAN TRANSITIONAL CARE UNIT</v>
          </cell>
        </row>
        <row r="285">
          <cell r="A285">
            <v>395359</v>
          </cell>
          <cell r="B285" t="str">
            <v>1041055040001</v>
          </cell>
          <cell r="C285" t="str">
            <v>JERSEY SHORE NURSING &amp; REHAB CENTER</v>
          </cell>
        </row>
        <row r="286">
          <cell r="A286">
            <v>395978</v>
          </cell>
          <cell r="B286">
            <v>0</v>
          </cell>
          <cell r="C286" t="str">
            <v>UPMC LEE TRANSITIONAL CARE UNIT</v>
          </cell>
        </row>
        <row r="287">
          <cell r="A287">
            <v>395283</v>
          </cell>
          <cell r="B287" t="str">
            <v>1007497730008</v>
          </cell>
          <cell r="C287" t="str">
            <v>RIVERWOODS</v>
          </cell>
        </row>
        <row r="288">
          <cell r="A288">
            <v>395264</v>
          </cell>
          <cell r="B288" t="str">
            <v>1020573910001</v>
          </cell>
          <cell r="C288" t="str">
            <v>PROMEDICA SKD NSG &amp; REHAB WEST ALLEN</v>
          </cell>
        </row>
        <row r="289">
          <cell r="A289">
            <v>395821</v>
          </cell>
          <cell r="B289" t="str">
            <v>0007565320001</v>
          </cell>
          <cell r="C289" t="str">
            <v>LITTLE FLOWER MANOR</v>
          </cell>
        </row>
        <row r="290">
          <cell r="A290">
            <v>395374</v>
          </cell>
          <cell r="B290" t="str">
            <v>1038920940001</v>
          </cell>
          <cell r="C290" t="str">
            <v>YEADON REHABILITATION AND NURSING CENTER</v>
          </cell>
        </row>
        <row r="291">
          <cell r="A291">
            <v>395031</v>
          </cell>
          <cell r="B291" t="str">
            <v>1034515810007</v>
          </cell>
          <cell r="C291" t="str">
            <v>HAVEN PLACE</v>
          </cell>
        </row>
        <row r="292">
          <cell r="A292">
            <v>395952</v>
          </cell>
          <cell r="B292" t="str">
            <v>0015148030001</v>
          </cell>
          <cell r="C292" t="str">
            <v>NAAMANS CREEK COUNTRY MANOR</v>
          </cell>
        </row>
        <row r="293">
          <cell r="A293">
            <v>395406</v>
          </cell>
          <cell r="B293" t="str">
            <v>1001260410031</v>
          </cell>
          <cell r="C293" t="str">
            <v>LUTHER ACRES MANOR</v>
          </cell>
        </row>
        <row r="294">
          <cell r="A294">
            <v>396022</v>
          </cell>
          <cell r="B294">
            <v>0</v>
          </cell>
          <cell r="C294" t="str">
            <v>LATROBE AREA HOSPITAL TRANSITIONAL CARE CTR</v>
          </cell>
        </row>
        <row r="295">
          <cell r="A295">
            <v>395360</v>
          </cell>
          <cell r="B295" t="str">
            <v>0009748540001</v>
          </cell>
          <cell r="C295" t="str">
            <v>GERMANTOWN HOME</v>
          </cell>
        </row>
        <row r="296">
          <cell r="A296">
            <v>395844</v>
          </cell>
          <cell r="B296" t="str">
            <v>1041844190001</v>
          </cell>
          <cell r="C296" t="str">
            <v>ELIZABETHTOWN NURSING AND REHABILITATION</v>
          </cell>
        </row>
        <row r="297">
          <cell r="A297">
            <v>395512</v>
          </cell>
          <cell r="B297" t="str">
            <v>1041026000001</v>
          </cell>
          <cell r="C297" t="str">
            <v>SUNBURY SKILLED NURSING &amp; REHAB CTR</v>
          </cell>
        </row>
        <row r="298">
          <cell r="A298">
            <v>395350</v>
          </cell>
          <cell r="B298" t="str">
            <v>1018114080001</v>
          </cell>
          <cell r="C298" t="str">
            <v>LOCUST GROVE RETIREMENT VILLAGE</v>
          </cell>
        </row>
        <row r="299">
          <cell r="A299">
            <v>395408</v>
          </cell>
          <cell r="B299" t="str">
            <v>1025701670001</v>
          </cell>
          <cell r="C299" t="str">
            <v>LAUREL CENTER</v>
          </cell>
        </row>
        <row r="300">
          <cell r="A300">
            <v>395171</v>
          </cell>
          <cell r="B300" t="str">
            <v>1039274200001</v>
          </cell>
          <cell r="C300" t="str">
            <v>RIVERTON REHAB &amp; HEALTHCARE CENTER</v>
          </cell>
        </row>
        <row r="301">
          <cell r="A301">
            <v>395346</v>
          </cell>
          <cell r="B301" t="str">
            <v>1007716300005</v>
          </cell>
          <cell r="C301" t="str">
            <v>TOWNE MANOR WEST</v>
          </cell>
        </row>
        <row r="302">
          <cell r="A302">
            <v>395647</v>
          </cell>
          <cell r="B302" t="str">
            <v>1001664120003</v>
          </cell>
          <cell r="C302" t="str">
            <v>SPIRITRUST LUTHERAN VLG @ GETTYSBURG</v>
          </cell>
        </row>
        <row r="303">
          <cell r="A303">
            <v>395804</v>
          </cell>
          <cell r="B303" t="str">
            <v>0007503880001</v>
          </cell>
          <cell r="C303" t="str">
            <v>LUTHERAN COMMUNITY AT TELFORD</v>
          </cell>
        </row>
        <row r="304">
          <cell r="A304">
            <v>395446</v>
          </cell>
          <cell r="B304" t="str">
            <v>1007716300001</v>
          </cell>
          <cell r="C304" t="str">
            <v>TOWNE MANOR EAST</v>
          </cell>
        </row>
        <row r="305">
          <cell r="A305">
            <v>395540</v>
          </cell>
          <cell r="B305" t="str">
            <v>1041065750001</v>
          </cell>
          <cell r="C305" t="str">
            <v>EASTON SKILLED NURSING &amp; REHAB CENTER</v>
          </cell>
        </row>
        <row r="306">
          <cell r="A306">
            <v>395596</v>
          </cell>
          <cell r="B306" t="str">
            <v>1030854340001</v>
          </cell>
          <cell r="C306" t="str">
            <v>BRIDGEVILLE REHAB AND CARE CENTER</v>
          </cell>
        </row>
        <row r="307">
          <cell r="A307">
            <v>395591</v>
          </cell>
          <cell r="B307" t="str">
            <v>1007777400064</v>
          </cell>
          <cell r="C307" t="str">
            <v>LUTHER CREST NURSING FACILITY</v>
          </cell>
        </row>
        <row r="308">
          <cell r="A308">
            <v>395704</v>
          </cell>
          <cell r="B308" t="str">
            <v>1001264530002</v>
          </cell>
          <cell r="C308" t="str">
            <v>LAFAYETTE-REDEEMER (DBA ENTITY OF HRHS)</v>
          </cell>
        </row>
        <row r="309">
          <cell r="A309">
            <v>395817</v>
          </cell>
          <cell r="B309" t="str">
            <v>1041076070001</v>
          </cell>
          <cell r="C309" t="str">
            <v>YARDLEY REHAB &amp; HEALTHCARE CENTER</v>
          </cell>
        </row>
        <row r="310">
          <cell r="A310">
            <v>395834</v>
          </cell>
          <cell r="B310" t="str">
            <v>1041039760001</v>
          </cell>
          <cell r="C310" t="str">
            <v>KING OF PRUSSIA SKILLED NSG &amp; REHAB CTR</v>
          </cell>
        </row>
        <row r="311">
          <cell r="A311">
            <v>395783</v>
          </cell>
          <cell r="B311" t="str">
            <v>1041043920001</v>
          </cell>
          <cell r="C311" t="str">
            <v>PETERS TOWNSHIP SKILLED NSG &amp; REHAB CTR</v>
          </cell>
        </row>
        <row r="312">
          <cell r="A312">
            <v>396108</v>
          </cell>
          <cell r="B312" t="str">
            <v>0017915090001</v>
          </cell>
          <cell r="C312" t="str">
            <v>GOOD SHEPHERD HOME-BETHLEHEM</v>
          </cell>
        </row>
        <row r="313">
          <cell r="A313">
            <v>395683</v>
          </cell>
          <cell r="B313" t="str">
            <v>0017956510001</v>
          </cell>
          <cell r="C313" t="str">
            <v>HIGHLANDS HEALTHCARE &amp; REHAB CENTER</v>
          </cell>
        </row>
        <row r="314">
          <cell r="A314">
            <v>395662</v>
          </cell>
          <cell r="B314" t="str">
            <v>1040742010001</v>
          </cell>
          <cell r="C314" t="str">
            <v>LOGAN SQUARE REHAB AND HEALTHCARE CENTER</v>
          </cell>
        </row>
        <row r="315">
          <cell r="A315">
            <v>395826</v>
          </cell>
          <cell r="B315" t="str">
            <v>1041048840001</v>
          </cell>
          <cell r="C315" t="str">
            <v>NORTH HILLS SKILLED NURSING &amp; REHAB CTR</v>
          </cell>
        </row>
        <row r="316">
          <cell r="A316">
            <v>396070</v>
          </cell>
          <cell r="B316">
            <v>0</v>
          </cell>
          <cell r="C316" t="str">
            <v>ANGELA JANE PAVILION</v>
          </cell>
        </row>
        <row r="317">
          <cell r="A317">
            <v>395032</v>
          </cell>
          <cell r="B317" t="str">
            <v>0012758760001</v>
          </cell>
          <cell r="C317" t="str">
            <v>MCMURRAY HILLS MANOR</v>
          </cell>
        </row>
        <row r="318">
          <cell r="A318">
            <v>395480</v>
          </cell>
          <cell r="B318" t="str">
            <v>0007552770002</v>
          </cell>
          <cell r="C318" t="str">
            <v>MAHONING VALLEY NURSING AND REHAB CENTER</v>
          </cell>
        </row>
        <row r="319">
          <cell r="A319">
            <v>395102</v>
          </cell>
          <cell r="B319" t="str">
            <v>0007565600004</v>
          </cell>
          <cell r="C319" t="str">
            <v>MALTA HOME</v>
          </cell>
        </row>
        <row r="320">
          <cell r="A320">
            <v>395482</v>
          </cell>
          <cell r="B320" t="str">
            <v>1032560950001</v>
          </cell>
          <cell r="C320" t="str">
            <v>NURSING &amp; REHABILITATION AT THE MANSION</v>
          </cell>
        </row>
        <row r="321">
          <cell r="A321">
            <v>396065</v>
          </cell>
          <cell r="B321" t="str">
            <v>1034468950001</v>
          </cell>
          <cell r="C321" t="str">
            <v>BLOOMSBURG CARE AND REHABILITATION CTR</v>
          </cell>
        </row>
        <row r="322">
          <cell r="A322">
            <v>395319</v>
          </cell>
          <cell r="B322" t="str">
            <v>1039417060001</v>
          </cell>
          <cell r="C322" t="str">
            <v>MANATAWNY CENTER FOR REHAB AND NURSING</v>
          </cell>
        </row>
        <row r="323">
          <cell r="A323">
            <v>395765</v>
          </cell>
          <cell r="B323" t="str">
            <v>1001918450002</v>
          </cell>
          <cell r="C323" t="str">
            <v>MARIAN MANOR CORPORATION</v>
          </cell>
        </row>
        <row r="324">
          <cell r="A324">
            <v>396072</v>
          </cell>
          <cell r="B324" t="str">
            <v>0012079290002</v>
          </cell>
          <cell r="C324" t="str">
            <v>MILLCREEK MANOR</v>
          </cell>
        </row>
        <row r="325">
          <cell r="A325">
            <v>395535</v>
          </cell>
          <cell r="B325" t="str">
            <v>1031001920001</v>
          </cell>
          <cell r="C325" t="str">
            <v>LAUREL SQUARE HEALTHCARE &amp; REHAB CTR</v>
          </cell>
        </row>
        <row r="326">
          <cell r="A326">
            <v>396023</v>
          </cell>
          <cell r="B326" t="str">
            <v>0007463850001</v>
          </cell>
          <cell r="C326" t="str">
            <v>MARY J DREXEL HOME</v>
          </cell>
        </row>
        <row r="327">
          <cell r="A327">
            <v>395560</v>
          </cell>
          <cell r="B327" t="str">
            <v>0007478740004</v>
          </cell>
          <cell r="C327" t="str">
            <v>MASONIC VILLAGE AT ELIZABETHTOWN</v>
          </cell>
        </row>
        <row r="328">
          <cell r="A328">
            <v>395084</v>
          </cell>
          <cell r="B328" t="str">
            <v>1039764430001</v>
          </cell>
          <cell r="C328" t="str">
            <v>ACCELA REHAB AND CARE CENTER AT SOMERTON</v>
          </cell>
        </row>
        <row r="329">
          <cell r="A329">
            <v>395588</v>
          </cell>
          <cell r="B329" t="str">
            <v>1038375570001</v>
          </cell>
          <cell r="C329" t="str">
            <v>EMBASSY OF PARK AVENUE</v>
          </cell>
        </row>
        <row r="330">
          <cell r="A330">
            <v>395611</v>
          </cell>
          <cell r="B330" t="str">
            <v>0007547340001</v>
          </cell>
          <cell r="C330" t="str">
            <v>MEDA NIPPLE CONVALESCENT HOME</v>
          </cell>
        </row>
        <row r="331">
          <cell r="A331">
            <v>395258</v>
          </cell>
          <cell r="B331" t="str">
            <v>1038750010001</v>
          </cell>
          <cell r="C331" t="str">
            <v>SILVER LAKE HEALTHCARE CENTER</v>
          </cell>
        </row>
        <row r="332">
          <cell r="A332">
            <v>395559</v>
          </cell>
          <cell r="B332" t="str">
            <v>0007515540001</v>
          </cell>
          <cell r="C332" t="str">
            <v>MENNONITE HOME, THE</v>
          </cell>
        </row>
        <row r="333">
          <cell r="A333">
            <v>395012</v>
          </cell>
          <cell r="B333" t="str">
            <v>1000074430005</v>
          </cell>
          <cell r="C333" t="str">
            <v>BROOKVIEW HEALTH CARE CENTER</v>
          </cell>
        </row>
        <row r="334">
          <cell r="A334">
            <v>396058</v>
          </cell>
          <cell r="B334" t="str">
            <v>1024048900001</v>
          </cell>
          <cell r="C334" t="str">
            <v>AVALON SPRINGS PLACE</v>
          </cell>
        </row>
        <row r="335">
          <cell r="A335">
            <v>395391</v>
          </cell>
          <cell r="B335" t="str">
            <v>0006337390001</v>
          </cell>
          <cell r="C335" t="str">
            <v>ASBURY HEALTH CENTER</v>
          </cell>
        </row>
        <row r="336">
          <cell r="A336">
            <v>395247</v>
          </cell>
          <cell r="B336" t="str">
            <v>1034269720001</v>
          </cell>
          <cell r="C336" t="str">
            <v>THE GARDENS AT GETTYSBURG</v>
          </cell>
        </row>
        <row r="337">
          <cell r="A337">
            <v>395998</v>
          </cell>
          <cell r="B337" t="str">
            <v>0007479720001</v>
          </cell>
          <cell r="C337" t="str">
            <v>MISERICORDIA NURSING &amp; REHAB CENTER</v>
          </cell>
        </row>
        <row r="338">
          <cell r="A338">
            <v>395454</v>
          </cell>
          <cell r="B338" t="str">
            <v>1033168720001</v>
          </cell>
          <cell r="C338" t="str">
            <v>PARKHOUSE REHABILITATION AND NURSING CTR</v>
          </cell>
        </row>
        <row r="339">
          <cell r="A339">
            <v>395466</v>
          </cell>
          <cell r="B339" t="str">
            <v>1039713940001</v>
          </cell>
          <cell r="C339" t="str">
            <v>MILFORD HEALTHCARE AND REHAB CENTER</v>
          </cell>
        </row>
        <row r="340">
          <cell r="A340">
            <v>395563</v>
          </cell>
          <cell r="B340" t="str">
            <v>0007472200001</v>
          </cell>
          <cell r="C340" t="str">
            <v>MORRISONS COVE HOME</v>
          </cell>
        </row>
        <row r="341">
          <cell r="A341">
            <v>395155</v>
          </cell>
          <cell r="B341" t="str">
            <v>1024773960001</v>
          </cell>
          <cell r="C341" t="str">
            <v>EVERGREEN HEALTH CARE CENTER</v>
          </cell>
        </row>
        <row r="342">
          <cell r="A342">
            <v>395105</v>
          </cell>
          <cell r="B342" t="str">
            <v>0010917520001</v>
          </cell>
          <cell r="C342" t="str">
            <v>MOSSER NURSING HOME</v>
          </cell>
        </row>
        <row r="343">
          <cell r="A343">
            <v>396119</v>
          </cell>
          <cell r="B343" t="str">
            <v>1017617540001</v>
          </cell>
          <cell r="C343" t="str">
            <v>MOUNT HOPE NAZARENE RETIREMENT COMMUNITY</v>
          </cell>
        </row>
        <row r="344">
          <cell r="A344">
            <v>395571</v>
          </cell>
          <cell r="B344" t="str">
            <v>1007607800001</v>
          </cell>
          <cell r="C344" t="str">
            <v>MUNCY PLACE</v>
          </cell>
        </row>
        <row r="345">
          <cell r="A345">
            <v>395569</v>
          </cell>
          <cell r="B345" t="str">
            <v>1038364600001</v>
          </cell>
          <cell r="C345" t="str">
            <v>EMBASSY OF HILLSDALE PARK</v>
          </cell>
        </row>
        <row r="346">
          <cell r="A346">
            <v>395295</v>
          </cell>
          <cell r="B346" t="str">
            <v>1032550240001</v>
          </cell>
          <cell r="C346" t="str">
            <v>MURRYSVILLE REHAB &amp; WELLNESS CENTER</v>
          </cell>
        </row>
        <row r="347">
          <cell r="A347">
            <v>395414</v>
          </cell>
          <cell r="B347" t="str">
            <v>1039079740001</v>
          </cell>
          <cell r="C347" t="str">
            <v>AVENTURA AT TERRACE VIEW</v>
          </cell>
        </row>
        <row r="348">
          <cell r="A348">
            <v>395325</v>
          </cell>
          <cell r="B348" t="str">
            <v>1002275810002</v>
          </cell>
          <cell r="C348" t="str">
            <v>MORAVIAN MANOR</v>
          </cell>
        </row>
        <row r="349">
          <cell r="A349">
            <v>395695</v>
          </cell>
          <cell r="B349" t="str">
            <v>1030963300001</v>
          </cell>
          <cell r="C349" t="str">
            <v>GREENERY CENTER FOR REHAB &amp; NURSING</v>
          </cell>
        </row>
        <row r="350">
          <cell r="A350">
            <v>395859</v>
          </cell>
          <cell r="B350">
            <v>0</v>
          </cell>
          <cell r="C350" t="str">
            <v>MERCY FITZGERALD HOSPITAL SKILLED NURSING FACILITY</v>
          </cell>
        </row>
        <row r="351">
          <cell r="A351">
            <v>395874</v>
          </cell>
          <cell r="B351">
            <v>0</v>
          </cell>
          <cell r="C351" t="str">
            <v>MERCY HOSPITAL SKILLED NURSING FACILITY</v>
          </cell>
        </row>
        <row r="352">
          <cell r="A352">
            <v>396040</v>
          </cell>
          <cell r="B352">
            <v>0</v>
          </cell>
          <cell r="C352" t="str">
            <v>UPMC, TRANSITIONAL CARE UNIT</v>
          </cell>
        </row>
        <row r="353">
          <cell r="A353">
            <v>395661</v>
          </cell>
          <cell r="B353" t="str">
            <v>1041479340001</v>
          </cell>
          <cell r="C353" t="str">
            <v>CASSELMAN HEALTHCARE &amp; REHABILITAION CTR</v>
          </cell>
        </row>
        <row r="354">
          <cell r="A354">
            <v>395818</v>
          </cell>
          <cell r="B354" t="str">
            <v>0007478740001</v>
          </cell>
          <cell r="C354" t="str">
            <v>MASONIC VILLAGE AT LAFAYETTE HILL</v>
          </cell>
        </row>
        <row r="355">
          <cell r="A355">
            <v>395434</v>
          </cell>
          <cell r="B355" t="str">
            <v>1032549110001</v>
          </cell>
          <cell r="C355" t="str">
            <v>MT. LEBANON REHAB AND WELLNESS CENTER</v>
          </cell>
        </row>
        <row r="356">
          <cell r="A356">
            <v>395587</v>
          </cell>
          <cell r="B356" t="str">
            <v>1005959080003</v>
          </cell>
          <cell r="C356" t="str">
            <v>MEADOWS NURSING AND REHAB CENTER</v>
          </cell>
        </row>
        <row r="357">
          <cell r="A357">
            <v>395519</v>
          </cell>
          <cell r="B357" t="str">
            <v>1034978490001</v>
          </cell>
          <cell r="C357" t="str">
            <v>GREEN MEADOWS NURSING &amp; REHAB CENTER</v>
          </cell>
        </row>
        <row r="358">
          <cell r="A358">
            <v>395589</v>
          </cell>
          <cell r="B358" t="str">
            <v>1041035640001</v>
          </cell>
          <cell r="C358" t="str">
            <v>MOUNT CARMEL SENIOR LIVING COMMUNITY</v>
          </cell>
        </row>
        <row r="359">
          <cell r="A359">
            <v>395728</v>
          </cell>
          <cell r="B359" t="str">
            <v>0010929740001</v>
          </cell>
          <cell r="C359" t="str">
            <v>SNYDER MEMORIAL HEALTH CARE CENTER</v>
          </cell>
        </row>
        <row r="360">
          <cell r="A360">
            <v>395731</v>
          </cell>
          <cell r="B360" t="str">
            <v>1041066190001</v>
          </cell>
          <cell r="C360" t="str">
            <v>BETHEL PARK SKILLED NURSING &amp; REHAB CTR</v>
          </cell>
        </row>
        <row r="361">
          <cell r="A361">
            <v>395068</v>
          </cell>
          <cell r="B361" t="str">
            <v>1041043290001</v>
          </cell>
          <cell r="C361" t="str">
            <v>PITTSBURGH SKILLED NURSING &amp; REHAB CTR</v>
          </cell>
        </row>
        <row r="362">
          <cell r="A362">
            <v>395010</v>
          </cell>
          <cell r="B362" t="str">
            <v>1007773100003</v>
          </cell>
          <cell r="C362" t="str">
            <v>NESHAMINY MANOR HOME</v>
          </cell>
        </row>
        <row r="363">
          <cell r="A363" t="str">
            <v>39E579</v>
          </cell>
          <cell r="B363" t="str">
            <v>1026908170001</v>
          </cell>
          <cell r="C363" t="str">
            <v>NIPPLE CONVALESCENT HOME</v>
          </cell>
        </row>
        <row r="364">
          <cell r="A364">
            <v>395256</v>
          </cell>
          <cell r="B364" t="str">
            <v>1034810610001</v>
          </cell>
          <cell r="C364" t="str">
            <v>HARBORVIEW REHAB &amp; CARE CTR AT LANSDALE</v>
          </cell>
        </row>
        <row r="365">
          <cell r="A365">
            <v>395729</v>
          </cell>
          <cell r="B365" t="str">
            <v>1031129430001</v>
          </cell>
          <cell r="C365" t="str">
            <v>THE GARDENS AT EASTON</v>
          </cell>
        </row>
        <row r="366">
          <cell r="A366">
            <v>395231</v>
          </cell>
          <cell r="B366" t="str">
            <v>1037733060002</v>
          </cell>
          <cell r="C366" t="str">
            <v>HERMITAGE NURSING AND REHABILITATION</v>
          </cell>
        </row>
        <row r="367">
          <cell r="A367">
            <v>395665</v>
          </cell>
          <cell r="B367">
            <v>0</v>
          </cell>
          <cell r="C367" t="str">
            <v>WILLOWBROOKE COURT AT NORMANDY FARMS ESTATES</v>
          </cell>
        </row>
        <row r="368">
          <cell r="A368">
            <v>396079</v>
          </cell>
          <cell r="B368" t="str">
            <v>0019214610003</v>
          </cell>
          <cell r="C368" t="str">
            <v>GARDEN SPOT VILLAGE</v>
          </cell>
        </row>
        <row r="369">
          <cell r="A369">
            <v>396089</v>
          </cell>
          <cell r="B369">
            <v>0</v>
          </cell>
          <cell r="C369" t="str">
            <v>CONCORDIA OF THE SOUTH HILLS</v>
          </cell>
        </row>
        <row r="370">
          <cell r="A370">
            <v>395496</v>
          </cell>
          <cell r="B370">
            <v>0</v>
          </cell>
          <cell r="C370" t="str">
            <v>WILLOWBROOKE CT SCC @ FT WASHINGTON EST</v>
          </cell>
        </row>
        <row r="371">
          <cell r="A371">
            <v>395518</v>
          </cell>
          <cell r="B371" t="str">
            <v>0007551790001</v>
          </cell>
          <cell r="C371" t="str">
            <v>COURTYARD GARDENS NURSING AND REHAB CTR</v>
          </cell>
        </row>
        <row r="372">
          <cell r="A372">
            <v>395197</v>
          </cell>
          <cell r="B372" t="str">
            <v>1031144560001</v>
          </cell>
          <cell r="C372" t="str">
            <v>THE GROVE AT NEW WILMINGTON</v>
          </cell>
        </row>
        <row r="373">
          <cell r="A373">
            <v>395646</v>
          </cell>
          <cell r="B373" t="str">
            <v>1034866110001</v>
          </cell>
          <cell r="C373" t="str">
            <v>OAK HILL HEALTHCARE &amp; REHAB CENTER</v>
          </cell>
        </row>
        <row r="374">
          <cell r="A374">
            <v>395966</v>
          </cell>
          <cell r="B374">
            <v>0</v>
          </cell>
          <cell r="C374" t="str">
            <v>UPMC NORTHWEST TRANSITIONAL CARE UNIT</v>
          </cell>
        </row>
        <row r="375">
          <cell r="A375">
            <v>395373</v>
          </cell>
          <cell r="B375" t="str">
            <v>1039425070001</v>
          </cell>
          <cell r="C375" t="str">
            <v>GREENWOOD CENTER FOR REHAB AND NURSING</v>
          </cell>
        </row>
        <row r="376">
          <cell r="A376">
            <v>395490</v>
          </cell>
          <cell r="B376">
            <v>0</v>
          </cell>
          <cell r="C376" t="str">
            <v>WILLOWBROOKE COURT AT SOUTHAMPTON ESTATES</v>
          </cell>
        </row>
        <row r="377">
          <cell r="A377">
            <v>395492</v>
          </cell>
          <cell r="B377">
            <v>0</v>
          </cell>
          <cell r="C377" t="str">
            <v>WILLOWBROOKE COURT AT LIMA ESTATES</v>
          </cell>
        </row>
        <row r="378">
          <cell r="A378">
            <v>395929</v>
          </cell>
          <cell r="B378" t="str">
            <v>1038324990001</v>
          </cell>
          <cell r="C378" t="str">
            <v>RIDGEVIEW HEALTHCARE &amp; REHAB CENTER</v>
          </cell>
        </row>
        <row r="379">
          <cell r="A379">
            <v>396081</v>
          </cell>
          <cell r="B379" t="str">
            <v>1007457470003</v>
          </cell>
          <cell r="C379" t="str">
            <v>SAINT MARY'S AT ASBURY RIDGE</v>
          </cell>
        </row>
        <row r="380">
          <cell r="A380">
            <v>396092</v>
          </cell>
          <cell r="B380">
            <v>0</v>
          </cell>
          <cell r="C380" t="str">
            <v>VILLAGE AT PENN STATE RETIREMENT COMMUNITY, THE</v>
          </cell>
        </row>
        <row r="381">
          <cell r="A381">
            <v>396090</v>
          </cell>
          <cell r="B381">
            <v>0</v>
          </cell>
          <cell r="C381" t="str">
            <v>PRESTON RESIDENCE</v>
          </cell>
        </row>
        <row r="382">
          <cell r="A382">
            <v>396096</v>
          </cell>
          <cell r="B382">
            <v>0</v>
          </cell>
          <cell r="C382" t="str">
            <v>MORAVIAN VILLAGE OF BETHLEHEM</v>
          </cell>
        </row>
        <row r="383">
          <cell r="A383">
            <v>395648</v>
          </cell>
          <cell r="B383" t="str">
            <v>0006548550001</v>
          </cell>
          <cell r="C383" t="str">
            <v>PETER BECKER COMMUNITY</v>
          </cell>
        </row>
        <row r="384">
          <cell r="A384">
            <v>395284</v>
          </cell>
          <cell r="B384" t="str">
            <v>1034830570001</v>
          </cell>
          <cell r="C384" t="str">
            <v>THE PHOENIX CENTER FOR REHAB AND NURSING</v>
          </cell>
        </row>
        <row r="385">
          <cell r="A385">
            <v>395597</v>
          </cell>
          <cell r="B385" t="str">
            <v>0007507710002</v>
          </cell>
          <cell r="C385" t="str">
            <v>PICKERING MANOR HOME</v>
          </cell>
        </row>
        <row r="386">
          <cell r="A386">
            <v>395426</v>
          </cell>
          <cell r="B386" t="str">
            <v>1033565280001</v>
          </cell>
          <cell r="C386" t="str">
            <v>PREMIER AT PERRY VLG FOR NURSE AND REHAB</v>
          </cell>
        </row>
        <row r="387">
          <cell r="A387">
            <v>395506</v>
          </cell>
          <cell r="B387" t="str">
            <v>1035320710001</v>
          </cell>
          <cell r="C387" t="str">
            <v>KADIMA REHAB &amp; NURSING AT PALMYRA</v>
          </cell>
        </row>
        <row r="388">
          <cell r="A388">
            <v>395080</v>
          </cell>
          <cell r="B388" t="str">
            <v>1035290850001</v>
          </cell>
          <cell r="C388" t="str">
            <v>PHOEBE ALLENTOWN HEALTH CARE</v>
          </cell>
        </row>
        <row r="389">
          <cell r="A389">
            <v>395713</v>
          </cell>
          <cell r="B389" t="str">
            <v>0010338930002</v>
          </cell>
          <cell r="C389" t="str">
            <v>WILLOWS OF PRESBYTERIAN SENIORCARE, THE</v>
          </cell>
        </row>
        <row r="390">
          <cell r="A390">
            <v>395491</v>
          </cell>
          <cell r="B390" t="str">
            <v>0008619590002</v>
          </cell>
          <cell r="C390" t="str">
            <v>PLEASANT VALLEY MANOR, INC</v>
          </cell>
        </row>
        <row r="391">
          <cell r="A391">
            <v>395738</v>
          </cell>
          <cell r="B391" t="str">
            <v>0012939630002</v>
          </cell>
          <cell r="C391" t="str">
            <v>PAUL'S RUN</v>
          </cell>
        </row>
        <row r="392">
          <cell r="A392">
            <v>395384</v>
          </cell>
          <cell r="B392" t="str">
            <v>1007655340002</v>
          </cell>
          <cell r="C392" t="str">
            <v>POCOPSON HOME</v>
          </cell>
        </row>
        <row r="393">
          <cell r="A393">
            <v>395530</v>
          </cell>
          <cell r="B393" t="str">
            <v>1007513140003</v>
          </cell>
          <cell r="C393" t="str">
            <v>PRESBYTERIAN HOMES-PRESBYTERY-HUNTINGDON</v>
          </cell>
        </row>
        <row r="394">
          <cell r="A394">
            <v>395555</v>
          </cell>
          <cell r="B394" t="str">
            <v>1025714500001</v>
          </cell>
          <cell r="C394" t="str">
            <v>PENNSBURG MANOR</v>
          </cell>
        </row>
        <row r="395">
          <cell r="A395">
            <v>395203</v>
          </cell>
          <cell r="B395" t="str">
            <v>1035649970001</v>
          </cell>
          <cell r="C395" t="str">
            <v>AVENTURA AT PROSPECT</v>
          </cell>
        </row>
        <row r="396">
          <cell r="A396">
            <v>395809</v>
          </cell>
          <cell r="B396" t="str">
            <v>01674146</v>
          </cell>
          <cell r="C396" t="str">
            <v>PENNSYLVANIA HOSP SKILLED CARE CTR</v>
          </cell>
        </row>
        <row r="397">
          <cell r="A397">
            <v>395934</v>
          </cell>
          <cell r="B397">
            <v>0</v>
          </cell>
          <cell r="C397" t="str">
            <v>POTTSTOWN MEMORIAL MED CTR TRANSITIONAL CARE UNIT</v>
          </cell>
        </row>
        <row r="398">
          <cell r="A398">
            <v>395001</v>
          </cell>
          <cell r="B398" t="str">
            <v>0007566400001</v>
          </cell>
          <cell r="C398" t="str">
            <v>PASSAVANT RETIREMENT AND HEALTH CENTER</v>
          </cell>
        </row>
        <row r="399">
          <cell r="A399">
            <v>395708</v>
          </cell>
          <cell r="B399" t="str">
            <v>1031158100001</v>
          </cell>
          <cell r="C399" t="str">
            <v>THE GARDENS FOR MEMORY CARE AT EASTON</v>
          </cell>
        </row>
        <row r="400">
          <cell r="A400">
            <v>395478</v>
          </cell>
          <cell r="B400">
            <v>0</v>
          </cell>
          <cell r="C400" t="str">
            <v>PHILADELPHIA NURSING HOME</v>
          </cell>
        </row>
        <row r="401">
          <cell r="A401">
            <v>395473</v>
          </cell>
          <cell r="B401">
            <v>0</v>
          </cell>
          <cell r="C401" t="str">
            <v>PENNSWOOD VILLAGE</v>
          </cell>
        </row>
        <row r="402">
          <cell r="A402">
            <v>395533</v>
          </cell>
          <cell r="B402" t="str">
            <v>1007513140007</v>
          </cell>
          <cell r="C402" t="str">
            <v>WINDY HILL VILLAGE OF PRESBYTERIAN HOMES</v>
          </cell>
        </row>
        <row r="403">
          <cell r="A403">
            <v>395880</v>
          </cell>
          <cell r="B403" t="str">
            <v>0013042160001</v>
          </cell>
          <cell r="C403" t="str">
            <v>PHOEBE BERKS HEALTH CARE CENTER, INC</v>
          </cell>
        </row>
        <row r="404">
          <cell r="A404">
            <v>395840</v>
          </cell>
          <cell r="B404" t="str">
            <v>1001324140008</v>
          </cell>
          <cell r="C404" t="str">
            <v>THE PATRIOT, A CHOICE COMMUNITY</v>
          </cell>
        </row>
        <row r="405">
          <cell r="A405">
            <v>395336</v>
          </cell>
          <cell r="B405" t="str">
            <v>0007496810002</v>
          </cell>
          <cell r="C405" t="str">
            <v>QUARRYVILLE PRESBYTERIAN RETIREMENT COMM</v>
          </cell>
        </row>
        <row r="406">
          <cell r="A406">
            <v>395378</v>
          </cell>
          <cell r="B406" t="str">
            <v>1001571370002</v>
          </cell>
          <cell r="C406" t="str">
            <v>QUINCY RETIREMENT COMMUNITY</v>
          </cell>
        </row>
        <row r="407">
          <cell r="A407">
            <v>395801</v>
          </cell>
          <cell r="B407">
            <v>0</v>
          </cell>
          <cell r="C407" t="str">
            <v>QUADRANGLE, THE</v>
          </cell>
        </row>
        <row r="408">
          <cell r="A408">
            <v>396083</v>
          </cell>
          <cell r="B408" t="str">
            <v>0019017270001</v>
          </cell>
          <cell r="C408" t="str">
            <v>STERLING HEALTH CARE AND REHAB CENTER</v>
          </cell>
        </row>
        <row r="409">
          <cell r="A409">
            <v>396101</v>
          </cell>
          <cell r="B409">
            <v>0</v>
          </cell>
          <cell r="C409" t="str">
            <v>REHAB AT SHANNONDELL</v>
          </cell>
        </row>
        <row r="410">
          <cell r="A410">
            <v>396111</v>
          </cell>
          <cell r="B410" t="str">
            <v>1001664120012</v>
          </cell>
          <cell r="C410" t="str">
            <v>SPIRITRUST LUTHERAN VLG @ UTZ TERRACE</v>
          </cell>
        </row>
        <row r="411">
          <cell r="A411">
            <v>396095</v>
          </cell>
          <cell r="B411" t="str">
            <v>1020015560001</v>
          </cell>
          <cell r="C411" t="str">
            <v>SCRANTON HEALTH CARE CENTER</v>
          </cell>
        </row>
        <row r="412">
          <cell r="A412">
            <v>396113</v>
          </cell>
          <cell r="B412">
            <v>0</v>
          </cell>
          <cell r="C412" t="str">
            <v>THE HILL AT WHITEMARSH</v>
          </cell>
        </row>
        <row r="413">
          <cell r="A413">
            <v>395722</v>
          </cell>
          <cell r="B413" t="str">
            <v>1039828250001</v>
          </cell>
          <cell r="C413" t="str">
            <v>UNIVERSITY CITY REHAB &amp; HEALTHCARE CTR</v>
          </cell>
        </row>
        <row r="414">
          <cell r="A414" t="str">
            <v>39E379</v>
          </cell>
          <cell r="B414" t="str">
            <v>1007782290001</v>
          </cell>
          <cell r="C414" t="str">
            <v>LOVING CARE NURSING CENTER INC</v>
          </cell>
        </row>
        <row r="415">
          <cell r="A415">
            <v>395226</v>
          </cell>
          <cell r="B415" t="str">
            <v>1034474530001</v>
          </cell>
          <cell r="C415" t="str">
            <v>SPRUCE MANOR NURSING AND REHAB CENTER</v>
          </cell>
        </row>
        <row r="416">
          <cell r="A416">
            <v>395622</v>
          </cell>
          <cell r="B416" t="str">
            <v>1007742390003</v>
          </cell>
          <cell r="C416" t="str">
            <v>VINCENTIAN REGENCY</v>
          </cell>
        </row>
        <row r="417">
          <cell r="A417">
            <v>395078</v>
          </cell>
          <cell r="B417" t="str">
            <v>1040178780001</v>
          </cell>
          <cell r="C417" t="str">
            <v>MARPLE GARDENS REHAB AND NURSING CENTER</v>
          </cell>
        </row>
        <row r="418">
          <cell r="A418">
            <v>395751</v>
          </cell>
          <cell r="B418" t="str">
            <v>1038911120001</v>
          </cell>
          <cell r="C418" t="str">
            <v>ROCHESTER RESIDENCE AND CARE CENTER</v>
          </cell>
        </row>
        <row r="419">
          <cell r="A419">
            <v>395156</v>
          </cell>
          <cell r="B419" t="str">
            <v>0012017830001</v>
          </cell>
          <cell r="C419" t="str">
            <v>RIDGE CREST NURSING AND REHAB CENTER</v>
          </cell>
        </row>
        <row r="420">
          <cell r="A420">
            <v>395174</v>
          </cell>
          <cell r="B420">
            <v>0</v>
          </cell>
          <cell r="C420" t="str">
            <v>ABINGTON CREST HEALTHCARE &amp; REHAB CENTER</v>
          </cell>
        </row>
        <row r="421">
          <cell r="A421">
            <v>395193</v>
          </cell>
          <cell r="B421" t="str">
            <v>1034830750001</v>
          </cell>
          <cell r="C421" t="str">
            <v>ROSEMONT CENTER</v>
          </cell>
        </row>
        <row r="422">
          <cell r="A422">
            <v>395227</v>
          </cell>
          <cell r="B422" t="str">
            <v>0019531330001</v>
          </cell>
          <cell r="C422" t="str">
            <v>BROOKSIDE HEALTHCARE AND REHAB CENTER</v>
          </cell>
        </row>
        <row r="423">
          <cell r="A423">
            <v>395609</v>
          </cell>
          <cell r="B423" t="str">
            <v>1001382300004</v>
          </cell>
          <cell r="C423" t="str">
            <v>ROUSE WARREN COUNTY HOME</v>
          </cell>
        </row>
        <row r="424">
          <cell r="A424">
            <v>395483</v>
          </cell>
          <cell r="B424" t="str">
            <v>1038483450001</v>
          </cell>
          <cell r="C424" t="str">
            <v>MARKLEY REHABILITATION &amp; HEALTHCARE CTR</v>
          </cell>
        </row>
        <row r="425">
          <cell r="A425">
            <v>395321</v>
          </cell>
          <cell r="B425" t="str">
            <v>1007453170003</v>
          </cell>
          <cell r="C425" t="str">
            <v>HUMANGOOD PENNSYLVANIA</v>
          </cell>
        </row>
        <row r="426">
          <cell r="A426">
            <v>395497</v>
          </cell>
          <cell r="B426" t="str">
            <v>1000036400003</v>
          </cell>
          <cell r="C426" t="str">
            <v>THE COMMUNITY AT ROCKHILL</v>
          </cell>
        </row>
        <row r="427">
          <cell r="A427">
            <v>395561</v>
          </cell>
          <cell r="B427" t="str">
            <v>1001336450002</v>
          </cell>
          <cell r="C427" t="str">
            <v>REFORMED PRESBYTERIAN HOME</v>
          </cell>
        </row>
        <row r="428">
          <cell r="A428">
            <v>395296</v>
          </cell>
          <cell r="B428" t="str">
            <v>1030717600001</v>
          </cell>
          <cell r="C428" t="str">
            <v>MEADOWVIEW REHAB &amp; NURSING CENTER</v>
          </cell>
        </row>
        <row r="429">
          <cell r="A429">
            <v>395619</v>
          </cell>
          <cell r="B429" t="str">
            <v>1001344640003</v>
          </cell>
          <cell r="C429" t="str">
            <v>ROLLING FIELDS, INC</v>
          </cell>
        </row>
        <row r="430">
          <cell r="A430">
            <v>395843</v>
          </cell>
          <cell r="B430" t="str">
            <v>1036248520001</v>
          </cell>
          <cell r="C430" t="str">
            <v>RIVER'S EDGE REHAB &amp; HEALTHCARE CENTER</v>
          </cell>
        </row>
        <row r="431">
          <cell r="A431">
            <v>395691</v>
          </cell>
          <cell r="B431" t="str">
            <v>1038857880001</v>
          </cell>
          <cell r="C431" t="str">
            <v>RIVERSTREET MANOR</v>
          </cell>
        </row>
        <row r="432">
          <cell r="A432">
            <v>395719</v>
          </cell>
          <cell r="B432" t="str">
            <v>1041848760001</v>
          </cell>
          <cell r="C432" t="str">
            <v>RIVERSIDE HEALTH &amp; REHAB CENTER</v>
          </cell>
        </row>
        <row r="433">
          <cell r="A433">
            <v>395767</v>
          </cell>
          <cell r="B433" t="str">
            <v>1034979560001</v>
          </cell>
          <cell r="C433" t="str">
            <v>ROSE VIEW NURSING &amp; REHAB CENTER</v>
          </cell>
        </row>
        <row r="434">
          <cell r="A434">
            <v>396107</v>
          </cell>
          <cell r="B434" t="str">
            <v>1029655250001</v>
          </cell>
          <cell r="C434" t="str">
            <v>ANN'S CHOICE</v>
          </cell>
        </row>
        <row r="435">
          <cell r="A435">
            <v>395556</v>
          </cell>
          <cell r="B435" t="str">
            <v>1041034660001</v>
          </cell>
          <cell r="C435" t="str">
            <v>SHENANDOAH SENIOR LIVING COMMUNITY</v>
          </cell>
        </row>
        <row r="436">
          <cell r="A436">
            <v>395539</v>
          </cell>
          <cell r="B436" t="str">
            <v>0007552950001</v>
          </cell>
          <cell r="C436" t="str">
            <v>ST. ANNE HOME</v>
          </cell>
        </row>
        <row r="437">
          <cell r="A437">
            <v>395380</v>
          </cell>
          <cell r="B437" t="str">
            <v>1040739390001</v>
          </cell>
          <cell r="C437" t="str">
            <v>SAUNDERS NURSING &amp; REHABILITATION CENTER</v>
          </cell>
        </row>
        <row r="438">
          <cell r="A438">
            <v>395282</v>
          </cell>
          <cell r="B438" t="str">
            <v>1029484350001</v>
          </cell>
          <cell r="C438" t="str">
            <v>ST FRANCIS CENTER FOR REHAB &amp; HEALTHCARE</v>
          </cell>
        </row>
        <row r="439">
          <cell r="A439">
            <v>396105</v>
          </cell>
          <cell r="B439" t="str">
            <v>0014732730001</v>
          </cell>
          <cell r="C439" t="str">
            <v>SHENANGO PRESBYTERIAN SENIORCARE</v>
          </cell>
        </row>
        <row r="440">
          <cell r="A440">
            <v>395042</v>
          </cell>
          <cell r="B440" t="str">
            <v>1038890700001</v>
          </cell>
          <cell r="C440" t="str">
            <v>NIGHTINGALE NURSING AND REHAB CENTER</v>
          </cell>
        </row>
        <row r="441">
          <cell r="A441">
            <v>395298</v>
          </cell>
          <cell r="B441" t="str">
            <v>1041548680001</v>
          </cell>
          <cell r="C441" t="str">
            <v>LAKEWOOD REHABILITATION &amp; HEALTHCARE CTR</v>
          </cell>
        </row>
        <row r="442">
          <cell r="A442">
            <v>395830</v>
          </cell>
          <cell r="B442" t="str">
            <v>0015399470002</v>
          </cell>
          <cell r="C442" t="str">
            <v>MEADOW VIEW NURSING CENTER</v>
          </cell>
        </row>
        <row r="443">
          <cell r="A443">
            <v>395819</v>
          </cell>
          <cell r="B443" t="str">
            <v>1022991690001</v>
          </cell>
          <cell r="C443" t="str">
            <v>CARING HEART REHAB AND NURSING CENTER</v>
          </cell>
        </row>
        <row r="444">
          <cell r="A444">
            <v>395579</v>
          </cell>
          <cell r="B444" t="str">
            <v>1024068680001</v>
          </cell>
          <cell r="C444" t="str">
            <v>CAMBRIDGE SPRINGS REHAB &amp; NURSING CENTER</v>
          </cell>
        </row>
        <row r="445">
          <cell r="A445">
            <v>395101</v>
          </cell>
          <cell r="B445" t="str">
            <v>1026390000001</v>
          </cell>
          <cell r="C445" t="str">
            <v>SAYRE HEALTH CARE CENTER, LLC</v>
          </cell>
        </row>
        <row r="446">
          <cell r="A446">
            <v>395313</v>
          </cell>
          <cell r="B446" t="str">
            <v>1039741800001</v>
          </cell>
          <cell r="C446" t="str">
            <v>SCENERY HILL HEALTHCARE &amp; REHAB CENTER</v>
          </cell>
        </row>
        <row r="447">
          <cell r="A447">
            <v>395322</v>
          </cell>
          <cell r="B447" t="str">
            <v>1000025630114</v>
          </cell>
          <cell r="C447" t="str">
            <v>PINNACLE HEALTH SNU - SEIDLE</v>
          </cell>
        </row>
        <row r="448">
          <cell r="A448">
            <v>395354</v>
          </cell>
          <cell r="B448" t="str">
            <v>1038984090001</v>
          </cell>
          <cell r="C448" t="str">
            <v>SILVER STREAM NURSING &amp; REHAB CENTER</v>
          </cell>
        </row>
        <row r="449">
          <cell r="A449">
            <v>395121</v>
          </cell>
          <cell r="B449" t="str">
            <v>0007485680002</v>
          </cell>
          <cell r="C449" t="str">
            <v>SIMPSON HOUSE, INC</v>
          </cell>
        </row>
        <row r="450">
          <cell r="A450">
            <v>395666</v>
          </cell>
          <cell r="B450" t="str">
            <v>1038966830001</v>
          </cell>
          <cell r="C450" t="str">
            <v>SPRING HILL REHABILITATION &amp; NURSING CTR</v>
          </cell>
        </row>
        <row r="451">
          <cell r="A451">
            <v>395853</v>
          </cell>
          <cell r="B451" t="str">
            <v>1007692390020</v>
          </cell>
          <cell r="C451" t="str">
            <v>CRAWFORD COUNTY CARE CENTER</v>
          </cell>
        </row>
        <row r="452">
          <cell r="A452">
            <v>395494</v>
          </cell>
          <cell r="B452" t="str">
            <v>1035024100001</v>
          </cell>
          <cell r="C452" t="str">
            <v>SLATE BELT HEALTH AND REHAB CENTER</v>
          </cell>
        </row>
        <row r="453">
          <cell r="A453">
            <v>395308</v>
          </cell>
          <cell r="B453" t="str">
            <v>1002086660015</v>
          </cell>
          <cell r="C453" t="str">
            <v>SOMERSET HOSPITAL CENTER FOR HEALTH</v>
          </cell>
        </row>
        <row r="454">
          <cell r="A454">
            <v>395289</v>
          </cell>
          <cell r="B454" t="str">
            <v>1032550060001</v>
          </cell>
          <cell r="C454" t="str">
            <v>SOUTH HILLS REHAB &amp; WELLNESS CENTER</v>
          </cell>
        </row>
        <row r="455">
          <cell r="A455">
            <v>395365</v>
          </cell>
          <cell r="B455" t="str">
            <v>1001260410029</v>
          </cell>
          <cell r="C455" t="str">
            <v>SPANG CREST MANOR</v>
          </cell>
        </row>
        <row r="456">
          <cell r="A456">
            <v>395259</v>
          </cell>
          <cell r="B456" t="str">
            <v>1034690300001</v>
          </cell>
          <cell r="C456" t="str">
            <v>STATESMAN HEALTH &amp; REHAB CENTER</v>
          </cell>
        </row>
        <row r="457">
          <cell r="A457">
            <v>395764</v>
          </cell>
          <cell r="B457" t="str">
            <v>1034813390001</v>
          </cell>
          <cell r="C457" t="str">
            <v>LIBERTY CENTER FOR REHAB AND NURSING</v>
          </cell>
        </row>
        <row r="458">
          <cell r="A458">
            <v>395950</v>
          </cell>
          <cell r="B458" t="str">
            <v>1026560830001</v>
          </cell>
          <cell r="C458" t="str">
            <v>CENTENNIAL HEALTHCARE &amp; REHAB CENTER</v>
          </cell>
        </row>
        <row r="459">
          <cell r="A459">
            <v>395288</v>
          </cell>
          <cell r="B459" t="str">
            <v>1032495280001</v>
          </cell>
          <cell r="C459" t="str">
            <v>THE GARDENS AT STROUD</v>
          </cell>
        </row>
        <row r="460">
          <cell r="A460">
            <v>396075</v>
          </cell>
          <cell r="B460" t="str">
            <v>0018493040001</v>
          </cell>
          <cell r="C460" t="str">
            <v>AVALON PLACE</v>
          </cell>
        </row>
        <row r="461">
          <cell r="A461">
            <v>395379</v>
          </cell>
          <cell r="B461" t="str">
            <v>1040818050001</v>
          </cell>
          <cell r="C461" t="str">
            <v>WECARE AT LOYALSOCK REHAB &amp; NURSING CTR</v>
          </cell>
        </row>
        <row r="462">
          <cell r="A462">
            <v>395867</v>
          </cell>
          <cell r="B462" t="str">
            <v>1040246940001</v>
          </cell>
          <cell r="C462" t="str">
            <v>LAKEVIEW HEALTHCARE &amp; REHAB</v>
          </cell>
        </row>
        <row r="463">
          <cell r="A463">
            <v>395410</v>
          </cell>
          <cell r="B463" t="str">
            <v>1030528450001</v>
          </cell>
          <cell r="C463" t="str">
            <v>QUALITY LIFE SERVICES - SUGAR CREEK</v>
          </cell>
        </row>
        <row r="464">
          <cell r="A464">
            <v>395636</v>
          </cell>
          <cell r="B464" t="str">
            <v>1018125210001</v>
          </cell>
          <cell r="C464" t="str">
            <v>THE MANOR AT ST LUKE VILLAGE</v>
          </cell>
        </row>
        <row r="465">
          <cell r="A465">
            <v>395775</v>
          </cell>
          <cell r="B465" t="str">
            <v>1038879890001</v>
          </cell>
          <cell r="C465" t="str">
            <v>SENA KEAN NURSING AND REHAB CENTER</v>
          </cell>
        </row>
        <row r="466">
          <cell r="A466">
            <v>395926</v>
          </cell>
          <cell r="B466">
            <v>0</v>
          </cell>
          <cell r="C466" t="str">
            <v>SACRED HEART HOSPITAL TRANSITIONAL CARE FACILITY</v>
          </cell>
        </row>
        <row r="467">
          <cell r="A467">
            <v>396033</v>
          </cell>
          <cell r="B467">
            <v>0</v>
          </cell>
          <cell r="C467" t="str">
            <v>PROGRESSIVE CARE CENTER AT ST VINCENT HEALTH CTR</v>
          </cell>
        </row>
        <row r="468">
          <cell r="A468">
            <v>395987</v>
          </cell>
          <cell r="B468">
            <v>0</v>
          </cell>
          <cell r="C468" t="str">
            <v>SHAMOKIN AREA COMMUNITY HOSPITAL SNF</v>
          </cell>
        </row>
        <row r="469">
          <cell r="A469">
            <v>395754</v>
          </cell>
          <cell r="B469">
            <v>0</v>
          </cell>
          <cell r="C469" t="str">
            <v>SHARON REGIONAL HEALTH SYSTEM TCU</v>
          </cell>
        </row>
        <row r="470">
          <cell r="A470">
            <v>395803</v>
          </cell>
          <cell r="B470">
            <v>0</v>
          </cell>
          <cell r="C470" t="str">
            <v>UPMC HORIZON TRANSITIONAL CARE CENTER GREENVILLE</v>
          </cell>
        </row>
        <row r="471">
          <cell r="A471">
            <v>395549</v>
          </cell>
          <cell r="B471" t="str">
            <v>0008824110001</v>
          </cell>
          <cell r="C471" t="str">
            <v>SHERWOOD OAKS</v>
          </cell>
        </row>
        <row r="472">
          <cell r="A472">
            <v>395894</v>
          </cell>
          <cell r="B472">
            <v>0</v>
          </cell>
          <cell r="C472" t="str">
            <v>MEADVILLE MEDICAL CENTER, TRANSITIONAL CARE UNIT</v>
          </cell>
        </row>
        <row r="473">
          <cell r="A473">
            <v>395785</v>
          </cell>
          <cell r="B473" t="str">
            <v>1034692270001</v>
          </cell>
          <cell r="C473" t="str">
            <v>STONEBRIDGE HEALTH &amp; REHAB CENTER, LLC</v>
          </cell>
        </row>
        <row r="474">
          <cell r="A474">
            <v>395603</v>
          </cell>
          <cell r="B474" t="str">
            <v>1016337900001</v>
          </cell>
          <cell r="C474" t="str">
            <v>CARING HEIGHTS COMMUNITY CARE &amp; REHAB</v>
          </cell>
        </row>
        <row r="475">
          <cell r="A475">
            <v>395562</v>
          </cell>
          <cell r="B475" t="str">
            <v>1008752500001</v>
          </cell>
          <cell r="C475" t="str">
            <v>TEL HAI RETIREMENT COMMUNITY</v>
          </cell>
        </row>
        <row r="476">
          <cell r="A476">
            <v>395485</v>
          </cell>
          <cell r="B476" t="str">
            <v>1041066640001</v>
          </cell>
          <cell r="C476" t="str">
            <v>ACCELERATE SKD NSG &amp; REHAB PHILADELPHIA</v>
          </cell>
        </row>
        <row r="477">
          <cell r="A477">
            <v>395041</v>
          </cell>
          <cell r="B477" t="str">
            <v>1038883870001</v>
          </cell>
          <cell r="C477" t="str">
            <v>TWINBROOK HEALTHCARE &amp; REHAB CENTER</v>
          </cell>
        </row>
        <row r="478">
          <cell r="A478">
            <v>395564</v>
          </cell>
          <cell r="B478" t="str">
            <v>1041532520001</v>
          </cell>
          <cell r="C478" t="str">
            <v>OAK RIDGE REHAB &amp; HEALTHCARE CENTER</v>
          </cell>
        </row>
        <row r="479">
          <cell r="A479">
            <v>396100</v>
          </cell>
          <cell r="B479">
            <v>0</v>
          </cell>
          <cell r="C479" t="str">
            <v>HARMARVILLE TRANSITIONAL REHABILITATION UNIT</v>
          </cell>
        </row>
        <row r="480">
          <cell r="A480">
            <v>396102</v>
          </cell>
          <cell r="B480">
            <v>0</v>
          </cell>
          <cell r="C480" t="str">
            <v>CONEMAUGH MEMORIAL MEDICAL CENTER TCU</v>
          </cell>
        </row>
        <row r="481">
          <cell r="A481">
            <v>395537</v>
          </cell>
          <cell r="B481" t="str">
            <v>1036998350002</v>
          </cell>
          <cell r="C481" t="str">
            <v>ROOSEVELT REHAB AND HEALTHCARE CENTER</v>
          </cell>
        </row>
        <row r="482">
          <cell r="A482">
            <v>395980</v>
          </cell>
          <cell r="B482" t="str">
            <v>0007573240001</v>
          </cell>
          <cell r="C482" t="str">
            <v>UNITARIAN UNIVERSALIST HOUSE</v>
          </cell>
        </row>
        <row r="483">
          <cell r="A483">
            <v>395990</v>
          </cell>
          <cell r="B483">
            <v>0</v>
          </cell>
          <cell r="C483" t="str">
            <v>THE TRANSITIONAL CARE CENTER AT GROVE CITY MEDICAL CENT</v>
          </cell>
        </row>
        <row r="484">
          <cell r="A484">
            <v>396110</v>
          </cell>
          <cell r="B484">
            <v>0</v>
          </cell>
          <cell r="C484" t="str">
            <v>KINDRED HOSPITAL PITTSBURGH - NORTH SHORE</v>
          </cell>
        </row>
        <row r="485">
          <cell r="A485">
            <v>396117</v>
          </cell>
          <cell r="B485">
            <v>0</v>
          </cell>
          <cell r="C485" t="str">
            <v>WELLINGTON TERRACE</v>
          </cell>
        </row>
        <row r="486">
          <cell r="A486">
            <v>395735</v>
          </cell>
          <cell r="B486" t="str">
            <v>1007784700008</v>
          </cell>
          <cell r="C486" t="str">
            <v>LIFEQUEST NURSING CENTER</v>
          </cell>
        </row>
        <row r="487">
          <cell r="A487">
            <v>396124</v>
          </cell>
          <cell r="B487">
            <v>0</v>
          </cell>
          <cell r="C487" t="str">
            <v>PROVIDENCE POINT HEALTHCARE RESIDENCE</v>
          </cell>
        </row>
        <row r="488">
          <cell r="A488">
            <v>396115</v>
          </cell>
          <cell r="B488" t="str">
            <v>1037004530001</v>
          </cell>
          <cell r="C488" t="str">
            <v>WYNDMOOR HILLS REHAB &amp; NURSING CENTER</v>
          </cell>
        </row>
        <row r="489">
          <cell r="A489">
            <v>396123</v>
          </cell>
          <cell r="B489" t="str">
            <v>1029741590001</v>
          </cell>
          <cell r="C489" t="str">
            <v>CONTINUING CARE AT MARIS GROVE</v>
          </cell>
        </row>
        <row r="490">
          <cell r="A490">
            <v>396134</v>
          </cell>
          <cell r="B490">
            <v>0</v>
          </cell>
          <cell r="C490" t="str">
            <v>PENN STATE HERSHEY TRANSITIONAL CARE</v>
          </cell>
        </row>
        <row r="491">
          <cell r="A491">
            <v>396126</v>
          </cell>
          <cell r="B491">
            <v>0</v>
          </cell>
          <cell r="C491" t="str">
            <v>POWERBACK REHABILITATION PHOENIXVILLE</v>
          </cell>
        </row>
        <row r="492">
          <cell r="A492">
            <v>395148</v>
          </cell>
          <cell r="B492" t="str">
            <v>1038795390001</v>
          </cell>
          <cell r="C492" t="str">
            <v>RIVER VIEW NURSING AND REHAB CENTER</v>
          </cell>
        </row>
        <row r="493">
          <cell r="A493">
            <v>395787</v>
          </cell>
          <cell r="B493" t="str">
            <v>0007565600002</v>
          </cell>
          <cell r="C493" t="str">
            <v>VALLEY VIEW HAVEN, INC</v>
          </cell>
        </row>
        <row r="494">
          <cell r="A494">
            <v>395777</v>
          </cell>
          <cell r="B494" t="str">
            <v>1000014030004</v>
          </cell>
          <cell r="C494" t="str">
            <v>SUGAR CREEK STATION SKILLED NSG &amp; REHAB</v>
          </cell>
        </row>
        <row r="495">
          <cell r="A495">
            <v>395842</v>
          </cell>
          <cell r="B495">
            <v>0</v>
          </cell>
          <cell r="C495" t="str">
            <v>VINCENTIAN DE MARILLAC</v>
          </cell>
        </row>
        <row r="496">
          <cell r="A496" t="str">
            <v>39A414</v>
          </cell>
          <cell r="B496" t="str">
            <v>0018957820001</v>
          </cell>
          <cell r="C496" t="str">
            <v>VILLAGE VISTA MANOR</v>
          </cell>
        </row>
        <row r="497">
          <cell r="A497">
            <v>395034</v>
          </cell>
          <cell r="B497" t="str">
            <v>1007499890003</v>
          </cell>
          <cell r="C497" t="str">
            <v>VINCENTIAN HOME</v>
          </cell>
        </row>
        <row r="498">
          <cell r="A498">
            <v>395638</v>
          </cell>
          <cell r="B498" t="str">
            <v>0007478740003</v>
          </cell>
          <cell r="C498" t="str">
            <v>MASONIC VILLAGE AT SEWICKLEY</v>
          </cell>
        </row>
        <row r="499">
          <cell r="A499">
            <v>396133</v>
          </cell>
          <cell r="B499">
            <v>0</v>
          </cell>
          <cell r="C499" t="str">
            <v>VIBRA REHABILITATION CENTER</v>
          </cell>
        </row>
        <row r="500">
          <cell r="A500">
            <v>396122</v>
          </cell>
          <cell r="B500" t="str">
            <v>1022373620001</v>
          </cell>
          <cell r="C500" t="str">
            <v>FOX SUBACUTE AT MECHANICSBURG</v>
          </cell>
        </row>
        <row r="501">
          <cell r="A501">
            <v>396130</v>
          </cell>
          <cell r="B501" t="str">
            <v>1026136020001</v>
          </cell>
          <cell r="C501" t="str">
            <v>WHITESTONE CARE CENTER</v>
          </cell>
        </row>
        <row r="502">
          <cell r="A502">
            <v>396128</v>
          </cell>
          <cell r="B502" t="str">
            <v>1024327050001</v>
          </cell>
          <cell r="C502" t="str">
            <v>MAPLE FARM</v>
          </cell>
        </row>
        <row r="503">
          <cell r="A503">
            <v>396131</v>
          </cell>
          <cell r="B503">
            <v>0</v>
          </cell>
          <cell r="C503" t="str">
            <v>LIFECARE HOSPITALS OF PITTSBURGH SNF UNIT</v>
          </cell>
        </row>
        <row r="504">
          <cell r="A504">
            <v>395685</v>
          </cell>
          <cell r="B504" t="str">
            <v>1041049550001</v>
          </cell>
          <cell r="C504" t="str">
            <v>WALLINGFORD SKILLED NURSING &amp; REHAB CTR</v>
          </cell>
        </row>
        <row r="505">
          <cell r="A505">
            <v>395994</v>
          </cell>
          <cell r="B505" t="str">
            <v>1007389110093</v>
          </cell>
          <cell r="C505" t="str">
            <v>WASHINGTON HOSP TRANSITIONAL CARE UNIT</v>
          </cell>
        </row>
        <row r="506">
          <cell r="A506">
            <v>395924</v>
          </cell>
          <cell r="B506" t="str">
            <v>1015584350001</v>
          </cell>
          <cell r="C506" t="str">
            <v>GOLDEN LIVINGCENTER-CENTRAL</v>
          </cell>
        </row>
        <row r="507">
          <cell r="A507">
            <v>395166</v>
          </cell>
          <cell r="B507" t="str">
            <v>1035653210001</v>
          </cell>
          <cell r="C507" t="str">
            <v>AVENTURA AT PEMBROOKE</v>
          </cell>
        </row>
        <row r="508">
          <cell r="A508">
            <v>395435</v>
          </cell>
          <cell r="B508" t="str">
            <v>1007495770014</v>
          </cell>
          <cell r="C508" t="str">
            <v>WESTMORELAND MANOR</v>
          </cell>
        </row>
        <row r="509">
          <cell r="A509">
            <v>395300</v>
          </cell>
          <cell r="B509" t="str">
            <v>1012805380001</v>
          </cell>
          <cell r="C509" t="str">
            <v>WEXFORD HEALTHCARE CENTER</v>
          </cell>
        </row>
        <row r="510">
          <cell r="A510">
            <v>395199</v>
          </cell>
          <cell r="B510" t="str">
            <v>1041038130001</v>
          </cell>
          <cell r="C510" t="str">
            <v>ABBEYVILLE SKILLED NURSING &amp; REHAB CTR</v>
          </cell>
        </row>
        <row r="511">
          <cell r="A511">
            <v>395028</v>
          </cell>
          <cell r="B511" t="str">
            <v>1038524640001</v>
          </cell>
          <cell r="C511" t="str">
            <v>SQUIRREL HILL WELLNESS &amp; REHAB CENTER</v>
          </cell>
        </row>
        <row r="512">
          <cell r="A512">
            <v>395515</v>
          </cell>
          <cell r="B512" t="str">
            <v>1007544140074</v>
          </cell>
          <cell r="C512" t="str">
            <v>WILLOWCREST</v>
          </cell>
        </row>
        <row r="513">
          <cell r="A513">
            <v>396120</v>
          </cell>
          <cell r="B513" t="str">
            <v>0007565230002</v>
          </cell>
          <cell r="C513" t="str">
            <v>PHOEBE WYNCOTE</v>
          </cell>
        </row>
        <row r="514">
          <cell r="A514">
            <v>395237</v>
          </cell>
          <cell r="B514" t="str">
            <v>1037517390001</v>
          </cell>
          <cell r="C514" t="str">
            <v>WYOMISSING HEALTH AND REHABILITATION CTR</v>
          </cell>
        </row>
        <row r="515">
          <cell r="A515">
            <v>395558</v>
          </cell>
          <cell r="B515" t="str">
            <v>1029484800001</v>
          </cell>
          <cell r="C515" t="str">
            <v>ST MONICA CENTER FOR REHAB &amp; HEALTHCARE</v>
          </cell>
        </row>
        <row r="516">
          <cell r="A516">
            <v>395620</v>
          </cell>
          <cell r="B516" t="str">
            <v>1040211820001</v>
          </cell>
          <cell r="C516" t="str">
            <v>MOON TOWNSHIP REHAB &amp; WELLNESS CENTER</v>
          </cell>
        </row>
        <row r="517">
          <cell r="A517">
            <v>396035</v>
          </cell>
          <cell r="B517" t="str">
            <v>1040261060001</v>
          </cell>
          <cell r="C517" t="str">
            <v>SCOTTDALE HEALTHCARE &amp; REHAB CENTER</v>
          </cell>
        </row>
        <row r="518">
          <cell r="A518">
            <v>395697</v>
          </cell>
          <cell r="B518" t="str">
            <v>1038363260001</v>
          </cell>
          <cell r="C518" t="str">
            <v>EMBASSY OF WOODLAND PARK</v>
          </cell>
        </row>
        <row r="519">
          <cell r="A519">
            <v>395653</v>
          </cell>
          <cell r="B519" t="str">
            <v>1041844370001</v>
          </cell>
          <cell r="C519" t="str">
            <v>WOODHAVEN HEALTH &amp; REHAB CENTER</v>
          </cell>
        </row>
        <row r="520">
          <cell r="A520">
            <v>395650</v>
          </cell>
          <cell r="B520" t="str">
            <v>0019252370001</v>
          </cell>
          <cell r="C520" t="str">
            <v>WARREN MANOR</v>
          </cell>
        </row>
        <row r="521">
          <cell r="A521">
            <v>396031</v>
          </cell>
          <cell r="B521">
            <v>0</v>
          </cell>
          <cell r="C521" t="str">
            <v>ARBOR VIEW AT WILLOW VALLEY</v>
          </cell>
        </row>
        <row r="522">
          <cell r="A522">
            <v>395718</v>
          </cell>
          <cell r="B522">
            <v>0</v>
          </cell>
          <cell r="C522" t="str">
            <v>WAVERLY HEIGHTS</v>
          </cell>
        </row>
        <row r="523">
          <cell r="A523">
            <v>395771</v>
          </cell>
          <cell r="B523">
            <v>0</v>
          </cell>
          <cell r="C523" t="str">
            <v>LAKESIDE AT WILLOW VALLEY</v>
          </cell>
        </row>
        <row r="524">
          <cell r="A524">
            <v>395904</v>
          </cell>
          <cell r="B524" t="str">
            <v>1025719050001</v>
          </cell>
          <cell r="C524" t="str">
            <v>SANATOGA CENTER</v>
          </cell>
        </row>
        <row r="525">
          <cell r="A525">
            <v>395864</v>
          </cell>
          <cell r="B525">
            <v>0</v>
          </cell>
          <cell r="C525" t="str">
            <v>JUNIPER VILLAGE AT BUCKS COUNTY REHAB</v>
          </cell>
        </row>
        <row r="526">
          <cell r="A526">
            <v>396044</v>
          </cell>
          <cell r="B526">
            <v>0</v>
          </cell>
          <cell r="C526" t="str">
            <v>WILKES-BARRE GENERAL HOSPITAL TCU</v>
          </cell>
        </row>
        <row r="527">
          <cell r="A527">
            <v>395986</v>
          </cell>
          <cell r="B527" t="str">
            <v>1041882940001</v>
          </cell>
          <cell r="C527" t="str">
            <v>KITTANNING HEALTH &amp; REHAB CENTER</v>
          </cell>
        </row>
        <row r="528">
          <cell r="A528">
            <v>395371</v>
          </cell>
          <cell r="B528" t="str">
            <v>1024978350001</v>
          </cell>
          <cell r="C528" t="str">
            <v>QUALITY LIFE SERVICES - APOLLO</v>
          </cell>
        </row>
        <row r="529">
          <cell r="A529">
            <v>395833</v>
          </cell>
          <cell r="B529">
            <v>0</v>
          </cell>
          <cell r="C529" t="str">
            <v>HEALTH CARE CENTER AT WHITE HORSE VILLAGE, THE</v>
          </cell>
        </row>
        <row r="530">
          <cell r="A530">
            <v>396136</v>
          </cell>
          <cell r="B530">
            <v>0</v>
          </cell>
          <cell r="C530" t="str">
            <v>CH SKILLED NURSING FACILITY OF ALLENTOWN</v>
          </cell>
        </row>
        <row r="531">
          <cell r="A531">
            <v>396137</v>
          </cell>
          <cell r="B531" t="str">
            <v>1039552380001</v>
          </cell>
          <cell r="C531" t="str">
            <v>ATHENS NURSING AND REHABILITATION CENTER</v>
          </cell>
        </row>
        <row r="532">
          <cell r="A532">
            <v>396138</v>
          </cell>
          <cell r="B532">
            <v>0</v>
          </cell>
          <cell r="C532" t="str">
            <v>HARMONY PHYSICAL REHABILITATION</v>
          </cell>
        </row>
        <row r="533">
          <cell r="A533">
            <v>396139</v>
          </cell>
          <cell r="B533">
            <v>0</v>
          </cell>
          <cell r="C533" t="str">
            <v>PARAMOUNT NURSING &amp; REHAB AT PETERS TOWNSHIP, LLC</v>
          </cell>
        </row>
        <row r="534">
          <cell r="A534">
            <v>396141</v>
          </cell>
          <cell r="B534" t="str">
            <v>1032331520001</v>
          </cell>
          <cell r="C534" t="str">
            <v>FOX SUBACUTE AT SOUTH PHILADELPHIA</v>
          </cell>
        </row>
        <row r="535">
          <cell r="A535">
            <v>396140</v>
          </cell>
          <cell r="B535">
            <v>0</v>
          </cell>
          <cell r="C535" t="str">
            <v>REHABILITATION CENTER AT BRETHREN VILLAGE, LLC</v>
          </cell>
        </row>
        <row r="536">
          <cell r="A536">
            <v>396144</v>
          </cell>
          <cell r="B536">
            <v>0</v>
          </cell>
          <cell r="C536" t="str">
            <v>PROMEDICA SKILLED NSG &amp; REHAB EXTON</v>
          </cell>
        </row>
        <row r="537">
          <cell r="A537">
            <v>396142</v>
          </cell>
          <cell r="B537">
            <v>0</v>
          </cell>
          <cell r="C537" t="str">
            <v>PARAMOUNT NURSING &amp; REHAB AT SOUTH HILLS</v>
          </cell>
        </row>
        <row r="538">
          <cell r="A538">
            <v>396147</v>
          </cell>
          <cell r="B538">
            <v>0</v>
          </cell>
          <cell r="C538" t="str">
            <v>VILLA CREST, LLC THE</v>
          </cell>
        </row>
        <row r="539">
          <cell r="A539">
            <v>396143</v>
          </cell>
          <cell r="B539" t="str">
            <v>1035157870001</v>
          </cell>
          <cell r="C539" t="str">
            <v>TULIP SPECIAL CARE, LLC</v>
          </cell>
        </row>
        <row r="540">
          <cell r="A540">
            <v>395290</v>
          </cell>
          <cell r="B540" t="str">
            <v>1035424070001</v>
          </cell>
          <cell r="C540" t="str">
            <v>PLEASANT ACRES REHAB AND NURSING CENTER</v>
          </cell>
        </row>
        <row r="541">
          <cell r="A541">
            <v>396103</v>
          </cell>
          <cell r="B541">
            <v>0</v>
          </cell>
          <cell r="C541" t="str">
            <v>HEALTHSOUTH YORK TRANSITIONAL REHABILITATION UNIT</v>
          </cell>
        </row>
        <row r="542">
          <cell r="A542">
            <v>395902</v>
          </cell>
          <cell r="B542" t="str">
            <v>1007497730011</v>
          </cell>
          <cell r="C542" t="str">
            <v>NORMANDIE RIDGE</v>
          </cell>
        </row>
        <row r="543">
          <cell r="A543">
            <v>396146</v>
          </cell>
          <cell r="B543" t="str">
            <v>1001664120022</v>
          </cell>
          <cell r="C543" t="str">
            <v>SPIRITRUST LUTHERAN VLG @ LUTHER RIDGE</v>
          </cell>
        </row>
        <row r="544">
          <cell r="A544">
            <v>396093</v>
          </cell>
          <cell r="B544" t="str">
            <v>1039736010001</v>
          </cell>
          <cell r="C544" t="str">
            <v>RICHFIELD HEALTHCARE AND REHAB CENTER</v>
          </cell>
        </row>
        <row r="545">
          <cell r="A545">
            <v>395023</v>
          </cell>
          <cell r="B545" t="str">
            <v>0018166900001</v>
          </cell>
          <cell r="C545" t="str">
            <v>PHOEBE RICHLAND HCC</v>
          </cell>
        </row>
        <row r="546">
          <cell r="A546">
            <v>395326</v>
          </cell>
          <cell r="B546" t="str">
            <v>0007564070001</v>
          </cell>
          <cell r="C546" t="str">
            <v>ZERBE SISTERS NURSING CENTER, INC.</v>
          </cell>
        </row>
        <row r="547">
          <cell r="A547">
            <v>395439</v>
          </cell>
          <cell r="B547" t="str">
            <v>1041800620001</v>
          </cell>
          <cell r="C547" t="str">
            <v>PALM GARDENS OF JOHNSTOWN</v>
          </cell>
        </row>
        <row r="548">
          <cell r="A548">
            <v>395323</v>
          </cell>
          <cell r="B548" t="str">
            <v>1015736560001</v>
          </cell>
          <cell r="C548" t="str">
            <v>SAINT CATHERINE HEALTHCARE CENTER</v>
          </cell>
        </row>
        <row r="549">
          <cell r="A549">
            <v>395890</v>
          </cell>
          <cell r="B549">
            <v>0</v>
          </cell>
          <cell r="C549" t="str">
            <v>SKILLED NURSING UNIT, ARMSTRONG CO MEMORIAL HOSPITAL</v>
          </cell>
        </row>
        <row r="550">
          <cell r="A550">
            <v>395499</v>
          </cell>
          <cell r="B550" t="str">
            <v>1034691740001</v>
          </cell>
          <cell r="C550" t="str">
            <v>TREMONT HEALTH &amp; REHABILITATION CENTER</v>
          </cell>
        </row>
        <row r="551">
          <cell r="A551">
            <v>395509</v>
          </cell>
          <cell r="B551" t="str">
            <v>1034469570001</v>
          </cell>
          <cell r="C551" t="str">
            <v>DRESHER HILL HEALTH &amp; REHAB CENTER</v>
          </cell>
        </row>
        <row r="552">
          <cell r="A552">
            <v>395020</v>
          </cell>
          <cell r="B552">
            <v>0</v>
          </cell>
          <cell r="C552" t="str">
            <v>BAPTIST HOMES OF WESTERN PENNSYLVANIA</v>
          </cell>
        </row>
        <row r="553">
          <cell r="A553">
            <v>395223</v>
          </cell>
          <cell r="B553" t="str">
            <v>1032450550001</v>
          </cell>
          <cell r="C553" t="str">
            <v>THE GARDENS AT WEST SHORE</v>
          </cell>
        </row>
        <row r="554">
          <cell r="A554">
            <v>395698</v>
          </cell>
          <cell r="B554" t="str">
            <v>1034861840001</v>
          </cell>
          <cell r="C554" t="str">
            <v>GUARDIAN HEALTHCARE MEADOWCREST</v>
          </cell>
        </row>
        <row r="555">
          <cell r="A555">
            <v>395309</v>
          </cell>
          <cell r="B555" t="str">
            <v>1041030090001</v>
          </cell>
          <cell r="C555" t="str">
            <v>YORK SOUTH SKILLED NSG &amp; REHAB CTR</v>
          </cell>
        </row>
        <row r="556">
          <cell r="A556">
            <v>395968</v>
          </cell>
          <cell r="B556">
            <v>0</v>
          </cell>
          <cell r="C556" t="str">
            <v>BRYN MAWR HOSPITAL TRANSITIONAL CARE CENTER</v>
          </cell>
        </row>
        <row r="557">
          <cell r="A557">
            <v>395382</v>
          </cell>
          <cell r="B557" t="str">
            <v>1031135390001</v>
          </cell>
          <cell r="C557" t="str">
            <v>THE GROVE AT NORTH HUNTINGDON</v>
          </cell>
        </row>
        <row r="558">
          <cell r="A558">
            <v>395421</v>
          </cell>
          <cell r="B558" t="str">
            <v>1039337040001</v>
          </cell>
          <cell r="C558" t="str">
            <v>GLEN BROOK REHAB &amp; HEALTHCARE CENTER</v>
          </cell>
        </row>
        <row r="559">
          <cell r="A559">
            <v>395421</v>
          </cell>
          <cell r="B559" t="str">
            <v>1039337040001</v>
          </cell>
          <cell r="C559" t="str">
            <v>GLEN BROOK REHAB &amp; HEALTHCARE CENTER II</v>
          </cell>
        </row>
        <row r="560">
          <cell r="A560">
            <v>395756</v>
          </cell>
          <cell r="B560">
            <v>0</v>
          </cell>
          <cell r="C560" t="str">
            <v>JUNIPER VILLAGE AT BROOKLINE REHABILITATION AND SKILLED</v>
          </cell>
        </row>
        <row r="561">
          <cell r="A561">
            <v>395908</v>
          </cell>
          <cell r="B561" t="str">
            <v>0011692000001</v>
          </cell>
          <cell r="C561" t="str">
            <v>BRADFORD ECUMENICAL HOME, INC</v>
          </cell>
        </row>
        <row r="562">
          <cell r="A562">
            <v>395328</v>
          </cell>
          <cell r="B562" t="str">
            <v>1001262480003</v>
          </cell>
          <cell r="C562" t="str">
            <v>BRETHREN VILLAGE</v>
          </cell>
        </row>
        <row r="563">
          <cell r="A563">
            <v>395700</v>
          </cell>
          <cell r="B563" t="str">
            <v>0019250120001</v>
          </cell>
          <cell r="C563" t="str">
            <v>BRADFORD MANOR</v>
          </cell>
        </row>
        <row r="564">
          <cell r="A564">
            <v>395286</v>
          </cell>
          <cell r="B564" t="str">
            <v>1034679010001</v>
          </cell>
          <cell r="C564" t="str">
            <v>BROAD MOUNTAIN HEALTH &amp; REHAB CENTER</v>
          </cell>
        </row>
        <row r="565">
          <cell r="A565">
            <v>395052</v>
          </cell>
          <cell r="B565" t="str">
            <v>1036194960001</v>
          </cell>
          <cell r="C565" t="str">
            <v>ROSEWOOD GARDENS REHAB AND NURSING CTR</v>
          </cell>
        </row>
        <row r="566">
          <cell r="A566">
            <v>395484</v>
          </cell>
          <cell r="B566" t="str">
            <v>1035309070001</v>
          </cell>
          <cell r="C566" t="str">
            <v>KADIMA REHAB &amp; NURSING AT LUZERNE</v>
          </cell>
        </row>
        <row r="567">
          <cell r="A567">
            <v>395460</v>
          </cell>
          <cell r="B567" t="str">
            <v>0007457620001</v>
          </cell>
          <cell r="C567" t="str">
            <v>CHRIST THE KING MANOR</v>
          </cell>
        </row>
        <row r="568">
          <cell r="A568">
            <v>395770</v>
          </cell>
          <cell r="B568" t="str">
            <v>1029397590001</v>
          </cell>
          <cell r="C568" t="str">
            <v>CEDAR HAVEN HEALTHCARE CENTER</v>
          </cell>
        </row>
        <row r="569">
          <cell r="A569">
            <v>395965</v>
          </cell>
          <cell r="B569">
            <v>0</v>
          </cell>
          <cell r="C569" t="str">
            <v>CHESTER COUNTY HOSPITAL TRANSITIONAL CARE UNIT</v>
          </cell>
        </row>
        <row r="570">
          <cell r="A570">
            <v>395730</v>
          </cell>
          <cell r="B570" t="str">
            <v>1035315660001</v>
          </cell>
          <cell r="C570" t="str">
            <v>KADIMA REHAB AND NURSING AT LAKESIDE</v>
          </cell>
        </row>
        <row r="571">
          <cell r="A571">
            <v>395784</v>
          </cell>
          <cell r="B571" t="str">
            <v>0007476040001</v>
          </cell>
          <cell r="C571" t="str">
            <v>CHURCH OF GOD HOME, INC</v>
          </cell>
        </row>
        <row r="572">
          <cell r="A572">
            <v>395339</v>
          </cell>
          <cell r="B572" t="str">
            <v>1007731330019</v>
          </cell>
          <cell r="C572" t="str">
            <v>GOOD SAMARITAN NSG CARE CTR-JOHNSTOWN</v>
          </cell>
        </row>
        <row r="573">
          <cell r="A573">
            <v>395893</v>
          </cell>
          <cell r="B573" t="str">
            <v>1035712760001</v>
          </cell>
          <cell r="C573" t="str">
            <v>CARE PAVILION NURSING AND REHAB CENTER</v>
          </cell>
        </row>
        <row r="574">
          <cell r="A574">
            <v>396064</v>
          </cell>
          <cell r="B574" t="str">
            <v>0008790130001</v>
          </cell>
          <cell r="C574" t="str">
            <v>MARGARET E. MOUL HOME</v>
          </cell>
        </row>
        <row r="575">
          <cell r="A575">
            <v>396016</v>
          </cell>
          <cell r="B575">
            <v>0</v>
          </cell>
          <cell r="C575" t="str">
            <v>TRANSITIONAL CARE CENTER CLARION HOSP</v>
          </cell>
        </row>
        <row r="576">
          <cell r="A576">
            <v>300202</v>
          </cell>
          <cell r="B576">
            <v>0</v>
          </cell>
          <cell r="C576" t="str">
            <v>FRANKFORD HOSPITAL BUCKS CO CAMPUS TRANSITIONS UNIT</v>
          </cell>
        </row>
        <row r="577">
          <cell r="A577">
            <v>396054</v>
          </cell>
          <cell r="B577" t="str">
            <v>0007478740005</v>
          </cell>
          <cell r="C577" t="str">
            <v>MASONIC VILLAGE AT WARMINSTER</v>
          </cell>
        </row>
        <row r="578">
          <cell r="A578">
            <v>395507</v>
          </cell>
          <cell r="B578" t="str">
            <v>1008144140003</v>
          </cell>
          <cell r="C578" t="str">
            <v>ELM TERRACE GARDENS</v>
          </cell>
        </row>
        <row r="579">
          <cell r="A579">
            <v>395361</v>
          </cell>
          <cell r="B579" t="str">
            <v>1007744350006</v>
          </cell>
          <cell r="C579" t="str">
            <v>PLEASANT RIDGE MANOR WEST</v>
          </cell>
        </row>
        <row r="580">
          <cell r="A580">
            <v>395413</v>
          </cell>
          <cell r="B580" t="str">
            <v>0007449700001</v>
          </cell>
          <cell r="C580" t="str">
            <v>WESLEY ENHANCED LIVING PENNYPACK PARK</v>
          </cell>
        </row>
        <row r="581">
          <cell r="A581">
            <v>396056</v>
          </cell>
          <cell r="B581" t="str">
            <v>1001679750002</v>
          </cell>
          <cell r="C581" t="str">
            <v>WILLIAM PENN CARE CENTER</v>
          </cell>
        </row>
        <row r="582">
          <cell r="A582">
            <v>395357</v>
          </cell>
          <cell r="B582" t="str">
            <v>1036367640001</v>
          </cell>
          <cell r="C582" t="str">
            <v>ELLEN MEMORIAL HEALTH CARE CENTER</v>
          </cell>
        </row>
        <row r="583">
          <cell r="A583">
            <v>395688</v>
          </cell>
          <cell r="B583" t="str">
            <v>0011456010001</v>
          </cell>
          <cell r="C583" t="str">
            <v>FRIENDSHIP VILLAGE OF SOUTH HILLS</v>
          </cell>
        </row>
        <row r="584">
          <cell r="A584">
            <v>395614</v>
          </cell>
          <cell r="B584" t="str">
            <v>1039732630001</v>
          </cell>
          <cell r="C584" t="str">
            <v>ROLLING HILLS HEALTHCARE &amp; REHAB CENTER</v>
          </cell>
        </row>
        <row r="585">
          <cell r="A585">
            <v>395782</v>
          </cell>
          <cell r="B585" t="str">
            <v>1035195340001</v>
          </cell>
          <cell r="C585" t="str">
            <v>FAIRVIEW NURSING AND REHABILITATION CTR</v>
          </cell>
        </row>
        <row r="586">
          <cell r="A586">
            <v>395572</v>
          </cell>
          <cell r="B586" t="str">
            <v>0019251570001</v>
          </cell>
          <cell r="C586" t="str">
            <v>FAIRVIEW MANOR</v>
          </cell>
        </row>
        <row r="587">
          <cell r="A587">
            <v>395593</v>
          </cell>
          <cell r="B587" t="str">
            <v>0018464740001</v>
          </cell>
          <cell r="C587" t="str">
            <v>QUALITY LIFE SERVICES - GROVE CITY</v>
          </cell>
        </row>
        <row r="588">
          <cell r="A588">
            <v>395852</v>
          </cell>
          <cell r="B588" t="str">
            <v>1033133700001</v>
          </cell>
          <cell r="C588" t="str">
            <v>CLIVEDEN NSG &amp; REHAB CTR</v>
          </cell>
        </row>
        <row r="589">
          <cell r="A589">
            <v>395901</v>
          </cell>
          <cell r="B589" t="str">
            <v>1031763600001</v>
          </cell>
          <cell r="C589" t="str">
            <v>TITUSVILLE HEALTHCARE &amp; REHAB CENTER</v>
          </cell>
        </row>
        <row r="590">
          <cell r="A590">
            <v>395409</v>
          </cell>
          <cell r="B590" t="str">
            <v>1039627420001</v>
          </cell>
          <cell r="C590" t="str">
            <v>LIBERTY POINTE REHAB &amp; HEALTHCARE CENTER</v>
          </cell>
        </row>
        <row r="591">
          <cell r="A591">
            <v>395594</v>
          </cell>
          <cell r="B591" t="str">
            <v>1031598140001</v>
          </cell>
          <cell r="C591" t="str">
            <v>OIL CITY HEALTHCARE AND REHAB CENTER</v>
          </cell>
        </row>
        <row r="592">
          <cell r="A592">
            <v>395067</v>
          </cell>
          <cell r="B592" t="str">
            <v>1026046300001</v>
          </cell>
          <cell r="C592" t="str">
            <v>GREEN RIDGE CARE CENTER</v>
          </cell>
        </row>
        <row r="593">
          <cell r="A593">
            <v>395592</v>
          </cell>
          <cell r="B593" t="str">
            <v>1031635590001</v>
          </cell>
          <cell r="C593" t="str">
            <v>HAIDA HEALTHCARE AND REHAB CENTER</v>
          </cell>
        </row>
        <row r="594">
          <cell r="A594">
            <v>396116</v>
          </cell>
          <cell r="B594" t="str">
            <v>0007507900001</v>
          </cell>
          <cell r="C594" t="str">
            <v>LITTLE SISTERS OF THE POOR</v>
          </cell>
        </row>
        <row r="595">
          <cell r="A595">
            <v>395896</v>
          </cell>
          <cell r="B595" t="str">
            <v>0015682050002</v>
          </cell>
          <cell r="C595" t="str">
            <v>HOMEWOOD AT MARTINSBURG PA INC</v>
          </cell>
        </row>
        <row r="596">
          <cell r="A596">
            <v>395632</v>
          </cell>
          <cell r="B596" t="str">
            <v>1000025630109</v>
          </cell>
          <cell r="C596" t="str">
            <v>PINNACLE HEALTH ECF</v>
          </cell>
        </row>
        <row r="597">
          <cell r="A597">
            <v>395632</v>
          </cell>
          <cell r="B597" t="str">
            <v>1000025630109</v>
          </cell>
          <cell r="C597" t="str">
            <v>PINNACLE HEALTH ECF HB</v>
          </cell>
        </row>
        <row r="598">
          <cell r="A598">
            <v>395566</v>
          </cell>
          <cell r="B598" t="str">
            <v>1029085740001</v>
          </cell>
          <cell r="C598" t="str">
            <v>HIGHLAND MANOR REHAB &amp; NURSING CENTER</v>
          </cell>
        </row>
        <row r="599">
          <cell r="A599">
            <v>395633</v>
          </cell>
          <cell r="B599" t="str">
            <v>1034859550001</v>
          </cell>
          <cell r="C599" t="str">
            <v>HAVENCREST HEALTHCARE &amp; REHAB CENTER</v>
          </cell>
        </row>
        <row r="600">
          <cell r="A600">
            <v>395637</v>
          </cell>
          <cell r="B600" t="str">
            <v>0007471860001</v>
          </cell>
          <cell r="C600" t="str">
            <v>HOLY FAMILY HOME</v>
          </cell>
        </row>
        <row r="601">
          <cell r="A601">
            <v>395241</v>
          </cell>
          <cell r="B601" t="str">
            <v>1041270740001</v>
          </cell>
          <cell r="C601" t="str">
            <v>HILLTOP HEALTHCARE &amp; REHAB CENTER</v>
          </cell>
        </row>
        <row r="602">
          <cell r="A602">
            <v>395353</v>
          </cell>
          <cell r="B602" t="str">
            <v>1013454270001</v>
          </cell>
          <cell r="C602" t="str">
            <v>ASHTON HEALTHCARE</v>
          </cell>
        </row>
        <row r="603">
          <cell r="A603">
            <v>395898</v>
          </cell>
          <cell r="B603" t="str">
            <v>0015681800002</v>
          </cell>
          <cell r="C603" t="str">
            <v>HOMEWOOD AT PLUM CREEK</v>
          </cell>
        </row>
        <row r="604">
          <cell r="A604">
            <v>395794</v>
          </cell>
          <cell r="B604" t="str">
            <v>0007473280001</v>
          </cell>
          <cell r="C604" t="str">
            <v>SAINT JOHN XXIII HOME</v>
          </cell>
        </row>
        <row r="605">
          <cell r="A605">
            <v>395103</v>
          </cell>
          <cell r="B605" t="str">
            <v>0007472840001</v>
          </cell>
          <cell r="C605" t="str">
            <v>ELAN SKILLED NURSING AND REHABILITATION</v>
          </cell>
        </row>
        <row r="606">
          <cell r="A606">
            <v>395640</v>
          </cell>
          <cell r="B606" t="str">
            <v>1007463050048</v>
          </cell>
          <cell r="C606" t="str">
            <v>JOHN J KANE REGIONAL CENTER-MCKEESPORT</v>
          </cell>
        </row>
        <row r="607">
          <cell r="A607">
            <v>395643</v>
          </cell>
          <cell r="B607" t="str">
            <v>1007463050047</v>
          </cell>
          <cell r="C607" t="str">
            <v>JOHN J KANE REGIONAL CENTER-GLEN HAZEL</v>
          </cell>
        </row>
        <row r="608">
          <cell r="A608">
            <v>395617</v>
          </cell>
          <cell r="B608" t="str">
            <v>1007463050046</v>
          </cell>
          <cell r="C608" t="str">
            <v>JOHN J KANE REGIONAL CENTER-SCOTT TWNSHP</v>
          </cell>
        </row>
        <row r="609">
          <cell r="A609">
            <v>395606</v>
          </cell>
          <cell r="B609" t="str">
            <v>1007463050045</v>
          </cell>
          <cell r="C609" t="str">
            <v>JOHN J KANE REGIONAL CENTER-ROSS TWNSHP</v>
          </cell>
        </row>
        <row r="610">
          <cell r="A610">
            <v>395461</v>
          </cell>
          <cell r="B610" t="str">
            <v>1033195330001</v>
          </cell>
          <cell r="C610" t="str">
            <v>TUCKER HOUSE NSG &amp; REHAB CTR</v>
          </cell>
        </row>
        <row r="611">
          <cell r="A611">
            <v>395899</v>
          </cell>
          <cell r="B611" t="str">
            <v>1031153550001</v>
          </cell>
          <cell r="C611" t="str">
            <v>THE GARDENS AT ORANGEVILLE</v>
          </cell>
        </row>
        <row r="612">
          <cell r="A612">
            <v>395570</v>
          </cell>
          <cell r="B612" t="str">
            <v>1033190880001</v>
          </cell>
          <cell r="C612" t="str">
            <v>MILTON REHABILITATION AND NURSING CENTER</v>
          </cell>
        </row>
        <row r="613">
          <cell r="A613">
            <v>395402</v>
          </cell>
          <cell r="B613" t="str">
            <v>1041031250001</v>
          </cell>
          <cell r="C613" t="str">
            <v>POTTSTOWN SKILLED NSG &amp; REHAB CTR</v>
          </cell>
        </row>
        <row r="614">
          <cell r="A614">
            <v>395812</v>
          </cell>
          <cell r="B614" t="str">
            <v>1041927510001</v>
          </cell>
          <cell r="C614" t="str">
            <v>LAUREL WOOD CARE CENTER</v>
          </cell>
        </row>
        <row r="615">
          <cell r="A615">
            <v>395437</v>
          </cell>
          <cell r="B615" t="str">
            <v>1002291290002</v>
          </cell>
          <cell r="C615" t="str">
            <v>LEBANON VALLEY BRETHREN HOME</v>
          </cell>
        </row>
        <row r="616">
          <cell r="A616">
            <v>395541</v>
          </cell>
          <cell r="B616" t="str">
            <v>1041029140001</v>
          </cell>
          <cell r="C616" t="str">
            <v>SINKING SPRING SKILLED NSG &amp; REHAB CTR</v>
          </cell>
        </row>
        <row r="617">
          <cell r="A617">
            <v>395243</v>
          </cell>
          <cell r="B617" t="str">
            <v>1025703180001</v>
          </cell>
          <cell r="C617" t="str">
            <v>LAUREL RIDGE CENTER</v>
          </cell>
        </row>
        <row r="618">
          <cell r="A618">
            <v>395760</v>
          </cell>
          <cell r="B618" t="str">
            <v>1041076340001</v>
          </cell>
          <cell r="C618" t="str">
            <v>CEDAR CREST POST ACUTE</v>
          </cell>
        </row>
        <row r="619">
          <cell r="A619">
            <v>395345</v>
          </cell>
          <cell r="B619" t="str">
            <v>1041525310001</v>
          </cell>
          <cell r="C619" t="str">
            <v>MAPLE RIDGE REHAB &amp; HEALTHCARE CENTER</v>
          </cell>
        </row>
        <row r="620">
          <cell r="A620">
            <v>395743</v>
          </cell>
          <cell r="B620" t="str">
            <v>1041058630001</v>
          </cell>
          <cell r="C620" t="str">
            <v>GREENTREE SKILLED NURSING &amp; REHAB CENTER</v>
          </cell>
        </row>
        <row r="621">
          <cell r="A621">
            <v>395845</v>
          </cell>
          <cell r="B621" t="str">
            <v>0019204460001</v>
          </cell>
          <cell r="C621" t="str">
            <v>CRANBERRY PLACE</v>
          </cell>
        </row>
        <row r="622">
          <cell r="A622">
            <v>395440</v>
          </cell>
          <cell r="B622" t="str">
            <v>1041065010001</v>
          </cell>
          <cell r="C622" t="str">
            <v>CAMP HILL SKILLED NURSING &amp; REHAB CENTER</v>
          </cell>
        </row>
        <row r="623">
          <cell r="A623">
            <v>395796</v>
          </cell>
          <cell r="B623" t="str">
            <v>1041024310001</v>
          </cell>
          <cell r="C623" t="str">
            <v>MONTGOMERYVILLE SKILLED NSG &amp; REHAB CTR</v>
          </cell>
        </row>
        <row r="624">
          <cell r="A624">
            <v>395799</v>
          </cell>
          <cell r="B624" t="str">
            <v>0007574130001</v>
          </cell>
          <cell r="C624" t="str">
            <v>LEMINGTON CENTER</v>
          </cell>
        </row>
        <row r="625">
          <cell r="A625">
            <v>395672</v>
          </cell>
          <cell r="B625" t="str">
            <v>1036526880001</v>
          </cell>
          <cell r="C625" t="str">
            <v>LECOM AT VILLAGE SQUARE LLC</v>
          </cell>
        </row>
        <row r="626">
          <cell r="A626">
            <v>395344</v>
          </cell>
          <cell r="B626" t="str">
            <v>1038916040001</v>
          </cell>
          <cell r="C626" t="str">
            <v>POTTSVILLE REHABILITATION &amp; NURSING CTR</v>
          </cell>
        </row>
        <row r="627">
          <cell r="A627">
            <v>395324</v>
          </cell>
          <cell r="B627" t="str">
            <v>1028003560005</v>
          </cell>
          <cell r="C627" t="str">
            <v>ALLIED SERVICES MEADE STREET SKILLED NSG</v>
          </cell>
        </row>
        <row r="628">
          <cell r="A628">
            <v>395498</v>
          </cell>
          <cell r="B628" t="str">
            <v>0007769830001</v>
          </cell>
          <cell r="C628" t="str">
            <v>WESLEY ENHANCED LIVING MAIN LINE REHAB</v>
          </cell>
        </row>
        <row r="629">
          <cell r="A629">
            <v>396024</v>
          </cell>
          <cell r="B629" t="str">
            <v>1028041300001</v>
          </cell>
          <cell r="C629" t="str">
            <v>WESTON REHABILITATION AND NURSING CENTER</v>
          </cell>
        </row>
        <row r="630">
          <cell r="A630">
            <v>395045</v>
          </cell>
          <cell r="B630" t="str">
            <v>1024050470001</v>
          </cell>
          <cell r="C630" t="str">
            <v>MOUNTAIN VIEW, A NURSING AND REHAB CTR</v>
          </cell>
        </row>
        <row r="631">
          <cell r="A631">
            <v>395824</v>
          </cell>
          <cell r="B631" t="str">
            <v>1007303790003</v>
          </cell>
          <cell r="C631" t="str">
            <v>EMMANUEL CENTER FOR NURSING AND REHAB</v>
          </cell>
        </row>
        <row r="632">
          <cell r="A632">
            <v>395772</v>
          </cell>
          <cell r="B632" t="str">
            <v>0011482000001</v>
          </cell>
          <cell r="C632" t="str">
            <v>MORAN'S HOME, INC</v>
          </cell>
        </row>
        <row r="633">
          <cell r="A633">
            <v>395768</v>
          </cell>
          <cell r="B633">
            <v>0</v>
          </cell>
          <cell r="C633" t="str">
            <v>MEADOWOOD</v>
          </cell>
        </row>
        <row r="634">
          <cell r="A634">
            <v>395752</v>
          </cell>
          <cell r="B634" t="str">
            <v>1007561970002</v>
          </cell>
          <cell r="C634" t="str">
            <v>MORAVIAN HALL SQ. HLTH AND WELLNESS CTR</v>
          </cell>
        </row>
        <row r="635">
          <cell r="A635">
            <v>395746</v>
          </cell>
          <cell r="B635" t="str">
            <v>1041064120001</v>
          </cell>
          <cell r="C635" t="str">
            <v>CARLISLE SKILLED NURSING &amp; REHAB CENTER</v>
          </cell>
        </row>
        <row r="636">
          <cell r="A636">
            <v>395019</v>
          </cell>
          <cell r="B636" t="str">
            <v>1016341800001</v>
          </cell>
          <cell r="C636" t="str">
            <v>ARISTACARE AT MEADOW SPRINGS</v>
          </cell>
        </row>
        <row r="637">
          <cell r="A637">
            <v>395629</v>
          </cell>
          <cell r="B637" t="str">
            <v>0007521120002</v>
          </cell>
          <cell r="C637" t="str">
            <v>MOUNT MACRINA MANOR NURSING HOME</v>
          </cell>
        </row>
        <row r="638">
          <cell r="A638">
            <v>395717</v>
          </cell>
          <cell r="B638" t="str">
            <v>1007653650006</v>
          </cell>
          <cell r="C638" t="str">
            <v>LINWOOD NURSING AND REHABILITATION CTR</v>
          </cell>
        </row>
        <row r="639">
          <cell r="A639">
            <v>396002</v>
          </cell>
          <cell r="B639">
            <v>0</v>
          </cell>
          <cell r="C639" t="str">
            <v>TRANSITIONAL CARE UNIT AT NAZARETH HOSPITAL, THE</v>
          </cell>
        </row>
        <row r="640">
          <cell r="A640">
            <v>396118</v>
          </cell>
          <cell r="B640">
            <v>0</v>
          </cell>
          <cell r="C640" t="str">
            <v>UPMC PASSAVANT TRANSITIONAL CARE UNIT</v>
          </cell>
        </row>
        <row r="641">
          <cell r="A641">
            <v>395390</v>
          </cell>
          <cell r="B641" t="str">
            <v>0019751950002</v>
          </cell>
          <cell r="C641" t="str">
            <v>NOTTINGHAM VILLAGE</v>
          </cell>
        </row>
        <row r="642">
          <cell r="A642">
            <v>395044</v>
          </cell>
          <cell r="B642">
            <v>0</v>
          </cell>
          <cell r="C642" t="str">
            <v>OAKMONT CENTER FOR NURSING AND REHAB</v>
          </cell>
        </row>
        <row r="643">
          <cell r="A643">
            <v>395367</v>
          </cell>
          <cell r="B643" t="str">
            <v>1007494880009</v>
          </cell>
          <cell r="C643" t="str">
            <v>OXFORD HEALTH CENTER</v>
          </cell>
        </row>
        <row r="644">
          <cell r="A644">
            <v>395793</v>
          </cell>
          <cell r="B644" t="str">
            <v>0007509690002</v>
          </cell>
          <cell r="C644" t="str">
            <v>ORCHARD MANOR, INC</v>
          </cell>
        </row>
        <row r="645">
          <cell r="A645">
            <v>395721</v>
          </cell>
          <cell r="B645" t="str">
            <v>1034929500001</v>
          </cell>
          <cell r="C645" t="str">
            <v>PARAMOUNT NURSING &amp; REHAB @ FAYETTEVILLE</v>
          </cell>
        </row>
        <row r="646">
          <cell r="A646">
            <v>395628</v>
          </cell>
          <cell r="B646" t="str">
            <v>1027558780001</v>
          </cell>
          <cell r="C646" t="str">
            <v>RENAISSANCE HEALTHCARE &amp; REHAB CENTER</v>
          </cell>
        </row>
        <row r="647">
          <cell r="A647">
            <v>396127</v>
          </cell>
          <cell r="B647">
            <v>0</v>
          </cell>
          <cell r="C647" t="str">
            <v>SCHUYLKILL MEDICAL CENTER - SOUTH JACKSON STREET TCU</v>
          </cell>
        </row>
        <row r="648">
          <cell r="A648">
            <v>395749</v>
          </cell>
          <cell r="B648">
            <v>0</v>
          </cell>
          <cell r="C648" t="str">
            <v>PRESBYTERIAN CENTER FOR CONTINUING CARE</v>
          </cell>
        </row>
        <row r="649">
          <cell r="A649">
            <v>396060</v>
          </cell>
          <cell r="B649">
            <v>0</v>
          </cell>
          <cell r="C649" t="str">
            <v>PARKVIEW SKILLED NURSING FACILITY</v>
          </cell>
        </row>
        <row r="650">
          <cell r="A650">
            <v>395550</v>
          </cell>
          <cell r="B650" t="str">
            <v>0007552300003</v>
          </cell>
          <cell r="C650" t="str">
            <v>DR ARTHUR CLIFTON MCKINLEY HEALTH CENTER</v>
          </cell>
        </row>
        <row r="651">
          <cell r="A651">
            <v>395501</v>
          </cell>
          <cell r="B651" t="str">
            <v>1007778850002</v>
          </cell>
          <cell r="C651" t="str">
            <v>58TH STREET PRESBYTERIAN HOME, THE</v>
          </cell>
        </row>
        <row r="652">
          <cell r="A652">
            <v>395671</v>
          </cell>
          <cell r="B652" t="str">
            <v>0009744890001</v>
          </cell>
          <cell r="C652" t="str">
            <v>SOUTHMONT OF PRESBYTERIAN SENIORCARE</v>
          </cell>
        </row>
        <row r="653">
          <cell r="A653">
            <v>395502</v>
          </cell>
          <cell r="B653" t="str">
            <v>1007538560002</v>
          </cell>
          <cell r="C653" t="str">
            <v>OAKWOOD HEIGHTS OF PRESBY SENIOR CARE</v>
          </cell>
        </row>
        <row r="654">
          <cell r="A654">
            <v>395682</v>
          </cell>
          <cell r="B654" t="str">
            <v>1041888200001</v>
          </cell>
          <cell r="C654" t="str">
            <v>PROVIDENCE HEALTH &amp; REHAB CENTER</v>
          </cell>
        </row>
        <row r="655">
          <cell r="A655">
            <v>395941</v>
          </cell>
          <cell r="B655">
            <v>0</v>
          </cell>
          <cell r="C655" t="str">
            <v>TRANSITIONAL CARE CENTER AT THE READING HOSP &amp; MED CTR</v>
          </cell>
        </row>
        <row r="656">
          <cell r="A656">
            <v>395741</v>
          </cell>
          <cell r="B656">
            <v>0</v>
          </cell>
          <cell r="C656" t="str">
            <v>RMH-HB/SNF</v>
          </cell>
        </row>
        <row r="657">
          <cell r="A657">
            <v>395610</v>
          </cell>
          <cell r="B657" t="str">
            <v>1031578740001</v>
          </cell>
          <cell r="C657" t="str">
            <v>RICHLAND HEALTHCARE AND REHAB CENTER</v>
          </cell>
        </row>
        <row r="658">
          <cell r="A658">
            <v>395058</v>
          </cell>
          <cell r="B658" t="str">
            <v>0007505660001</v>
          </cell>
          <cell r="C658" t="str">
            <v>REST HAVEN-YORK</v>
          </cell>
        </row>
        <row r="659">
          <cell r="A659">
            <v>395806</v>
          </cell>
          <cell r="B659" t="str">
            <v>0007493960001</v>
          </cell>
          <cell r="C659" t="str">
            <v>SAINT ANNE'S RETIREMENT COMMUNITY</v>
          </cell>
        </row>
        <row r="660">
          <cell r="A660">
            <v>395317</v>
          </cell>
          <cell r="B660">
            <v>0</v>
          </cell>
          <cell r="C660" t="str">
            <v>SUNBURY COMMUNITY HEALTH &amp; REHAB CENTER</v>
          </cell>
        </row>
        <row r="661">
          <cell r="A661">
            <v>396006</v>
          </cell>
          <cell r="B661">
            <v>0</v>
          </cell>
          <cell r="C661" t="str">
            <v>TRANSITIONAL CARE CENTER AT ST. CLAIR HOSPITAL</v>
          </cell>
        </row>
        <row r="662">
          <cell r="A662">
            <v>395686</v>
          </cell>
          <cell r="B662" t="str">
            <v>0007508240001</v>
          </cell>
          <cell r="C662" t="str">
            <v>ST. IGNATIUS NURSING &amp; REHAB CENTER</v>
          </cell>
        </row>
        <row r="663">
          <cell r="A663">
            <v>395006</v>
          </cell>
          <cell r="B663" t="str">
            <v>1001264530004</v>
          </cell>
          <cell r="C663" t="str">
            <v>ST JOSEPH'S MANOR (DBA ENTITY OF HRHS)</v>
          </cell>
        </row>
        <row r="664">
          <cell r="A664">
            <v>395976</v>
          </cell>
          <cell r="B664">
            <v>0</v>
          </cell>
          <cell r="C664" t="str">
            <v>ST. LUKE'S TRANSITIONAL CARE UNIT</v>
          </cell>
        </row>
        <row r="665">
          <cell r="A665">
            <v>395621</v>
          </cell>
          <cell r="B665" t="str">
            <v>1029485600001</v>
          </cell>
          <cell r="C665" t="str">
            <v>ST MARY CENTER FOR REHAB &amp; HEALTHCARE</v>
          </cell>
        </row>
        <row r="666">
          <cell r="A666">
            <v>395428</v>
          </cell>
          <cell r="B666" t="str">
            <v>1033618400001</v>
          </cell>
          <cell r="C666" t="str">
            <v>NORTHERN DAUPHIN NURSING &amp; REHAB CENTER</v>
          </cell>
        </row>
        <row r="667">
          <cell r="A667">
            <v>395182</v>
          </cell>
          <cell r="B667" t="str">
            <v>1029487020001</v>
          </cell>
          <cell r="C667" t="str">
            <v>ST JOHN NEUMANN CTR FOR REHAB &amp; HLTHCARE</v>
          </cell>
        </row>
        <row r="668">
          <cell r="A668">
            <v>395742</v>
          </cell>
          <cell r="B668" t="str">
            <v>1038809320001</v>
          </cell>
          <cell r="C668" t="str">
            <v>SOUTHWESTERN NURSING &amp; REHAB CENTER</v>
          </cell>
        </row>
        <row r="669">
          <cell r="A669">
            <v>395831</v>
          </cell>
          <cell r="B669" t="str">
            <v>1038820980001</v>
          </cell>
          <cell r="C669" t="str">
            <v>SCHUYLKILL CENTER</v>
          </cell>
        </row>
        <row r="670">
          <cell r="A670">
            <v>395716</v>
          </cell>
          <cell r="B670" t="str">
            <v>0007571460001</v>
          </cell>
          <cell r="C670" t="str">
            <v>SMITH HEALTH CARE, LTD</v>
          </cell>
        </row>
        <row r="671">
          <cell r="A671">
            <v>395790</v>
          </cell>
          <cell r="B671" t="str">
            <v>0019484380001</v>
          </cell>
          <cell r="C671" t="str">
            <v>SENECA PLACE</v>
          </cell>
        </row>
        <row r="672">
          <cell r="A672">
            <v>395870</v>
          </cell>
          <cell r="B672" t="str">
            <v>1019298830001</v>
          </cell>
          <cell r="C672" t="str">
            <v>QUALITY LIFE SERVICES - MARKLEYSBURG</v>
          </cell>
        </row>
        <row r="673">
          <cell r="A673">
            <v>395265</v>
          </cell>
          <cell r="B673" t="str">
            <v>1018132330001</v>
          </cell>
          <cell r="C673" t="str">
            <v>THE PAVILION AT ST LUKE VILLAGE</v>
          </cell>
        </row>
        <row r="674">
          <cell r="A674">
            <v>395699</v>
          </cell>
          <cell r="B674" t="str">
            <v>0019252000001</v>
          </cell>
          <cell r="C674" t="str">
            <v>SWEDEN VALLEY MANOR</v>
          </cell>
        </row>
        <row r="675">
          <cell r="A675">
            <v>395715</v>
          </cell>
          <cell r="B675" t="str">
            <v>0010355390002</v>
          </cell>
          <cell r="C675" t="str">
            <v>WESLEY ENHANCED LIVING AT STAPELEY</v>
          </cell>
        </row>
        <row r="676">
          <cell r="A676">
            <v>395815</v>
          </cell>
          <cell r="B676" t="str">
            <v>1029486690001</v>
          </cell>
          <cell r="C676" t="str">
            <v>ST MARTHA CENTER FOR REHAB &amp; HEALTHCARE</v>
          </cell>
        </row>
        <row r="677">
          <cell r="A677">
            <v>395711</v>
          </cell>
          <cell r="B677" t="str">
            <v>1034687580001</v>
          </cell>
          <cell r="C677" t="str">
            <v>ELKINS CREST HEALTH &amp; REHAB CENTER</v>
          </cell>
        </row>
        <row r="678">
          <cell r="A678">
            <v>395631</v>
          </cell>
          <cell r="B678" t="str">
            <v>0007488530001</v>
          </cell>
          <cell r="C678" t="str">
            <v>UNITED ZION RETIREMENT COMMUNITY</v>
          </cell>
        </row>
        <row r="679">
          <cell r="A679">
            <v>395681</v>
          </cell>
          <cell r="B679">
            <v>0</v>
          </cell>
          <cell r="C679" t="str">
            <v>COUNTRYSIDE CHRISTIAN COMMUNITY</v>
          </cell>
        </row>
        <row r="680">
          <cell r="A680">
            <v>395995</v>
          </cell>
          <cell r="B680">
            <v>0</v>
          </cell>
          <cell r="C680" t="str">
            <v>PROGRESSIVE CARE CENTER</v>
          </cell>
        </row>
        <row r="681">
          <cell r="A681">
            <v>395167</v>
          </cell>
          <cell r="B681" t="str">
            <v>1034449520001</v>
          </cell>
          <cell r="C681" t="str">
            <v>VALLEY MANOR REHAB AND HEALTHCARE CTR</v>
          </cell>
        </row>
        <row r="682">
          <cell r="A682">
            <v>395514</v>
          </cell>
          <cell r="B682" t="str">
            <v>1030712880001</v>
          </cell>
          <cell r="C682" t="str">
            <v>MAYBROOK HILLS REHAB &amp; HEALTHCARE CENTER</v>
          </cell>
        </row>
        <row r="683">
          <cell r="A683">
            <v>395306</v>
          </cell>
          <cell r="B683" t="str">
            <v>0007559650001</v>
          </cell>
          <cell r="C683" t="str">
            <v>VILLA TERESA</v>
          </cell>
        </row>
        <row r="684">
          <cell r="A684">
            <v>396020</v>
          </cell>
          <cell r="B684">
            <v>0</v>
          </cell>
          <cell r="C684" t="str">
            <v>TRANSITIONAL CARE CENTER AT WARREN GENERAL</v>
          </cell>
        </row>
        <row r="685">
          <cell r="A685">
            <v>395262</v>
          </cell>
          <cell r="B685" t="str">
            <v>1041256500001</v>
          </cell>
          <cell r="C685" t="str">
            <v>GREENFIELD HEALTHCARE &amp; REHAB CTR</v>
          </cell>
        </row>
        <row r="686">
          <cell r="A686">
            <v>395678</v>
          </cell>
          <cell r="B686" t="str">
            <v>0007492980001</v>
          </cell>
          <cell r="C686" t="str">
            <v>WILLIAMSPORT HOME, THE</v>
          </cell>
        </row>
        <row r="687">
          <cell r="A687">
            <v>396145</v>
          </cell>
          <cell r="B687">
            <v>0</v>
          </cell>
          <cell r="C687" t="str">
            <v>MENNO HAVEN REHABILITATION CENTER</v>
          </cell>
        </row>
        <row r="688">
          <cell r="A688">
            <v>396148</v>
          </cell>
          <cell r="B688" t="str">
            <v>1038672150001</v>
          </cell>
          <cell r="C688" t="str">
            <v>DELAWARE VALLEY SKILLED NSG &amp; REHAB CTR</v>
          </cell>
        </row>
        <row r="689">
          <cell r="A689">
            <v>396149</v>
          </cell>
          <cell r="B689" t="str">
            <v>1019270470004</v>
          </cell>
          <cell r="C689" t="str">
            <v>ADVANCED CARE CENTER OF BUTLER</v>
          </cell>
        </row>
        <row r="690">
          <cell r="A690">
            <v>395252</v>
          </cell>
          <cell r="B690" t="str">
            <v>1032479620001</v>
          </cell>
          <cell r="C690" t="str">
            <v>THE GARDENS AT YORK TERRACE</v>
          </cell>
        </row>
        <row r="691">
          <cell r="A691">
            <v>395404</v>
          </cell>
          <cell r="B691" t="str">
            <v>1030723650001</v>
          </cell>
          <cell r="C691" t="str">
            <v>LECOM AT PRESQUE ISLE, INC.</v>
          </cell>
        </row>
        <row r="692">
          <cell r="A692">
            <v>395471</v>
          </cell>
          <cell r="B692" t="str">
            <v>1038878170001</v>
          </cell>
          <cell r="C692" t="str">
            <v>ARMSTRONG REHAB &amp; NSG CENTER</v>
          </cell>
        </row>
        <row r="693">
          <cell r="A693">
            <v>395401</v>
          </cell>
          <cell r="B693" t="str">
            <v>0007479270001</v>
          </cell>
          <cell r="C693" t="str">
            <v>BALL PAVILION, THE</v>
          </cell>
        </row>
        <row r="694">
          <cell r="A694">
            <v>395448</v>
          </cell>
          <cell r="B694" t="str">
            <v>1007644390010</v>
          </cell>
          <cell r="C694" t="str">
            <v>BUCKTAIL MEDICAL CENTER</v>
          </cell>
        </row>
        <row r="695">
          <cell r="A695">
            <v>395465</v>
          </cell>
          <cell r="B695" t="str">
            <v>1000072380064</v>
          </cell>
          <cell r="C695" t="str">
            <v>CEDARBROOK SENIORCARE AND REHABILITATION</v>
          </cell>
        </row>
        <row r="696">
          <cell r="A696">
            <v>396125</v>
          </cell>
          <cell r="B696">
            <v>0</v>
          </cell>
          <cell r="C696" t="str">
            <v>CHRIST'S HOME RETIREMENT COMMUNITY</v>
          </cell>
        </row>
        <row r="697">
          <cell r="A697">
            <v>395433</v>
          </cell>
          <cell r="B697" t="str">
            <v>1032485490001</v>
          </cell>
          <cell r="C697" t="str">
            <v>THE GARDENS AT TUNKHANNOCK</v>
          </cell>
        </row>
        <row r="698">
          <cell r="A698">
            <v>395388</v>
          </cell>
          <cell r="B698">
            <v>0</v>
          </cell>
          <cell r="C698" t="str">
            <v>CROSSLANDS</v>
          </cell>
        </row>
        <row r="699">
          <cell r="A699">
            <v>395431</v>
          </cell>
          <cell r="B699" t="str">
            <v>1029086810001</v>
          </cell>
          <cell r="C699" t="str">
            <v>MAJESTIC OAKS REHAB &amp; NURSING CENTER</v>
          </cell>
        </row>
        <row r="700">
          <cell r="A700">
            <v>395430</v>
          </cell>
          <cell r="B700" t="str">
            <v>1030069220001</v>
          </cell>
          <cell r="C700" t="str">
            <v>DUBOIS NURSING HOME</v>
          </cell>
        </row>
        <row r="701">
          <cell r="A701">
            <v>396121</v>
          </cell>
          <cell r="B701">
            <v>0</v>
          </cell>
          <cell r="C701" t="str">
            <v>MILLCREEK COMMUNITY HOSPITAL TRANSITIONAL CARE UNIT</v>
          </cell>
        </row>
        <row r="702">
          <cell r="A702">
            <v>396051</v>
          </cell>
          <cell r="B702">
            <v>0</v>
          </cell>
          <cell r="C702" t="str">
            <v>EVANGELICAL SUBACUTE CARE UNIT</v>
          </cell>
        </row>
        <row r="703">
          <cell r="A703">
            <v>395545</v>
          </cell>
          <cell r="B703" t="str">
            <v>1039760220001</v>
          </cell>
          <cell r="C703" t="str">
            <v>ACCELA REHAB AND CARE CENTER AT SPRINGFI</v>
          </cell>
        </row>
        <row r="704">
          <cell r="A704">
            <v>395016</v>
          </cell>
          <cell r="B704" t="str">
            <v>1039350010001</v>
          </cell>
          <cell r="C704" t="str">
            <v>HANOVER HALL FOR NURSING AND REHAB</v>
          </cell>
        </row>
        <row r="705">
          <cell r="A705">
            <v>395707</v>
          </cell>
          <cell r="B705" t="str">
            <v>1031538840001</v>
          </cell>
          <cell r="C705" t="str">
            <v>CLARION HEALTHCARE AND REHAB CENTER</v>
          </cell>
        </row>
        <row r="706">
          <cell r="A706">
            <v>395623</v>
          </cell>
          <cell r="B706" t="str">
            <v>1034398810001</v>
          </cell>
          <cell r="C706" t="str">
            <v>GRANDVIEW NURSING AND REHABILITATION</v>
          </cell>
        </row>
        <row r="707">
          <cell r="A707">
            <v>395525</v>
          </cell>
          <cell r="B707" t="str">
            <v>1040922640001</v>
          </cell>
          <cell r="C707" t="str">
            <v>IVY HILL POST ACUTE NURSING &amp; REHAB</v>
          </cell>
        </row>
        <row r="708">
          <cell r="A708">
            <v>396080</v>
          </cell>
          <cell r="B708">
            <v>0</v>
          </cell>
          <cell r="C708" t="str">
            <v>BELLE REVE HEALTH CARE CENTER</v>
          </cell>
        </row>
        <row r="709">
          <cell r="A709">
            <v>395475</v>
          </cell>
          <cell r="B709" t="str">
            <v>0007575940001</v>
          </cell>
          <cell r="C709" t="str">
            <v>HOMELAND CENTER</v>
          </cell>
        </row>
        <row r="710">
          <cell r="A710">
            <v>395581</v>
          </cell>
          <cell r="B710" t="str">
            <v>1028003560004</v>
          </cell>
          <cell r="C710" t="str">
            <v>ALLIED SERVICES CENTER CITY SKILLED NSG</v>
          </cell>
        </row>
        <row r="711">
          <cell r="A711">
            <v>395395</v>
          </cell>
          <cell r="B711" t="str">
            <v>1041846330001</v>
          </cell>
          <cell r="C711" t="str">
            <v>River's Bend Health &amp; Rehab Center</v>
          </cell>
        </row>
        <row r="712">
          <cell r="A712">
            <v>395370</v>
          </cell>
          <cell r="B712" t="str">
            <v>1030732000001</v>
          </cell>
          <cell r="C712" t="str">
            <v>LUTHER WOODS NURSING &amp; REHAB CENTER</v>
          </cell>
        </row>
        <row r="713">
          <cell r="A713">
            <v>395348</v>
          </cell>
          <cell r="B713" t="str">
            <v>1041062070001</v>
          </cell>
          <cell r="C713" t="str">
            <v>CHAMBERSBURG SKILLED NURSING &amp; REHAB CTR</v>
          </cell>
        </row>
        <row r="714">
          <cell r="A714">
            <v>3.9000000000000002E+87</v>
          </cell>
          <cell r="B714" t="str">
            <v>0007547990001</v>
          </cell>
          <cell r="C714" t="str">
            <v>LAUREL MANOR</v>
          </cell>
        </row>
        <row r="715">
          <cell r="A715">
            <v>395396</v>
          </cell>
          <cell r="B715" t="str">
            <v>1038919270001</v>
          </cell>
          <cell r="C715" t="str">
            <v>WILLIAMSPORT SOUTH REHAB AND NSG CTR</v>
          </cell>
        </row>
        <row r="716">
          <cell r="A716">
            <v>395117</v>
          </cell>
          <cell r="B716" t="str">
            <v>1007777400065</v>
          </cell>
          <cell r="C716" t="str">
            <v>LUTHERAN HOME AT TOPTON</v>
          </cell>
        </row>
        <row r="717">
          <cell r="A717">
            <v>395333</v>
          </cell>
          <cell r="B717" t="str">
            <v>1007706140050</v>
          </cell>
          <cell r="C717" t="str">
            <v>ROBERT PACKER HOSP SKD CARE &amp; REHAB CTR</v>
          </cell>
        </row>
        <row r="718">
          <cell r="A718">
            <v>396098</v>
          </cell>
          <cell r="B718">
            <v>0</v>
          </cell>
          <cell r="C718" t="str">
            <v>UPMC MAGEE WOMENS HOSPITAL TCU</v>
          </cell>
        </row>
        <row r="719">
          <cell r="A719">
            <v>395925</v>
          </cell>
          <cell r="B719">
            <v>0</v>
          </cell>
          <cell r="C719" t="str">
            <v>UPMC MCKEESPORT LONG TERM CARE FACILITY</v>
          </cell>
        </row>
        <row r="720">
          <cell r="A720">
            <v>395945</v>
          </cell>
          <cell r="B720">
            <v>0</v>
          </cell>
          <cell r="C720" t="str">
            <v>TRANSITIONAL CARE UNIT</v>
          </cell>
        </row>
        <row r="721">
          <cell r="A721">
            <v>395930</v>
          </cell>
          <cell r="B721">
            <v>0</v>
          </cell>
          <cell r="C721" t="str">
            <v>ALLIED SERVICES TRANSITIONAL CARE</v>
          </cell>
        </row>
        <row r="722">
          <cell r="A722">
            <v>396132</v>
          </cell>
          <cell r="B722" t="str">
            <v>1030605240001</v>
          </cell>
          <cell r="C722" t="str">
            <v>QUALITY LIFE SERVICES - WESTMONT</v>
          </cell>
        </row>
        <row r="723">
          <cell r="A723">
            <v>395474</v>
          </cell>
          <cell r="B723" t="str">
            <v>1007538560006</v>
          </cell>
          <cell r="C723" t="str">
            <v>ELMWOOD GARDENS OF PRESBY SENIOR CARE</v>
          </cell>
        </row>
        <row r="724">
          <cell r="A724">
            <v>395366</v>
          </cell>
          <cell r="B724" t="str">
            <v>1001257320007</v>
          </cell>
          <cell r="C724" t="str">
            <v>PINE RUN HEALTH CENTER</v>
          </cell>
        </row>
        <row r="725">
          <cell r="A725">
            <v>395422</v>
          </cell>
          <cell r="B725" t="str">
            <v>1018134940001</v>
          </cell>
          <cell r="C725" t="str">
            <v>PENNKNOLL VILLAGE</v>
          </cell>
        </row>
        <row r="726">
          <cell r="A726">
            <v>395961</v>
          </cell>
          <cell r="B726" t="str">
            <v>0007494760001</v>
          </cell>
          <cell r="C726" t="str">
            <v>PHILADELPHIA PROTESTANT HOME</v>
          </cell>
        </row>
        <row r="727">
          <cell r="A727">
            <v>395786</v>
          </cell>
          <cell r="B727" t="str">
            <v>0007513110002</v>
          </cell>
          <cell r="C727" t="str">
            <v>PLEASANT VIEW RETIREMENT COMMUNITY</v>
          </cell>
        </row>
        <row r="728">
          <cell r="A728">
            <v>395405</v>
          </cell>
          <cell r="B728" t="str">
            <v>1025716000001</v>
          </cell>
          <cell r="C728" t="str">
            <v>QUAKERTOWN CENTER</v>
          </cell>
        </row>
        <row r="729">
          <cell r="A729">
            <v>395334</v>
          </cell>
          <cell r="B729" t="str">
            <v>1034441930001</v>
          </cell>
          <cell r="C729" t="str">
            <v>CHESTNUT HILL LODGE HEALTH AND REHAB CTR</v>
          </cell>
        </row>
        <row r="730">
          <cell r="A730">
            <v>395416</v>
          </cell>
          <cell r="B730" t="str">
            <v>1030276730001</v>
          </cell>
          <cell r="C730" t="str">
            <v>ROSEWOOD REHABILITATION &amp; NURSING CENTER</v>
          </cell>
        </row>
        <row r="731">
          <cell r="A731">
            <v>396087</v>
          </cell>
          <cell r="B731" t="str">
            <v>0019261720001</v>
          </cell>
          <cell r="C731" t="str">
            <v>JAMESON HOSPITAL TCU-SOUTH</v>
          </cell>
        </row>
        <row r="732">
          <cell r="A732">
            <v>395605</v>
          </cell>
          <cell r="B732" t="str">
            <v>1012019460001</v>
          </cell>
          <cell r="C732" t="str">
            <v>ST. BARNABAS NURSING HOME</v>
          </cell>
        </row>
        <row r="733">
          <cell r="A733">
            <v>395206</v>
          </cell>
          <cell r="B733" t="str">
            <v>1007448570003</v>
          </cell>
          <cell r="C733" t="str">
            <v>SARAH REED SENIOR LIVING</v>
          </cell>
        </row>
        <row r="734">
          <cell r="A734">
            <v>395381</v>
          </cell>
          <cell r="B734">
            <v>0</v>
          </cell>
          <cell r="C734" t="str">
            <v>VALENCIA WOODS AT ST BARNABAS</v>
          </cell>
        </row>
        <row r="735">
          <cell r="A735">
            <v>395616</v>
          </cell>
          <cell r="B735" t="str">
            <v>1040904750001</v>
          </cell>
          <cell r="C735" t="str">
            <v>LOCK HAVEN REHABILITATION &amp; SENIOR LIV</v>
          </cell>
        </row>
        <row r="736">
          <cell r="A736">
            <v>395160</v>
          </cell>
          <cell r="B736" t="str">
            <v>1039553360001</v>
          </cell>
          <cell r="C736" t="str">
            <v>EMBASSY OF SAXONBURG</v>
          </cell>
        </row>
        <row r="737">
          <cell r="A737">
            <v>395278</v>
          </cell>
          <cell r="B737" t="str">
            <v>0015804150002</v>
          </cell>
          <cell r="C737" t="str">
            <v>SAINT JOSEPH VILLA</v>
          </cell>
        </row>
        <row r="738">
          <cell r="A738">
            <v>395988</v>
          </cell>
          <cell r="B738" t="str">
            <v>1007548170001</v>
          </cell>
          <cell r="C738" t="str">
            <v>CONTINUING CARE NURSING AND REHAB CORP</v>
          </cell>
        </row>
        <row r="739">
          <cell r="A739">
            <v>395677</v>
          </cell>
          <cell r="B739" t="str">
            <v>1007555290009</v>
          </cell>
          <cell r="C739" t="str">
            <v>SARAH A TODD MEMORIAL HOME</v>
          </cell>
        </row>
        <row r="740">
          <cell r="A740">
            <v>395104</v>
          </cell>
          <cell r="B740" t="str">
            <v>0007549400003</v>
          </cell>
          <cell r="C740" t="str">
            <v>SAINT MARY'S VILLA NURSING HOME, INC</v>
          </cell>
        </row>
        <row r="741">
          <cell r="A741">
            <v>395846</v>
          </cell>
          <cell r="B741" t="str">
            <v>1035305500001</v>
          </cell>
          <cell r="C741" t="str">
            <v>KADIMA REHAB &amp; NURSING AT CAMPBELLTOWN</v>
          </cell>
        </row>
        <row r="742">
          <cell r="A742">
            <v>395832</v>
          </cell>
          <cell r="B742" t="str">
            <v>1007555290004</v>
          </cell>
          <cell r="C742" t="str">
            <v>LEBANON VALLEY HOME THE</v>
          </cell>
        </row>
        <row r="743">
          <cell r="A743">
            <v>395538</v>
          </cell>
          <cell r="B743" t="str">
            <v>1033565550001</v>
          </cell>
          <cell r="C743" t="str">
            <v>CHESWICK REHAB &amp; WELLNESS CTR LLC</v>
          </cell>
        </row>
        <row r="744">
          <cell r="A744">
            <v>395762</v>
          </cell>
          <cell r="B744" t="str">
            <v>1007498710002</v>
          </cell>
          <cell r="C744" t="str">
            <v>WILLOWBROOKE CT SCC AT BRITTANY POINTE</v>
          </cell>
        </row>
        <row r="745">
          <cell r="A745">
            <v>395332</v>
          </cell>
          <cell r="B745" t="str">
            <v>1021645150001</v>
          </cell>
          <cell r="C745" t="str">
            <v>WAYNE CENTER</v>
          </cell>
        </row>
        <row r="746">
          <cell r="A746">
            <v>395949</v>
          </cell>
          <cell r="B746">
            <v>0</v>
          </cell>
          <cell r="C746" t="str">
            <v>WESTMORELAND SKILLED CARE CENTER</v>
          </cell>
        </row>
        <row r="747">
          <cell r="A747">
            <v>395335</v>
          </cell>
          <cell r="B747" t="str">
            <v>1031481870001</v>
          </cell>
          <cell r="C747" t="str">
            <v>WILLIAM PENN HEALTHCARE &amp; REHAB CENTER</v>
          </cell>
        </row>
        <row r="748">
          <cell r="A748">
            <v>395602</v>
          </cell>
          <cell r="B748" t="str">
            <v>0071963300002</v>
          </cell>
          <cell r="C748" t="str">
            <v>WESLEY VILLAGE</v>
          </cell>
        </row>
        <row r="749">
          <cell r="A749">
            <v>395577</v>
          </cell>
          <cell r="B749" t="str">
            <v>1033747870001</v>
          </cell>
          <cell r="C749" t="str">
            <v>PREMIER WASHINGTON REHAB AND NURSING CTR</v>
          </cell>
        </row>
        <row r="750">
          <cell r="A750">
            <v>395489</v>
          </cell>
          <cell r="B750" t="str">
            <v>0019250400001</v>
          </cell>
          <cell r="C750" t="str">
            <v>CORRY MANOR</v>
          </cell>
        </row>
        <row r="751">
          <cell r="A751">
            <v>395003</v>
          </cell>
          <cell r="B751" t="str">
            <v>1028712220001</v>
          </cell>
          <cell r="C751" t="str">
            <v>QUALITY LIFE SERVICES - NEW CASTLE</v>
          </cell>
        </row>
        <row r="752">
          <cell r="A752">
            <v>395887</v>
          </cell>
          <cell r="B752">
            <v>0</v>
          </cell>
          <cell r="C752" t="str">
            <v>SOUTHWEST REGIONAL MEDICAL CENTER SNF</v>
          </cell>
        </row>
        <row r="753">
          <cell r="A753">
            <v>396067</v>
          </cell>
          <cell r="B753">
            <v>0</v>
          </cell>
          <cell r="C753" t="str">
            <v>CONCORDIA AT REBECCA RESIDENCE</v>
          </cell>
        </row>
        <row r="754">
          <cell r="A754">
            <v>395077</v>
          </cell>
          <cell r="B754" t="str">
            <v>1036410020001</v>
          </cell>
          <cell r="C754" t="str">
            <v>GARDEN SPRING NURSING &amp; REHAB CENTER</v>
          </cell>
        </row>
        <row r="755">
          <cell r="A755">
            <v>395625</v>
          </cell>
          <cell r="B755" t="str">
            <v>1037088270002</v>
          </cell>
          <cell r="C755" t="str">
            <v>MARYWOOD HEIGHTS</v>
          </cell>
        </row>
        <row r="756">
          <cell r="A756">
            <v>395397</v>
          </cell>
          <cell r="B756" t="str">
            <v>1038914710001</v>
          </cell>
          <cell r="C756" t="str">
            <v>KINGSTON REHABILITATION AND NURSING CTR</v>
          </cell>
        </row>
        <row r="757">
          <cell r="A757">
            <v>395684</v>
          </cell>
          <cell r="B757" t="str">
            <v>1001336090003</v>
          </cell>
          <cell r="C757" t="str">
            <v>CONCORDIA LUTHERAN HEALTH AND HUMAN CARE</v>
          </cell>
        </row>
        <row r="758">
          <cell r="A758">
            <v>395429</v>
          </cell>
          <cell r="B758" t="str">
            <v>1041067350001</v>
          </cell>
          <cell r="C758" t="str">
            <v>BETHLEHEM SOUTH SKILLED NSG &amp; REHAB CTR</v>
          </cell>
        </row>
        <row r="759">
          <cell r="A759">
            <v>395527</v>
          </cell>
          <cell r="B759" t="str">
            <v>1041067620001</v>
          </cell>
          <cell r="C759" t="str">
            <v>BETHLEHEM NORTH SKILLED NSG &amp; REHAB CTR</v>
          </cell>
        </row>
        <row r="760">
          <cell r="A760">
            <v>395451</v>
          </cell>
          <cell r="B760" t="str">
            <v>1041059250001</v>
          </cell>
          <cell r="C760" t="str">
            <v>INNERS CREEK SKILLED NURSING &amp; REHAB CTR</v>
          </cell>
        </row>
        <row r="761">
          <cell r="A761">
            <v>395364</v>
          </cell>
          <cell r="B761" t="str">
            <v>1038917670001</v>
          </cell>
          <cell r="C761" t="str">
            <v>WILLIAMSPORT NORTH REHAB AND NURSING CTR</v>
          </cell>
        </row>
        <row r="762">
          <cell r="A762">
            <v>395351</v>
          </cell>
          <cell r="B762" t="str">
            <v>1041022900001</v>
          </cell>
          <cell r="C762" t="str">
            <v>WEST READING SKILLED NURSING &amp; REHAB CTR</v>
          </cell>
        </row>
        <row r="763">
          <cell r="A763">
            <v>395816</v>
          </cell>
          <cell r="B763" t="str">
            <v>1003684090004</v>
          </cell>
          <cell r="C763" t="str">
            <v>LUTHERAN HOME AT KANE, THE</v>
          </cell>
        </row>
        <row r="764">
          <cell r="A764">
            <v>395477</v>
          </cell>
          <cell r="B764" t="str">
            <v>1041033680001</v>
          </cell>
          <cell r="C764" t="str">
            <v>LAURELDALE SKILLED NSG &amp; REHAB CENTER</v>
          </cell>
        </row>
        <row r="765">
          <cell r="A765">
            <v>395472</v>
          </cell>
          <cell r="B765" t="str">
            <v>1041033030001</v>
          </cell>
          <cell r="C765" t="str">
            <v>LEBANON SKILLED NSG &amp; REHAB CTR</v>
          </cell>
        </row>
        <row r="766">
          <cell r="A766">
            <v>395979</v>
          </cell>
          <cell r="B766">
            <v>0</v>
          </cell>
          <cell r="C766" t="str">
            <v>GEISINGER SOUTH WILKES-BARRE TCU</v>
          </cell>
        </row>
        <row r="767">
          <cell r="A767">
            <v>395445</v>
          </cell>
          <cell r="B767" t="str">
            <v>1000025720004</v>
          </cell>
          <cell r="C767" t="str">
            <v>MESSIAH LIFEWAYS AT MESSIAH VILLAGE</v>
          </cell>
        </row>
        <row r="768">
          <cell r="A768">
            <v>395500</v>
          </cell>
          <cell r="B768" t="str">
            <v>1035610910001</v>
          </cell>
          <cell r="C768" t="str">
            <v>TWIN LAKES REHAB AND HEALTH CENTER</v>
          </cell>
        </row>
        <row r="769">
          <cell r="A769">
            <v>395868</v>
          </cell>
          <cell r="B769" t="str">
            <v>1038360030001</v>
          </cell>
          <cell r="C769" t="str">
            <v>EMBASSY OF HEARTHSIDE</v>
          </cell>
        </row>
        <row r="770">
          <cell r="A770">
            <v>395135</v>
          </cell>
          <cell r="B770" t="str">
            <v>1034964580001</v>
          </cell>
          <cell r="C770" t="str">
            <v>PENNYPACK NURSING &amp; REHAB CENTER</v>
          </cell>
        </row>
        <row r="771">
          <cell r="A771">
            <v>395788</v>
          </cell>
          <cell r="B771" t="str">
            <v>1029001550001</v>
          </cell>
          <cell r="C771" t="str">
            <v>SUNNYVIEW NURSING AND REHABILITATION CTR</v>
          </cell>
        </row>
        <row r="772">
          <cell r="A772">
            <v>395398</v>
          </cell>
          <cell r="B772" t="str">
            <v>1041370250001</v>
          </cell>
          <cell r="C772" t="str">
            <v>SOMERSET HEALTHCARE &amp; REHABILITATION CTR</v>
          </cell>
        </row>
        <row r="773">
          <cell r="A773">
            <v>395375</v>
          </cell>
          <cell r="B773" t="str">
            <v>1007494880012</v>
          </cell>
          <cell r="C773" t="str">
            <v>SWAIM HEALTH CENTER</v>
          </cell>
        </row>
        <row r="774">
          <cell r="A774">
            <v>395164</v>
          </cell>
          <cell r="B774" t="str">
            <v>1007389300003</v>
          </cell>
          <cell r="C774" t="str">
            <v>ST JOHN SPECIALTY CARE CENTER</v>
          </cell>
        </row>
        <row r="775">
          <cell r="A775">
            <v>395438</v>
          </cell>
          <cell r="B775">
            <v>0</v>
          </cell>
          <cell r="C775" t="str">
            <v>SPIRITRUST LUTHERAN VLG @ SHREWSBURY</v>
          </cell>
        </row>
        <row r="776">
          <cell r="A776">
            <v>395946</v>
          </cell>
          <cell r="B776">
            <v>0</v>
          </cell>
          <cell r="C776" t="str">
            <v>ST. AGNES SKILLED NURSING FACILITY</v>
          </cell>
        </row>
        <row r="777">
          <cell r="A777">
            <v>395456</v>
          </cell>
          <cell r="B777" t="str">
            <v>1032491430001</v>
          </cell>
          <cell r="C777" t="str">
            <v>THE GARDENS AT WYOMING VALLEY</v>
          </cell>
        </row>
        <row r="778">
          <cell r="A778">
            <v>395495</v>
          </cell>
          <cell r="B778">
            <v>0</v>
          </cell>
          <cell r="C778" t="str">
            <v>WILLOWBROOKE COURT AT SPRING HOUSE ESTATES</v>
          </cell>
        </row>
        <row r="779">
          <cell r="A779">
            <v>395244</v>
          </cell>
          <cell r="B779" t="str">
            <v>0007486660002</v>
          </cell>
          <cell r="C779" t="str">
            <v>ST. PAUL HOMES</v>
          </cell>
        </row>
        <row r="780">
          <cell r="A780">
            <v>395292</v>
          </cell>
          <cell r="B780" t="str">
            <v>0009824080002</v>
          </cell>
          <cell r="C780" t="str">
            <v>WESBURY UNITED METHODIST COMMUNITY</v>
          </cell>
        </row>
        <row r="781">
          <cell r="A781" t="str">
            <v>39A436</v>
          </cell>
          <cell r="B781" t="e">
            <v>#N/A</v>
          </cell>
          <cell r="C781" t="str">
            <v>DELAWARE VALLEY VETERAN'S HOME</v>
          </cell>
        </row>
        <row r="782">
          <cell r="A782" t="str">
            <v>39A433</v>
          </cell>
          <cell r="B782" t="e">
            <v>#N/A</v>
          </cell>
          <cell r="C782" t="str">
            <v>GINO J MERLI VETERANS CENTER</v>
          </cell>
        </row>
        <row r="783">
          <cell r="A783" t="str">
            <v>39A437</v>
          </cell>
          <cell r="B783" t="e">
            <v>#N/A</v>
          </cell>
          <cell r="C783" t="str">
            <v>HOLLIDAYSBURG VETERANS HOME</v>
          </cell>
        </row>
        <row r="784">
          <cell r="A784" t="str">
            <v>39A434</v>
          </cell>
          <cell r="B784" t="e">
            <v>#N/A</v>
          </cell>
          <cell r="C784" t="str">
            <v>PENNSYLVANIA SOLDIERS AND SAILORS HOME</v>
          </cell>
        </row>
        <row r="785">
          <cell r="A785" t="str">
            <v>39A435</v>
          </cell>
          <cell r="B785" t="e">
            <v>#N/A</v>
          </cell>
          <cell r="C785" t="str">
            <v>SOUTHEASTERN PENNSYLVANIA VETERAN'S CENTER</v>
          </cell>
        </row>
        <row r="786">
          <cell r="A786" t="str">
            <v>39A438</v>
          </cell>
          <cell r="B786" t="e">
            <v>#N/A</v>
          </cell>
          <cell r="C786" t="str">
            <v>SOUTHWESTERN VETERANS CENTER</v>
          </cell>
        </row>
      </sheetData>
      <sheetData sheetId="3"/>
      <sheetData sheetId="4">
        <row r="1">
          <cell r="AB1" t="str">
            <v>Medicaid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/>
        </row>
        <row r="4">
          <cell r="C4" t="str">
            <v>QTRID</v>
          </cell>
          <cell r="D4" t="str">
            <v>(Multiple Items)</v>
          </cell>
        </row>
        <row r="6">
          <cell r="C6" t="str">
            <v>FPN</v>
          </cell>
          <cell r="D6" t="str">
            <v>PROVNAME</v>
          </cell>
          <cell r="E6" t="str">
            <v>Sum of TOTALRESD</v>
          </cell>
          <cell r="F6" t="str">
            <v>Sum of UPMCDAYS</v>
          </cell>
          <cell r="G6" t="str">
            <v>Sum of CENTENEPADAYS</v>
          </cell>
          <cell r="H6" t="str">
            <v>Sum of VISTAAMKEYDAYS</v>
          </cell>
          <cell r="J6" t="str">
            <v>Sum</v>
          </cell>
          <cell r="K6" t="str">
            <v>Total</v>
          </cell>
          <cell r="L6" t="str">
            <v>CHC MA Occupancy</v>
          </cell>
          <cell r="M6" t="str">
            <v>AHC</v>
          </cell>
          <cell r="N6" t="str">
            <v>PHW</v>
          </cell>
          <cell r="O6" t="str">
            <v>UPMC</v>
          </cell>
        </row>
        <row r="7">
          <cell r="C7">
            <v>395001</v>
          </cell>
          <cell r="E7">
            <v>31917</v>
          </cell>
          <cell r="F7">
            <v>6619</v>
          </cell>
          <cell r="G7">
            <v>7140</v>
          </cell>
          <cell r="H7">
            <v>4287</v>
          </cell>
          <cell r="J7">
            <v>18046</v>
          </cell>
          <cell r="K7">
            <v>31917</v>
          </cell>
          <cell r="L7">
            <v>0.56540401666823326</v>
          </cell>
          <cell r="M7">
            <v>0.23755956998780894</v>
          </cell>
          <cell r="N7">
            <v>0.395655546935609</v>
          </cell>
          <cell r="O7">
            <v>0.36678488307658208</v>
          </cell>
        </row>
        <row r="8">
          <cell r="C8">
            <v>395003</v>
          </cell>
          <cell r="E8">
            <v>38501</v>
          </cell>
          <cell r="F8">
            <v>6822</v>
          </cell>
          <cell r="G8">
            <v>12114</v>
          </cell>
          <cell r="H8">
            <v>9036</v>
          </cell>
          <cell r="J8">
            <v>27972</v>
          </cell>
          <cell r="K8">
            <v>38501</v>
          </cell>
          <cell r="L8">
            <v>0.72652658372509804</v>
          </cell>
          <cell r="M8">
            <v>0.32303732303732302</v>
          </cell>
          <cell r="N8">
            <v>0.43307593307593306</v>
          </cell>
          <cell r="O8">
            <v>0.24388674388674389</v>
          </cell>
        </row>
        <row r="9">
          <cell r="C9">
            <v>395006</v>
          </cell>
          <cell r="E9">
            <v>65087</v>
          </cell>
          <cell r="F9">
            <v>14308</v>
          </cell>
          <cell r="G9">
            <v>12547</v>
          </cell>
          <cell r="H9">
            <v>15714</v>
          </cell>
          <cell r="J9">
            <v>42569</v>
          </cell>
          <cell r="K9">
            <v>65087</v>
          </cell>
          <cell r="L9">
            <v>0.65403229523560769</v>
          </cell>
          <cell r="M9">
            <v>0.36914186379759917</v>
          </cell>
          <cell r="N9">
            <v>0.29474500223167094</v>
          </cell>
          <cell r="O9">
            <v>0.33611313397072989</v>
          </cell>
        </row>
        <row r="10">
          <cell r="C10">
            <v>395010</v>
          </cell>
          <cell r="E10">
            <v>126129</v>
          </cell>
          <cell r="F10">
            <v>6312</v>
          </cell>
          <cell r="G10">
            <v>70596</v>
          </cell>
          <cell r="H10">
            <v>7211</v>
          </cell>
          <cell r="J10">
            <v>84119</v>
          </cell>
          <cell r="K10">
            <v>126129</v>
          </cell>
          <cell r="L10">
            <v>0.66692830356222599</v>
          </cell>
          <cell r="M10">
            <v>8.5723796050832746E-2</v>
          </cell>
          <cell r="N10">
            <v>0.83923964859306455</v>
          </cell>
          <cell r="O10">
            <v>7.5036555356102666E-2</v>
          </cell>
        </row>
        <row r="11">
          <cell r="C11">
            <v>395011</v>
          </cell>
          <cell r="E11">
            <v>33269</v>
          </cell>
          <cell r="F11">
            <v>5496</v>
          </cell>
          <cell r="G11">
            <v>7383</v>
          </cell>
          <cell r="H11">
            <v>11716</v>
          </cell>
          <cell r="J11">
            <v>24595</v>
          </cell>
          <cell r="K11">
            <v>33269</v>
          </cell>
          <cell r="L11">
            <v>0.73927680423216813</v>
          </cell>
          <cell r="M11">
            <v>0.47635698312665176</v>
          </cell>
          <cell r="N11">
            <v>0.30018296401707661</v>
          </cell>
          <cell r="O11">
            <v>0.2234600528562716</v>
          </cell>
        </row>
        <row r="12">
          <cell r="C12">
            <v>395012</v>
          </cell>
          <cell r="E12">
            <v>18610</v>
          </cell>
          <cell r="F12">
            <v>2721</v>
          </cell>
          <cell r="G12">
            <v>1157</v>
          </cell>
          <cell r="H12">
            <v>1045</v>
          </cell>
          <cell r="J12">
            <v>4923</v>
          </cell>
          <cell r="K12">
            <v>18610</v>
          </cell>
          <cell r="L12">
            <v>0.26453519613111232</v>
          </cell>
          <cell r="M12">
            <v>0.21226894170221411</v>
          </cell>
          <cell r="N12">
            <v>0.23501929717651837</v>
          </cell>
          <cell r="O12">
            <v>0.55271176112126752</v>
          </cell>
        </row>
        <row r="13">
          <cell r="C13">
            <v>395013</v>
          </cell>
          <cell r="E13">
            <v>15990</v>
          </cell>
          <cell r="F13">
            <v>4089</v>
          </cell>
          <cell r="G13">
            <v>1977</v>
          </cell>
          <cell r="H13">
            <v>1468</v>
          </cell>
          <cell r="J13">
            <v>7534</v>
          </cell>
          <cell r="K13">
            <v>15990</v>
          </cell>
          <cell r="L13">
            <v>0.47116948092557848</v>
          </cell>
          <cell r="M13">
            <v>0.19485001327316168</v>
          </cell>
          <cell r="N13">
            <v>0.262410406158747</v>
          </cell>
          <cell r="O13">
            <v>0.54273958056809135</v>
          </cell>
        </row>
        <row r="14">
          <cell r="C14">
            <v>395015</v>
          </cell>
          <cell r="E14">
            <v>138549</v>
          </cell>
          <cell r="F14">
            <v>35641</v>
          </cell>
          <cell r="G14">
            <v>36906</v>
          </cell>
          <cell r="H14">
            <v>32923</v>
          </cell>
          <cell r="J14">
            <v>105470</v>
          </cell>
          <cell r="K14">
            <v>138549</v>
          </cell>
          <cell r="L14">
            <v>0.76124692347111855</v>
          </cell>
          <cell r="M14">
            <v>0.3121551151986347</v>
          </cell>
          <cell r="N14">
            <v>0.34991940836256757</v>
          </cell>
          <cell r="O14">
            <v>0.33792547643879778</v>
          </cell>
        </row>
        <row r="15">
          <cell r="C15">
            <v>395016</v>
          </cell>
          <cell r="E15">
            <v>41087</v>
          </cell>
          <cell r="F15">
            <v>12341</v>
          </cell>
          <cell r="G15">
            <v>8855</v>
          </cell>
          <cell r="H15">
            <v>7923</v>
          </cell>
          <cell r="J15">
            <v>29119</v>
          </cell>
          <cell r="K15">
            <v>41087</v>
          </cell>
          <cell r="L15">
            <v>0.70871565215274901</v>
          </cell>
          <cell r="M15">
            <v>0.27209038771935851</v>
          </cell>
          <cell r="N15">
            <v>0.30409698135238161</v>
          </cell>
          <cell r="O15">
            <v>0.42381263092825988</v>
          </cell>
        </row>
        <row r="16">
          <cell r="C16">
            <v>395018</v>
          </cell>
          <cell r="E16">
            <v>35844</v>
          </cell>
          <cell r="F16">
            <v>9260</v>
          </cell>
          <cell r="G16">
            <v>1181</v>
          </cell>
          <cell r="H16">
            <v>22350</v>
          </cell>
          <cell r="J16">
            <v>32791</v>
          </cell>
          <cell r="K16">
            <v>35844</v>
          </cell>
          <cell r="L16">
            <v>0.91482535431313472</v>
          </cell>
          <cell r="M16">
            <v>0.68158946052270442</v>
          </cell>
          <cell r="N16">
            <v>3.6015979994510686E-2</v>
          </cell>
          <cell r="O16">
            <v>0.28239455948278491</v>
          </cell>
        </row>
        <row r="17">
          <cell r="C17">
            <v>395019</v>
          </cell>
          <cell r="E17">
            <v>51212</v>
          </cell>
          <cell r="F17">
            <v>18099</v>
          </cell>
          <cell r="G17">
            <v>6013</v>
          </cell>
          <cell r="H17">
            <v>15961</v>
          </cell>
          <cell r="J17">
            <v>40073</v>
          </cell>
          <cell r="K17">
            <v>51212</v>
          </cell>
          <cell r="L17">
            <v>0.78249238459736004</v>
          </cell>
          <cell r="M17">
            <v>0.39829810595662918</v>
          </cell>
          <cell r="N17">
            <v>0.15005115663913357</v>
          </cell>
          <cell r="O17">
            <v>0.45165073740423728</v>
          </cell>
        </row>
        <row r="18">
          <cell r="C18">
            <v>395020</v>
          </cell>
          <cell r="E18">
            <v>26803</v>
          </cell>
          <cell r="F18">
            <v>4815</v>
          </cell>
          <cell r="G18">
            <v>5450</v>
          </cell>
          <cell r="H18">
            <v>6144</v>
          </cell>
          <cell r="J18">
            <v>16409</v>
          </cell>
          <cell r="K18">
            <v>26803</v>
          </cell>
          <cell r="L18">
            <v>0.61220758870275716</v>
          </cell>
          <cell r="M18">
            <v>0.37442866719483209</v>
          </cell>
          <cell r="N18">
            <v>0.33213480407093671</v>
          </cell>
          <cell r="O18">
            <v>0.29343652873423121</v>
          </cell>
        </row>
        <row r="19">
          <cell r="C19">
            <v>395023</v>
          </cell>
          <cell r="E19">
            <v>38651</v>
          </cell>
          <cell r="F19">
            <v>5559</v>
          </cell>
          <cell r="G19">
            <v>5870</v>
          </cell>
          <cell r="H19">
            <v>8449</v>
          </cell>
          <cell r="J19">
            <v>19878</v>
          </cell>
          <cell r="K19">
            <v>38651</v>
          </cell>
          <cell r="L19">
            <v>0.5142945848749062</v>
          </cell>
          <cell r="M19">
            <v>0.42504276084113091</v>
          </cell>
          <cell r="N19">
            <v>0.29530133816279303</v>
          </cell>
          <cell r="O19">
            <v>0.27965590099607607</v>
          </cell>
        </row>
        <row r="20">
          <cell r="C20">
            <v>395028</v>
          </cell>
          <cell r="E20">
            <v>48362</v>
          </cell>
          <cell r="F20">
            <v>12814</v>
          </cell>
          <cell r="G20">
            <v>11202</v>
          </cell>
          <cell r="H20">
            <v>7737</v>
          </cell>
          <cell r="J20">
            <v>31753</v>
          </cell>
          <cell r="K20">
            <v>48362</v>
          </cell>
          <cell r="L20">
            <v>0.65656920722881607</v>
          </cell>
          <cell r="M20">
            <v>0.24366201618744684</v>
          </cell>
          <cell r="N20">
            <v>0.35278556356879665</v>
          </cell>
          <cell r="O20">
            <v>0.40355242024375648</v>
          </cell>
        </row>
        <row r="21">
          <cell r="C21">
            <v>395031</v>
          </cell>
          <cell r="E21">
            <v>27263</v>
          </cell>
          <cell r="F21">
            <v>9207</v>
          </cell>
          <cell r="G21">
            <v>5167</v>
          </cell>
          <cell r="H21">
            <v>4453</v>
          </cell>
          <cell r="J21">
            <v>18827</v>
          </cell>
          <cell r="K21">
            <v>27263</v>
          </cell>
          <cell r="L21">
            <v>0.6905696365036863</v>
          </cell>
          <cell r="M21">
            <v>0.23652201625325331</v>
          </cell>
          <cell r="N21">
            <v>0.27444627396823712</v>
          </cell>
          <cell r="O21">
            <v>0.48903170977850957</v>
          </cell>
        </row>
        <row r="22">
          <cell r="C22">
            <v>395032</v>
          </cell>
          <cell r="E22">
            <v>32810</v>
          </cell>
          <cell r="F22">
            <v>8534</v>
          </cell>
          <cell r="G22">
            <v>11820</v>
          </cell>
          <cell r="H22">
            <v>874</v>
          </cell>
          <cell r="J22">
            <v>21228</v>
          </cell>
          <cell r="K22">
            <v>32810</v>
          </cell>
          <cell r="L22">
            <v>0.64699786650411462</v>
          </cell>
          <cell r="M22">
            <v>4.1172036932353495E-2</v>
          </cell>
          <cell r="N22">
            <v>0.55681175805539851</v>
          </cell>
          <cell r="O22">
            <v>0.402016205012248</v>
          </cell>
        </row>
        <row r="23">
          <cell r="C23">
            <v>395034</v>
          </cell>
          <cell r="E23">
            <v>47935</v>
          </cell>
          <cell r="F23">
            <v>9286</v>
          </cell>
          <cell r="G23">
            <v>5662</v>
          </cell>
          <cell r="H23">
            <v>5172</v>
          </cell>
          <cell r="J23">
            <v>20120</v>
          </cell>
          <cell r="K23">
            <v>47935</v>
          </cell>
          <cell r="L23">
            <v>0.41973505789089394</v>
          </cell>
          <cell r="M23">
            <v>0.2570576540755467</v>
          </cell>
          <cell r="N23">
            <v>0.28141153081510933</v>
          </cell>
          <cell r="O23">
            <v>0.46153081510934396</v>
          </cell>
        </row>
        <row r="24">
          <cell r="C24">
            <v>395037</v>
          </cell>
          <cell r="E24">
            <v>48832</v>
          </cell>
          <cell r="F24">
            <v>10187</v>
          </cell>
          <cell r="G24">
            <v>10536</v>
          </cell>
          <cell r="H24">
            <v>13377</v>
          </cell>
          <cell r="J24">
            <v>34100</v>
          </cell>
          <cell r="K24">
            <v>48832</v>
          </cell>
          <cell r="L24">
            <v>0.69831258191349932</v>
          </cell>
          <cell r="M24">
            <v>0.3922873900293255</v>
          </cell>
          <cell r="N24">
            <v>0.30897360703812315</v>
          </cell>
          <cell r="O24">
            <v>0.29873900293255135</v>
          </cell>
        </row>
        <row r="25">
          <cell r="C25">
            <v>395041</v>
          </cell>
          <cell r="E25">
            <v>33727</v>
          </cell>
          <cell r="F25">
            <v>12041</v>
          </cell>
          <cell r="G25">
            <v>6504</v>
          </cell>
          <cell r="H25">
            <v>4880</v>
          </cell>
          <cell r="J25">
            <v>23425</v>
          </cell>
          <cell r="K25">
            <v>33727</v>
          </cell>
          <cell r="L25">
            <v>0.6945473952619563</v>
          </cell>
          <cell r="M25">
            <v>0.20832443970117395</v>
          </cell>
          <cell r="N25">
            <v>0.27765208110992529</v>
          </cell>
          <cell r="O25">
            <v>0.51402347918890079</v>
          </cell>
        </row>
        <row r="26">
          <cell r="C26">
            <v>395042</v>
          </cell>
          <cell r="E26">
            <v>44611</v>
          </cell>
          <cell r="F26">
            <v>10708</v>
          </cell>
          <cell r="G26">
            <v>4990</v>
          </cell>
          <cell r="H26">
            <v>9152</v>
          </cell>
          <cell r="J26">
            <v>24850</v>
          </cell>
          <cell r="K26">
            <v>44611</v>
          </cell>
          <cell r="L26">
            <v>0.55703750196139967</v>
          </cell>
          <cell r="M26">
            <v>0.36828973843058349</v>
          </cell>
          <cell r="N26">
            <v>0.20080482897384305</v>
          </cell>
          <cell r="O26">
            <v>0.43090543259557346</v>
          </cell>
        </row>
        <row r="27">
          <cell r="C27">
            <v>395045</v>
          </cell>
          <cell r="E27">
            <v>54333</v>
          </cell>
          <cell r="F27">
            <v>13924</v>
          </cell>
          <cell r="G27">
            <v>9999</v>
          </cell>
          <cell r="H27">
            <v>16926</v>
          </cell>
          <cell r="J27">
            <v>40849</v>
          </cell>
          <cell r="K27">
            <v>54333</v>
          </cell>
          <cell r="L27">
            <v>0.75182669832330262</v>
          </cell>
          <cell r="M27">
            <v>0.4143553085754853</v>
          </cell>
          <cell r="N27">
            <v>0.24477955396704937</v>
          </cell>
          <cell r="O27">
            <v>0.34086513745746527</v>
          </cell>
        </row>
        <row r="28">
          <cell r="C28">
            <v>395047</v>
          </cell>
          <cell r="E28">
            <v>34397</v>
          </cell>
          <cell r="F28">
            <v>4840</v>
          </cell>
          <cell r="G28">
            <v>6507</v>
          </cell>
          <cell r="H28">
            <v>14114</v>
          </cell>
          <cell r="J28">
            <v>25461</v>
          </cell>
          <cell r="K28">
            <v>34397</v>
          </cell>
          <cell r="L28">
            <v>0.74020990202633952</v>
          </cell>
          <cell r="M28">
            <v>0.55433800714818737</v>
          </cell>
          <cell r="N28">
            <v>0.25556733828207845</v>
          </cell>
          <cell r="O28">
            <v>0.1900946545697341</v>
          </cell>
        </row>
        <row r="29">
          <cell r="C29">
            <v>395050</v>
          </cell>
          <cell r="E29">
            <v>40844</v>
          </cell>
          <cell r="F29">
            <v>6245</v>
          </cell>
          <cell r="G29">
            <v>9150</v>
          </cell>
          <cell r="H29">
            <v>9336</v>
          </cell>
          <cell r="J29">
            <v>24731</v>
          </cell>
          <cell r="K29">
            <v>40844</v>
          </cell>
          <cell r="L29">
            <v>0.60549897169718936</v>
          </cell>
          <cell r="M29">
            <v>0.37750192066637012</v>
          </cell>
          <cell r="N29">
            <v>0.36998099551170593</v>
          </cell>
          <cell r="O29">
            <v>0.25251708382192389</v>
          </cell>
        </row>
        <row r="30">
          <cell r="C30">
            <v>395052</v>
          </cell>
          <cell r="E30">
            <v>58634</v>
          </cell>
          <cell r="F30">
            <v>2846</v>
          </cell>
          <cell r="G30">
            <v>22482</v>
          </cell>
          <cell r="H30">
            <v>3610</v>
          </cell>
          <cell r="J30">
            <v>28938</v>
          </cell>
          <cell r="K30">
            <v>58634</v>
          </cell>
          <cell r="L30">
            <v>0.4935361735511819</v>
          </cell>
          <cell r="M30">
            <v>0.12474946437210588</v>
          </cell>
          <cell r="N30">
            <v>0.77690234294007876</v>
          </cell>
          <cell r="O30">
            <v>9.8348192687815333E-2</v>
          </cell>
        </row>
        <row r="31">
          <cell r="C31">
            <v>395058</v>
          </cell>
          <cell r="E31">
            <v>38198</v>
          </cell>
          <cell r="F31">
            <v>9828</v>
          </cell>
          <cell r="G31">
            <v>8104</v>
          </cell>
          <cell r="H31">
            <v>5921</v>
          </cell>
          <cell r="J31">
            <v>23853</v>
          </cell>
          <cell r="K31">
            <v>38198</v>
          </cell>
          <cell r="L31">
            <v>0.62445677784177178</v>
          </cell>
          <cell r="M31">
            <v>0.24822873433111139</v>
          </cell>
          <cell r="N31">
            <v>0.33974762084433824</v>
          </cell>
          <cell r="O31">
            <v>0.41202364482455039</v>
          </cell>
        </row>
        <row r="32">
          <cell r="C32">
            <v>395066</v>
          </cell>
          <cell r="E32">
            <v>27086</v>
          </cell>
          <cell r="F32">
            <v>6322</v>
          </cell>
          <cell r="G32">
            <v>6437</v>
          </cell>
          <cell r="H32">
            <v>6795</v>
          </cell>
          <cell r="J32">
            <v>19554</v>
          </cell>
          <cell r="K32">
            <v>27086</v>
          </cell>
          <cell r="L32">
            <v>0.72192276452780035</v>
          </cell>
          <cell r="M32">
            <v>0.34749923289352563</v>
          </cell>
          <cell r="N32">
            <v>0.32919095837168866</v>
          </cell>
          <cell r="O32">
            <v>0.32330980873478571</v>
          </cell>
        </row>
        <row r="33">
          <cell r="C33">
            <v>395067</v>
          </cell>
          <cell r="E33">
            <v>31579</v>
          </cell>
          <cell r="F33">
            <v>6041</v>
          </cell>
          <cell r="G33">
            <v>5959</v>
          </cell>
          <cell r="H33">
            <v>7055</v>
          </cell>
          <cell r="J33">
            <v>19055</v>
          </cell>
          <cell r="K33">
            <v>31579</v>
          </cell>
          <cell r="L33">
            <v>0.60340732765445393</v>
          </cell>
          <cell r="M33">
            <v>0.3702440304382052</v>
          </cell>
          <cell r="N33">
            <v>0.31272631855156124</v>
          </cell>
          <cell r="O33">
            <v>0.31702965101023356</v>
          </cell>
        </row>
        <row r="34">
          <cell r="C34">
            <v>395068</v>
          </cell>
          <cell r="E34">
            <v>55482</v>
          </cell>
          <cell r="F34">
            <v>13225</v>
          </cell>
          <cell r="G34">
            <v>13111</v>
          </cell>
          <cell r="H34">
            <v>13959</v>
          </cell>
          <cell r="J34">
            <v>40295</v>
          </cell>
          <cell r="K34">
            <v>55482</v>
          </cell>
          <cell r="L34">
            <v>0.72627158357665544</v>
          </cell>
          <cell r="M34">
            <v>0.34642015138354637</v>
          </cell>
          <cell r="N34">
            <v>0.32537535674401291</v>
          </cell>
          <cell r="O34">
            <v>0.32820449187244077</v>
          </cell>
        </row>
        <row r="35">
          <cell r="C35">
            <v>395074</v>
          </cell>
          <cell r="E35">
            <v>124219</v>
          </cell>
          <cell r="F35">
            <v>33693</v>
          </cell>
          <cell r="G35">
            <v>35183</v>
          </cell>
          <cell r="H35">
            <v>23699</v>
          </cell>
          <cell r="J35">
            <v>92575</v>
          </cell>
          <cell r="K35">
            <v>124219</v>
          </cell>
          <cell r="L35">
            <v>0.74525636174820276</v>
          </cell>
          <cell r="M35">
            <v>0.25599783958952199</v>
          </cell>
          <cell r="N35">
            <v>0.38004860923575479</v>
          </cell>
          <cell r="O35">
            <v>0.36395355117472322</v>
          </cell>
        </row>
        <row r="36">
          <cell r="C36">
            <v>395075</v>
          </cell>
          <cell r="E36">
            <v>31829</v>
          </cell>
          <cell r="F36">
            <v>3418</v>
          </cell>
          <cell r="G36">
            <v>6580</v>
          </cell>
          <cell r="H36">
            <v>6427</v>
          </cell>
          <cell r="J36">
            <v>16425</v>
          </cell>
          <cell r="K36">
            <v>31829</v>
          </cell>
          <cell r="L36">
            <v>0.51603883251123195</v>
          </cell>
          <cell r="M36">
            <v>0.3912937595129376</v>
          </cell>
          <cell r="N36">
            <v>0.40060882800608827</v>
          </cell>
          <cell r="O36">
            <v>0.20809741248097413</v>
          </cell>
        </row>
        <row r="37">
          <cell r="C37">
            <v>395077</v>
          </cell>
          <cell r="E37">
            <v>51570</v>
          </cell>
          <cell r="F37">
            <v>9525</v>
          </cell>
          <cell r="G37">
            <v>13207</v>
          </cell>
          <cell r="H37">
            <v>11737</v>
          </cell>
          <cell r="J37">
            <v>34469</v>
          </cell>
          <cell r="K37">
            <v>51570</v>
          </cell>
          <cell r="L37">
            <v>0.66839247624587939</v>
          </cell>
          <cell r="M37">
            <v>0.34050886303635153</v>
          </cell>
          <cell r="N37">
            <v>0.38315587919579913</v>
          </cell>
          <cell r="O37">
            <v>0.2763352577678494</v>
          </cell>
        </row>
        <row r="38">
          <cell r="C38">
            <v>395078</v>
          </cell>
          <cell r="E38">
            <v>60984</v>
          </cell>
          <cell r="F38">
            <v>9149</v>
          </cell>
          <cell r="G38">
            <v>8393</v>
          </cell>
          <cell r="H38">
            <v>22183</v>
          </cell>
          <cell r="J38">
            <v>39725</v>
          </cell>
          <cell r="K38">
            <v>60984</v>
          </cell>
          <cell r="L38">
            <v>0.65140036730945827</v>
          </cell>
          <cell r="M38">
            <v>0.55841409691629951</v>
          </cell>
          <cell r="N38">
            <v>0.21127753303964758</v>
          </cell>
          <cell r="O38">
            <v>0.23030837004405286</v>
          </cell>
        </row>
        <row r="39">
          <cell r="C39">
            <v>395080</v>
          </cell>
          <cell r="E39">
            <v>85522</v>
          </cell>
          <cell r="F39">
            <v>14576</v>
          </cell>
          <cell r="G39">
            <v>12184</v>
          </cell>
          <cell r="H39">
            <v>23017</v>
          </cell>
          <cell r="J39">
            <v>49777</v>
          </cell>
          <cell r="K39">
            <v>85522</v>
          </cell>
          <cell r="L39">
            <v>0.58203737050115756</v>
          </cell>
          <cell r="M39">
            <v>0.46240231432187556</v>
          </cell>
          <cell r="N39">
            <v>0.24477168170038371</v>
          </cell>
          <cell r="O39">
            <v>0.29282600397774072</v>
          </cell>
        </row>
        <row r="40">
          <cell r="C40">
            <v>395084</v>
          </cell>
          <cell r="E40">
            <v>54800</v>
          </cell>
          <cell r="F40">
            <v>10767</v>
          </cell>
          <cell r="G40">
            <v>19174</v>
          </cell>
          <cell r="H40">
            <v>11022</v>
          </cell>
          <cell r="J40">
            <v>40963</v>
          </cell>
          <cell r="K40">
            <v>54800</v>
          </cell>
          <cell r="L40">
            <v>0.74750000000000005</v>
          </cell>
          <cell r="M40">
            <v>0.26907208944657374</v>
          </cell>
          <cell r="N40">
            <v>0.4680809511022142</v>
          </cell>
          <cell r="O40">
            <v>0.26284695945121206</v>
          </cell>
        </row>
        <row r="41">
          <cell r="C41">
            <v>395090</v>
          </cell>
          <cell r="E41">
            <v>31829</v>
          </cell>
          <cell r="F41">
            <v>8225</v>
          </cell>
          <cell r="G41">
            <v>4082</v>
          </cell>
          <cell r="H41">
            <v>7892</v>
          </cell>
          <cell r="J41">
            <v>20199</v>
          </cell>
          <cell r="K41">
            <v>31829</v>
          </cell>
          <cell r="L41">
            <v>0.63460994690376704</v>
          </cell>
          <cell r="M41">
            <v>0.39071241150552005</v>
          </cell>
          <cell r="N41">
            <v>0.20208921233724442</v>
          </cell>
          <cell r="O41">
            <v>0.40719837615723553</v>
          </cell>
        </row>
        <row r="42">
          <cell r="C42">
            <v>395092</v>
          </cell>
          <cell r="E42">
            <v>15911</v>
          </cell>
          <cell r="F42">
            <v>5646</v>
          </cell>
          <cell r="G42">
            <v>1376</v>
          </cell>
          <cell r="H42">
            <v>2432</v>
          </cell>
          <cell r="J42">
            <v>9454</v>
          </cell>
          <cell r="K42">
            <v>15911</v>
          </cell>
          <cell r="L42">
            <v>0.59418012695619382</v>
          </cell>
          <cell r="M42">
            <v>0.25724561032367255</v>
          </cell>
          <cell r="N42">
            <v>0.14554685847260418</v>
          </cell>
          <cell r="O42">
            <v>0.59720753120372327</v>
          </cell>
        </row>
        <row r="43">
          <cell r="C43">
            <v>395094</v>
          </cell>
          <cell r="E43">
            <v>105782</v>
          </cell>
          <cell r="F43">
            <v>29185</v>
          </cell>
          <cell r="G43">
            <v>24231</v>
          </cell>
          <cell r="H43">
            <v>27855</v>
          </cell>
          <cell r="J43">
            <v>81271</v>
          </cell>
          <cell r="K43">
            <v>105782</v>
          </cell>
          <cell r="L43">
            <v>0.76828761036849369</v>
          </cell>
          <cell r="M43">
            <v>0.342742183558711</v>
          </cell>
          <cell r="N43">
            <v>0.29815063183669449</v>
          </cell>
          <cell r="O43">
            <v>0.35910718460459451</v>
          </cell>
        </row>
        <row r="44">
          <cell r="C44">
            <v>395101</v>
          </cell>
          <cell r="E44">
            <v>28630</v>
          </cell>
          <cell r="F44">
            <v>4580</v>
          </cell>
          <cell r="G44">
            <v>8735</v>
          </cell>
          <cell r="H44">
            <v>2181</v>
          </cell>
          <cell r="J44">
            <v>15496</v>
          </cell>
          <cell r="K44">
            <v>28630</v>
          </cell>
          <cell r="L44">
            <v>0.54125043660495986</v>
          </cell>
          <cell r="M44">
            <v>0.14074599896747547</v>
          </cell>
          <cell r="N44">
            <v>0.56369385647909143</v>
          </cell>
          <cell r="O44">
            <v>0.29556014455343316</v>
          </cell>
        </row>
        <row r="45">
          <cell r="C45">
            <v>395103</v>
          </cell>
          <cell r="E45">
            <v>37311</v>
          </cell>
          <cell r="F45">
            <v>4366</v>
          </cell>
          <cell r="G45">
            <v>19971</v>
          </cell>
          <cell r="H45">
            <v>282</v>
          </cell>
          <cell r="J45">
            <v>24619</v>
          </cell>
          <cell r="K45">
            <v>37311</v>
          </cell>
          <cell r="L45">
            <v>0.65983222106081318</v>
          </cell>
          <cell r="M45">
            <v>1.1454567610382224E-2</v>
          </cell>
          <cell r="N45">
            <v>0.81120272959909012</v>
          </cell>
          <cell r="O45">
            <v>0.17734270279052763</v>
          </cell>
        </row>
        <row r="46">
          <cell r="C46">
            <v>395104</v>
          </cell>
          <cell r="E46">
            <v>30614</v>
          </cell>
          <cell r="F46">
            <v>6842</v>
          </cell>
          <cell r="G46">
            <v>5373</v>
          </cell>
          <cell r="H46">
            <v>6100</v>
          </cell>
          <cell r="J46">
            <v>18315</v>
          </cell>
          <cell r="K46">
            <v>30614</v>
          </cell>
          <cell r="L46">
            <v>0.59825570000653294</v>
          </cell>
          <cell r="M46">
            <v>0.33306033306033306</v>
          </cell>
          <cell r="N46">
            <v>0.29336609336609337</v>
          </cell>
          <cell r="O46">
            <v>0.37357357357357357</v>
          </cell>
        </row>
        <row r="47">
          <cell r="C47">
            <v>395105</v>
          </cell>
          <cell r="E47">
            <v>15021</v>
          </cell>
          <cell r="F47">
            <v>7227</v>
          </cell>
          <cell r="G47">
            <v>1103</v>
          </cell>
          <cell r="H47">
            <v>669</v>
          </cell>
          <cell r="J47">
            <v>8999</v>
          </cell>
          <cell r="K47">
            <v>15021</v>
          </cell>
          <cell r="L47">
            <v>0.59909460089208444</v>
          </cell>
          <cell r="M47">
            <v>7.4341593510390047E-2</v>
          </cell>
          <cell r="N47">
            <v>0.12256917435270585</v>
          </cell>
          <cell r="O47">
            <v>0.80308923213690409</v>
          </cell>
        </row>
        <row r="48">
          <cell r="C48">
            <v>395108</v>
          </cell>
          <cell r="E48">
            <v>37665</v>
          </cell>
          <cell r="F48">
            <v>7124</v>
          </cell>
          <cell r="G48">
            <v>4687</v>
          </cell>
          <cell r="H48">
            <v>8467</v>
          </cell>
          <cell r="J48">
            <v>20278</v>
          </cell>
          <cell r="K48">
            <v>37665</v>
          </cell>
          <cell r="L48">
            <v>0.53837780432762516</v>
          </cell>
          <cell r="M48">
            <v>0.41754610908373607</v>
          </cell>
          <cell r="N48">
            <v>0.23113719301706281</v>
          </cell>
          <cell r="O48">
            <v>0.35131669789920111</v>
          </cell>
        </row>
        <row r="49">
          <cell r="C49">
            <v>395109</v>
          </cell>
          <cell r="E49">
            <v>20174</v>
          </cell>
          <cell r="F49">
            <v>4819</v>
          </cell>
          <cell r="G49">
            <v>2605</v>
          </cell>
          <cell r="H49">
            <v>4597</v>
          </cell>
          <cell r="J49">
            <v>12021</v>
          </cell>
          <cell r="K49">
            <v>20174</v>
          </cell>
          <cell r="L49">
            <v>0.59586596609497378</v>
          </cell>
          <cell r="M49">
            <v>0.38241410864320774</v>
          </cell>
          <cell r="N49">
            <v>0.21670410115630978</v>
          </cell>
          <cell r="O49">
            <v>0.40088179020048248</v>
          </cell>
        </row>
        <row r="50">
          <cell r="C50">
            <v>395110</v>
          </cell>
          <cell r="E50">
            <v>45828</v>
          </cell>
          <cell r="F50">
            <v>11401</v>
          </cell>
          <cell r="G50">
            <v>6114</v>
          </cell>
          <cell r="H50">
            <v>11241</v>
          </cell>
          <cell r="J50">
            <v>28756</v>
          </cell>
          <cell r="K50">
            <v>45828</v>
          </cell>
          <cell r="L50">
            <v>0.62747665182857637</v>
          </cell>
          <cell r="M50">
            <v>0.39090972318820422</v>
          </cell>
          <cell r="N50">
            <v>0.212616497426624</v>
          </cell>
          <cell r="O50">
            <v>0.39647377938517181</v>
          </cell>
        </row>
        <row r="51">
          <cell r="C51">
            <v>395117</v>
          </cell>
          <cell r="E51">
            <v>60404</v>
          </cell>
          <cell r="F51">
            <v>11263</v>
          </cell>
          <cell r="G51">
            <v>10101</v>
          </cell>
          <cell r="H51">
            <v>9824</v>
          </cell>
          <cell r="J51">
            <v>31188</v>
          </cell>
          <cell r="K51">
            <v>60404</v>
          </cell>
          <cell r="L51">
            <v>0.51632342228991457</v>
          </cell>
          <cell r="M51">
            <v>0.31499294600487365</v>
          </cell>
          <cell r="N51">
            <v>0.32387456714120816</v>
          </cell>
          <cell r="O51">
            <v>0.36113248685391819</v>
          </cell>
        </row>
        <row r="52">
          <cell r="C52">
            <v>395118</v>
          </cell>
          <cell r="E52">
            <v>35024</v>
          </cell>
          <cell r="F52">
            <v>8091</v>
          </cell>
          <cell r="G52">
            <v>10757</v>
          </cell>
          <cell r="H52">
            <v>9157</v>
          </cell>
          <cell r="J52">
            <v>28005</v>
          </cell>
          <cell r="K52">
            <v>35024</v>
          </cell>
          <cell r="L52">
            <v>0.79959456372772952</v>
          </cell>
          <cell r="M52">
            <v>0.32697732547759328</v>
          </cell>
          <cell r="N52">
            <v>0.38410998036064986</v>
          </cell>
          <cell r="O52">
            <v>0.28891269416175686</v>
          </cell>
        </row>
        <row r="53">
          <cell r="C53">
            <v>395121</v>
          </cell>
          <cell r="E53">
            <v>22899</v>
          </cell>
          <cell r="F53">
            <v>4403</v>
          </cell>
          <cell r="G53">
            <v>4543</v>
          </cell>
          <cell r="H53">
            <v>4327</v>
          </cell>
          <cell r="J53">
            <v>13273</v>
          </cell>
          <cell r="K53">
            <v>22899</v>
          </cell>
          <cell r="L53">
            <v>0.57963229835363994</v>
          </cell>
          <cell r="M53">
            <v>0.3260001506818353</v>
          </cell>
          <cell r="N53">
            <v>0.34227378889474874</v>
          </cell>
          <cell r="O53">
            <v>0.33172606042341596</v>
          </cell>
        </row>
        <row r="54">
          <cell r="C54">
            <v>395123</v>
          </cell>
          <cell r="E54">
            <v>32676</v>
          </cell>
          <cell r="F54">
            <v>9225</v>
          </cell>
          <cell r="G54">
            <v>9910</v>
          </cell>
          <cell r="H54">
            <v>6560</v>
          </cell>
          <cell r="J54">
            <v>25695</v>
          </cell>
          <cell r="K54">
            <v>32676</v>
          </cell>
          <cell r="L54">
            <v>0.78635695923613658</v>
          </cell>
          <cell r="M54">
            <v>0.25530258805215023</v>
          </cell>
          <cell r="N54">
            <v>0.38567814749951351</v>
          </cell>
          <cell r="O54">
            <v>0.35901926444833626</v>
          </cell>
        </row>
        <row r="55">
          <cell r="C55">
            <v>395134</v>
          </cell>
          <cell r="E55">
            <v>47424</v>
          </cell>
          <cell r="F55">
            <v>13493</v>
          </cell>
          <cell r="G55">
            <v>14201</v>
          </cell>
          <cell r="H55">
            <v>17051</v>
          </cell>
          <cell r="J55">
            <v>44745</v>
          </cell>
          <cell r="K55">
            <v>47424</v>
          </cell>
          <cell r="L55">
            <v>0.94350961538461542</v>
          </cell>
          <cell r="M55">
            <v>0.38107051067158343</v>
          </cell>
          <cell r="N55">
            <v>0.31737624315565988</v>
          </cell>
          <cell r="O55">
            <v>0.30155324617275675</v>
          </cell>
        </row>
        <row r="56">
          <cell r="C56">
            <v>395135</v>
          </cell>
          <cell r="E56">
            <v>17878</v>
          </cell>
          <cell r="F56">
            <v>1020</v>
          </cell>
          <cell r="G56">
            <v>7096</v>
          </cell>
          <cell r="H56">
            <v>2877</v>
          </cell>
          <cell r="J56">
            <v>10993</v>
          </cell>
          <cell r="K56">
            <v>17878</v>
          </cell>
          <cell r="L56">
            <v>0.61488980870343435</v>
          </cell>
          <cell r="M56">
            <v>0.26171199854452831</v>
          </cell>
          <cell r="N56">
            <v>0.64550168288911125</v>
          </cell>
          <cell r="O56">
            <v>9.278631856636041E-2</v>
          </cell>
        </row>
        <row r="57">
          <cell r="C57">
            <v>395138</v>
          </cell>
          <cell r="E57">
            <v>48336</v>
          </cell>
          <cell r="F57">
            <v>9353</v>
          </cell>
          <cell r="G57">
            <v>10584</v>
          </cell>
          <cell r="H57">
            <v>6118</v>
          </cell>
          <cell r="J57">
            <v>26055</v>
          </cell>
          <cell r="K57">
            <v>48336</v>
          </cell>
          <cell r="L57">
            <v>0.53903922542204563</v>
          </cell>
          <cell r="M57">
            <v>0.23481097677988869</v>
          </cell>
          <cell r="N57">
            <v>0.40621761658031086</v>
          </cell>
          <cell r="O57">
            <v>0.35897140663980043</v>
          </cell>
        </row>
        <row r="58">
          <cell r="C58">
            <v>395142</v>
          </cell>
          <cell r="E58">
            <v>31146</v>
          </cell>
          <cell r="F58">
            <v>8520</v>
          </cell>
          <cell r="G58">
            <v>5901</v>
          </cell>
          <cell r="H58">
            <v>7465</v>
          </cell>
          <cell r="J58">
            <v>21886</v>
          </cell>
          <cell r="K58">
            <v>31146</v>
          </cell>
          <cell r="L58">
            <v>0.70269055416425863</v>
          </cell>
          <cell r="M58">
            <v>0.34108562551402721</v>
          </cell>
          <cell r="N58">
            <v>0.26962441743580373</v>
          </cell>
          <cell r="O58">
            <v>0.38928995705016906</v>
          </cell>
        </row>
        <row r="59">
          <cell r="C59">
            <v>395146</v>
          </cell>
          <cell r="E59">
            <v>33570</v>
          </cell>
          <cell r="F59">
            <v>8584</v>
          </cell>
          <cell r="G59">
            <v>3623</v>
          </cell>
          <cell r="H59">
            <v>5072</v>
          </cell>
          <cell r="J59">
            <v>17279</v>
          </cell>
          <cell r="K59">
            <v>33570</v>
          </cell>
          <cell r="L59">
            <v>0.51471551980935359</v>
          </cell>
          <cell r="M59">
            <v>0.29353550552694024</v>
          </cell>
          <cell r="N59">
            <v>0.20967648590774929</v>
          </cell>
          <cell r="O59">
            <v>0.49678800856531047</v>
          </cell>
        </row>
        <row r="60">
          <cell r="C60">
            <v>395148</v>
          </cell>
          <cell r="E60">
            <v>45253</v>
          </cell>
          <cell r="F60">
            <v>8755</v>
          </cell>
          <cell r="G60">
            <v>11087</v>
          </cell>
          <cell r="H60">
            <v>10756</v>
          </cell>
          <cell r="J60">
            <v>30598</v>
          </cell>
          <cell r="K60">
            <v>45253</v>
          </cell>
          <cell r="L60">
            <v>0.67615406713367066</v>
          </cell>
          <cell r="M60">
            <v>0.35152624354532974</v>
          </cell>
          <cell r="N60">
            <v>0.36234394404863063</v>
          </cell>
          <cell r="O60">
            <v>0.28612981240603963</v>
          </cell>
        </row>
        <row r="61">
          <cell r="C61">
            <v>395158</v>
          </cell>
          <cell r="E61">
            <v>35801</v>
          </cell>
          <cell r="F61">
            <v>10322</v>
          </cell>
          <cell r="G61">
            <v>8163</v>
          </cell>
          <cell r="H61">
            <v>8713</v>
          </cell>
          <cell r="J61">
            <v>27198</v>
          </cell>
          <cell r="K61">
            <v>35801</v>
          </cell>
          <cell r="L61">
            <v>0.75969944973604087</v>
          </cell>
          <cell r="M61">
            <v>0.32035443782631073</v>
          </cell>
          <cell r="N61">
            <v>0.30013236267372601</v>
          </cell>
          <cell r="O61">
            <v>0.37951319949996321</v>
          </cell>
        </row>
        <row r="62">
          <cell r="C62">
            <v>395160</v>
          </cell>
          <cell r="E62">
            <v>14858</v>
          </cell>
          <cell r="F62">
            <v>3889</v>
          </cell>
          <cell r="G62">
            <v>3670</v>
          </cell>
          <cell r="H62">
            <v>4004</v>
          </cell>
          <cell r="J62">
            <v>11563</v>
          </cell>
          <cell r="K62">
            <v>14858</v>
          </cell>
          <cell r="L62">
            <v>0.77823394804145918</v>
          </cell>
          <cell r="M62">
            <v>0.34627691775490788</v>
          </cell>
          <cell r="N62">
            <v>0.31739168035976822</v>
          </cell>
          <cell r="O62">
            <v>0.3363314018853239</v>
          </cell>
        </row>
        <row r="63">
          <cell r="C63">
            <v>395164</v>
          </cell>
          <cell r="E63">
            <v>31733</v>
          </cell>
          <cell r="F63">
            <v>8894</v>
          </cell>
          <cell r="G63">
            <v>4998</v>
          </cell>
          <cell r="H63">
            <v>8172</v>
          </cell>
          <cell r="J63">
            <v>22064</v>
          </cell>
          <cell r="K63">
            <v>31733</v>
          </cell>
          <cell r="L63">
            <v>0.69530142123341632</v>
          </cell>
          <cell r="M63">
            <v>0.37037708484408993</v>
          </cell>
          <cell r="N63">
            <v>0.22652284263959391</v>
          </cell>
          <cell r="O63">
            <v>0.40310007251631619</v>
          </cell>
        </row>
        <row r="64">
          <cell r="C64">
            <v>395166</v>
          </cell>
          <cell r="E64">
            <v>48008</v>
          </cell>
          <cell r="F64">
            <v>9441</v>
          </cell>
          <cell r="G64">
            <v>6778</v>
          </cell>
          <cell r="H64">
            <v>10358</v>
          </cell>
          <cell r="J64">
            <v>26577</v>
          </cell>
          <cell r="K64">
            <v>48008</v>
          </cell>
          <cell r="L64">
            <v>0.55359523412764544</v>
          </cell>
          <cell r="M64">
            <v>0.38973548557022991</v>
          </cell>
          <cell r="N64">
            <v>0.25503254693908267</v>
          </cell>
          <cell r="O64">
            <v>0.35523196749068742</v>
          </cell>
        </row>
        <row r="65">
          <cell r="C65">
            <v>395167</v>
          </cell>
          <cell r="E65">
            <v>56039</v>
          </cell>
          <cell r="F65">
            <v>16422</v>
          </cell>
          <cell r="G65">
            <v>14777</v>
          </cell>
          <cell r="H65">
            <v>13249</v>
          </cell>
          <cell r="J65">
            <v>44448</v>
          </cell>
          <cell r="K65">
            <v>56039</v>
          </cell>
          <cell r="L65">
            <v>0.79316190510180407</v>
          </cell>
          <cell r="M65">
            <v>0.29807865370770337</v>
          </cell>
          <cell r="N65">
            <v>0.33245590352771776</v>
          </cell>
          <cell r="O65">
            <v>0.36946544276457882</v>
          </cell>
        </row>
        <row r="66">
          <cell r="C66">
            <v>395168</v>
          </cell>
          <cell r="E66">
            <v>52305</v>
          </cell>
          <cell r="F66">
            <v>11048</v>
          </cell>
          <cell r="G66">
            <v>12803</v>
          </cell>
          <cell r="H66">
            <v>15622</v>
          </cell>
          <cell r="J66">
            <v>39473</v>
          </cell>
          <cell r="K66">
            <v>52305</v>
          </cell>
          <cell r="L66">
            <v>0.75466972564764367</v>
          </cell>
          <cell r="M66">
            <v>0.39576419324601625</v>
          </cell>
          <cell r="N66">
            <v>0.32434828870367088</v>
          </cell>
          <cell r="O66">
            <v>0.27988751805031287</v>
          </cell>
        </row>
        <row r="67">
          <cell r="C67">
            <v>395171</v>
          </cell>
          <cell r="E67">
            <v>36281</v>
          </cell>
          <cell r="F67">
            <v>8254</v>
          </cell>
          <cell r="G67">
            <v>5560</v>
          </cell>
          <cell r="H67">
            <v>5840</v>
          </cell>
          <cell r="J67">
            <v>19654</v>
          </cell>
          <cell r="K67">
            <v>36281</v>
          </cell>
          <cell r="L67">
            <v>0.54171604972299547</v>
          </cell>
          <cell r="M67">
            <v>0.29714053118957973</v>
          </cell>
          <cell r="N67">
            <v>0.28289406736542178</v>
          </cell>
          <cell r="O67">
            <v>0.4199654014449985</v>
          </cell>
        </row>
        <row r="68">
          <cell r="C68">
            <v>395172</v>
          </cell>
          <cell r="E68">
            <v>42834</v>
          </cell>
          <cell r="F68">
            <v>7569</v>
          </cell>
          <cell r="G68">
            <v>6302</v>
          </cell>
          <cell r="H68">
            <v>15918</v>
          </cell>
          <cell r="J68">
            <v>29789</v>
          </cell>
          <cell r="K68">
            <v>42834</v>
          </cell>
          <cell r="L68">
            <v>0.69545221086053133</v>
          </cell>
          <cell r="M68">
            <v>0.53435832018530327</v>
          </cell>
          <cell r="N68">
            <v>0.21155460069153043</v>
          </cell>
          <cell r="O68">
            <v>0.25408707912316625</v>
          </cell>
        </row>
        <row r="69">
          <cell r="C69">
            <v>395173</v>
          </cell>
          <cell r="E69">
            <v>37886</v>
          </cell>
          <cell r="F69">
            <v>9225</v>
          </cell>
          <cell r="G69">
            <v>7179</v>
          </cell>
          <cell r="H69">
            <v>8372</v>
          </cell>
          <cell r="J69">
            <v>24776</v>
          </cell>
          <cell r="K69">
            <v>37886</v>
          </cell>
          <cell r="L69">
            <v>0.65396188565697089</v>
          </cell>
          <cell r="M69">
            <v>0.33790765256700034</v>
          </cell>
          <cell r="N69">
            <v>0.28975621569260573</v>
          </cell>
          <cell r="O69">
            <v>0.37233613174039393</v>
          </cell>
        </row>
        <row r="70">
          <cell r="C70">
            <v>395176</v>
          </cell>
          <cell r="E70">
            <v>32323</v>
          </cell>
          <cell r="F70">
            <v>3888</v>
          </cell>
          <cell r="G70">
            <v>7562</v>
          </cell>
          <cell r="H70">
            <v>6468</v>
          </cell>
          <cell r="J70">
            <v>17918</v>
          </cell>
          <cell r="K70">
            <v>32323</v>
          </cell>
          <cell r="L70">
            <v>0.55434210933391082</v>
          </cell>
          <cell r="M70">
            <v>0.36097778769952005</v>
          </cell>
          <cell r="N70">
            <v>0.42203370911932137</v>
          </cell>
          <cell r="O70">
            <v>0.21698850318115862</v>
          </cell>
        </row>
        <row r="71">
          <cell r="C71">
            <v>395177</v>
          </cell>
          <cell r="E71">
            <v>37032</v>
          </cell>
          <cell r="F71">
            <v>11898</v>
          </cell>
          <cell r="G71">
            <v>7127</v>
          </cell>
          <cell r="H71">
            <v>15463</v>
          </cell>
          <cell r="J71">
            <v>34488</v>
          </cell>
          <cell r="K71">
            <v>37032</v>
          </cell>
          <cell r="L71">
            <v>0.93130265716137395</v>
          </cell>
          <cell r="M71">
            <v>0.44835884945488286</v>
          </cell>
          <cell r="N71">
            <v>0.20665158895847832</v>
          </cell>
          <cell r="O71">
            <v>0.34498956158663885</v>
          </cell>
        </row>
        <row r="72">
          <cell r="C72">
            <v>395180</v>
          </cell>
          <cell r="E72">
            <v>31413</v>
          </cell>
          <cell r="F72">
            <v>3855</v>
          </cell>
          <cell r="G72">
            <v>780</v>
          </cell>
          <cell r="H72">
            <v>3105</v>
          </cell>
          <cell r="J72">
            <v>7740</v>
          </cell>
          <cell r="K72">
            <v>31413</v>
          </cell>
          <cell r="L72">
            <v>0.24639480469869163</v>
          </cell>
          <cell r="M72">
            <v>0.40116279069767441</v>
          </cell>
          <cell r="N72">
            <v>0.10077519379844961</v>
          </cell>
          <cell r="O72">
            <v>0.49806201550387597</v>
          </cell>
        </row>
        <row r="73">
          <cell r="C73">
            <v>395182</v>
          </cell>
          <cell r="E73">
            <v>75059</v>
          </cell>
          <cell r="F73">
            <v>14145</v>
          </cell>
          <cell r="G73">
            <v>14925</v>
          </cell>
          <cell r="H73">
            <v>23438</v>
          </cell>
          <cell r="J73">
            <v>52508</v>
          </cell>
          <cell r="K73">
            <v>75059</v>
          </cell>
          <cell r="L73">
            <v>0.69955634900544905</v>
          </cell>
          <cell r="M73">
            <v>0.44637007694065667</v>
          </cell>
          <cell r="N73">
            <v>0.28424240115791877</v>
          </cell>
          <cell r="O73">
            <v>0.26938752190142456</v>
          </cell>
        </row>
        <row r="74">
          <cell r="C74">
            <v>395188</v>
          </cell>
          <cell r="E74">
            <v>42991</v>
          </cell>
          <cell r="F74">
            <v>6547</v>
          </cell>
          <cell r="G74">
            <v>11791</v>
          </cell>
          <cell r="H74">
            <v>8015</v>
          </cell>
          <cell r="J74">
            <v>26353</v>
          </cell>
          <cell r="K74">
            <v>42991</v>
          </cell>
          <cell r="L74">
            <v>0.6129887650903677</v>
          </cell>
          <cell r="M74">
            <v>0.30413994611619172</v>
          </cell>
          <cell r="N74">
            <v>0.44742534056843625</v>
          </cell>
          <cell r="O74">
            <v>0.24843471331537206</v>
          </cell>
        </row>
        <row r="75">
          <cell r="C75">
            <v>395193</v>
          </cell>
          <cell r="E75">
            <v>20610</v>
          </cell>
          <cell r="F75">
            <v>1788</v>
          </cell>
          <cell r="G75">
            <v>3756</v>
          </cell>
          <cell r="H75">
            <v>8881</v>
          </cell>
          <cell r="J75">
            <v>14425</v>
          </cell>
          <cell r="K75">
            <v>20610</v>
          </cell>
          <cell r="L75">
            <v>0.6999029597282872</v>
          </cell>
          <cell r="M75">
            <v>0.61566724436741771</v>
          </cell>
          <cell r="N75">
            <v>0.26038128249566722</v>
          </cell>
          <cell r="O75">
            <v>0.12395147313691508</v>
          </cell>
        </row>
        <row r="76">
          <cell r="C76">
            <v>395197</v>
          </cell>
          <cell r="E76">
            <v>26769</v>
          </cell>
          <cell r="F76">
            <v>5218</v>
          </cell>
          <cell r="G76">
            <v>9555</v>
          </cell>
          <cell r="H76">
            <v>5757</v>
          </cell>
          <cell r="J76">
            <v>20530</v>
          </cell>
          <cell r="K76">
            <v>26769</v>
          </cell>
          <cell r="L76">
            <v>0.76693189883820834</v>
          </cell>
          <cell r="M76">
            <v>0.28041889917194351</v>
          </cell>
          <cell r="N76">
            <v>0.46541646371164153</v>
          </cell>
          <cell r="O76">
            <v>0.25416463711641502</v>
          </cell>
        </row>
        <row r="77">
          <cell r="C77">
            <v>395199</v>
          </cell>
          <cell r="E77">
            <v>49816</v>
          </cell>
          <cell r="F77">
            <v>12116</v>
          </cell>
          <cell r="G77">
            <v>10950</v>
          </cell>
          <cell r="H77">
            <v>9581</v>
          </cell>
          <cell r="J77">
            <v>32647</v>
          </cell>
          <cell r="K77">
            <v>49816</v>
          </cell>
          <cell r="L77">
            <v>0.65535169423478401</v>
          </cell>
          <cell r="M77">
            <v>0.29347260085153304</v>
          </cell>
          <cell r="N77">
            <v>0.33540600974055806</v>
          </cell>
          <cell r="O77">
            <v>0.37112138940790884</v>
          </cell>
        </row>
        <row r="78">
          <cell r="C78">
            <v>395200</v>
          </cell>
          <cell r="E78">
            <v>37718</v>
          </cell>
          <cell r="F78">
            <v>11565</v>
          </cell>
          <cell r="G78">
            <v>5102</v>
          </cell>
          <cell r="H78">
            <v>6983</v>
          </cell>
          <cell r="J78">
            <v>23650</v>
          </cell>
          <cell r="K78">
            <v>37718</v>
          </cell>
          <cell r="L78">
            <v>0.62702158120791129</v>
          </cell>
          <cell r="M78">
            <v>0.29526427061310784</v>
          </cell>
          <cell r="N78">
            <v>0.21572938689217758</v>
          </cell>
          <cell r="O78">
            <v>0.48900634249471459</v>
          </cell>
        </row>
        <row r="79">
          <cell r="C79">
            <v>395202</v>
          </cell>
          <cell r="E79">
            <v>34218</v>
          </cell>
          <cell r="F79">
            <v>9649</v>
          </cell>
          <cell r="G79">
            <v>5603</v>
          </cell>
          <cell r="H79">
            <v>8967</v>
          </cell>
          <cell r="J79">
            <v>24219</v>
          </cell>
          <cell r="K79">
            <v>34218</v>
          </cell>
          <cell r="L79">
            <v>0.70778537611783277</v>
          </cell>
          <cell r="M79">
            <v>0.37024650068128329</v>
          </cell>
          <cell r="N79">
            <v>0.23134728931830381</v>
          </cell>
          <cell r="O79">
            <v>0.39840621000041287</v>
          </cell>
        </row>
        <row r="80">
          <cell r="C80">
            <v>395203</v>
          </cell>
          <cell r="E80">
            <v>51130</v>
          </cell>
          <cell r="F80">
            <v>7802</v>
          </cell>
          <cell r="G80">
            <v>10266</v>
          </cell>
          <cell r="H80">
            <v>11908</v>
          </cell>
          <cell r="J80">
            <v>29976</v>
          </cell>
          <cell r="K80">
            <v>51130</v>
          </cell>
          <cell r="L80">
            <v>0.58627029141404263</v>
          </cell>
          <cell r="M80">
            <v>0.39725113424072589</v>
          </cell>
          <cell r="N80">
            <v>0.34247397918334666</v>
          </cell>
          <cell r="O80">
            <v>0.2602748865759274</v>
          </cell>
        </row>
        <row r="81">
          <cell r="C81">
            <v>395205</v>
          </cell>
          <cell r="E81">
            <v>53952</v>
          </cell>
          <cell r="F81">
            <v>13561</v>
          </cell>
          <cell r="G81">
            <v>17861</v>
          </cell>
          <cell r="H81">
            <v>15264</v>
          </cell>
          <cell r="J81">
            <v>46686</v>
          </cell>
          <cell r="K81">
            <v>53952</v>
          </cell>
          <cell r="L81">
            <v>0.86532473309608537</v>
          </cell>
          <cell r="M81">
            <v>0.3269502634622799</v>
          </cell>
          <cell r="N81">
            <v>0.3825772180096817</v>
          </cell>
          <cell r="O81">
            <v>0.2904725185280384</v>
          </cell>
        </row>
        <row r="82">
          <cell r="C82">
            <v>395206</v>
          </cell>
          <cell r="E82">
            <v>36508</v>
          </cell>
          <cell r="F82">
            <v>12426</v>
          </cell>
          <cell r="G82">
            <v>4223</v>
          </cell>
          <cell r="H82">
            <v>3673</v>
          </cell>
          <cell r="J82">
            <v>20322</v>
          </cell>
          <cell r="K82">
            <v>36508</v>
          </cell>
          <cell r="L82">
            <v>0.55664511887805412</v>
          </cell>
          <cell r="M82">
            <v>0.18074008463733884</v>
          </cell>
          <cell r="N82">
            <v>0.20780434996555458</v>
          </cell>
          <cell r="O82">
            <v>0.61145556539710655</v>
          </cell>
        </row>
        <row r="83">
          <cell r="C83">
            <v>395208</v>
          </cell>
          <cell r="E83">
            <v>24507</v>
          </cell>
          <cell r="F83">
            <v>4031</v>
          </cell>
          <cell r="G83">
            <v>3327</v>
          </cell>
          <cell r="H83">
            <v>6630</v>
          </cell>
          <cell r="J83">
            <v>13988</v>
          </cell>
          <cell r="K83">
            <v>24507</v>
          </cell>
          <cell r="L83">
            <v>0.57077569673970707</v>
          </cell>
          <cell r="M83">
            <v>0.47397769516728627</v>
          </cell>
          <cell r="N83">
            <v>0.23784672576494137</v>
          </cell>
          <cell r="O83">
            <v>0.28817557906777236</v>
          </cell>
        </row>
        <row r="84">
          <cell r="C84">
            <v>395217</v>
          </cell>
          <cell r="E84">
            <v>27847</v>
          </cell>
          <cell r="F84">
            <v>4944</v>
          </cell>
          <cell r="G84">
            <v>2887</v>
          </cell>
          <cell r="H84">
            <v>8788</v>
          </cell>
          <cell r="J84">
            <v>16619</v>
          </cell>
          <cell r="K84">
            <v>27847</v>
          </cell>
          <cell r="L84">
            <v>0.59679678241821377</v>
          </cell>
          <cell r="M84">
            <v>0.52879234610987425</v>
          </cell>
          <cell r="N84">
            <v>0.17371683013418376</v>
          </cell>
          <cell r="O84">
            <v>0.29749082375594199</v>
          </cell>
        </row>
        <row r="85">
          <cell r="C85">
            <v>395221</v>
          </cell>
          <cell r="E85">
            <v>21311</v>
          </cell>
          <cell r="F85">
            <v>6195</v>
          </cell>
          <cell r="G85">
            <v>5168</v>
          </cell>
          <cell r="H85">
            <v>3275</v>
          </cell>
          <cell r="J85">
            <v>14638</v>
          </cell>
          <cell r="K85">
            <v>21311</v>
          </cell>
          <cell r="L85">
            <v>0.68687532260335038</v>
          </cell>
          <cell r="M85">
            <v>0.2237327503757344</v>
          </cell>
          <cell r="N85">
            <v>0.35305369586009017</v>
          </cell>
          <cell r="O85">
            <v>0.42321355376417541</v>
          </cell>
        </row>
        <row r="86">
          <cell r="C86">
            <v>395223</v>
          </cell>
          <cell r="E86">
            <v>59042</v>
          </cell>
          <cell r="F86">
            <v>19217</v>
          </cell>
          <cell r="G86">
            <v>15169</v>
          </cell>
          <cell r="H86">
            <v>16113</v>
          </cell>
          <cell r="J86">
            <v>50499</v>
          </cell>
          <cell r="K86">
            <v>59042</v>
          </cell>
          <cell r="L86">
            <v>0.85530639205988956</v>
          </cell>
          <cell r="M86">
            <v>0.31907562525990613</v>
          </cell>
          <cell r="N86">
            <v>0.30038218578585713</v>
          </cell>
          <cell r="O86">
            <v>0.38054218895423669</v>
          </cell>
        </row>
        <row r="87">
          <cell r="C87">
            <v>395224</v>
          </cell>
          <cell r="E87">
            <v>32065</v>
          </cell>
          <cell r="F87">
            <v>7619</v>
          </cell>
          <cell r="G87">
            <v>5388</v>
          </cell>
          <cell r="H87">
            <v>5340</v>
          </cell>
          <cell r="J87">
            <v>18347</v>
          </cell>
          <cell r="K87">
            <v>32065</v>
          </cell>
          <cell r="L87">
            <v>0.57218150631529707</v>
          </cell>
          <cell r="M87">
            <v>0.29105575843462145</v>
          </cell>
          <cell r="N87">
            <v>0.29367198997111243</v>
          </cell>
          <cell r="O87">
            <v>0.41527225159426612</v>
          </cell>
        </row>
        <row r="88">
          <cell r="C88">
            <v>395226</v>
          </cell>
          <cell r="E88">
            <v>59910</v>
          </cell>
          <cell r="F88">
            <v>14644</v>
          </cell>
          <cell r="G88">
            <v>17983</v>
          </cell>
          <cell r="H88">
            <v>16149</v>
          </cell>
          <cell r="J88">
            <v>48776</v>
          </cell>
          <cell r="K88">
            <v>59910</v>
          </cell>
          <cell r="L88">
            <v>0.81415456518110496</v>
          </cell>
          <cell r="M88">
            <v>0.33108495981630309</v>
          </cell>
          <cell r="N88">
            <v>0.3686854190585534</v>
          </cell>
          <cell r="O88">
            <v>0.30022962112514351</v>
          </cell>
        </row>
        <row r="89">
          <cell r="C89">
            <v>395227</v>
          </cell>
          <cell r="E89">
            <v>34234</v>
          </cell>
          <cell r="F89">
            <v>6547</v>
          </cell>
          <cell r="G89">
            <v>5824</v>
          </cell>
          <cell r="H89">
            <v>8929</v>
          </cell>
          <cell r="J89">
            <v>21300</v>
          </cell>
          <cell r="K89">
            <v>34234</v>
          </cell>
          <cell r="L89">
            <v>0.62218846760530466</v>
          </cell>
          <cell r="M89">
            <v>0.41920187793427233</v>
          </cell>
          <cell r="N89">
            <v>0.27342723004694836</v>
          </cell>
          <cell r="O89">
            <v>0.30737089201877932</v>
          </cell>
        </row>
        <row r="90">
          <cell r="C90">
            <v>395228</v>
          </cell>
          <cell r="E90">
            <v>9791</v>
          </cell>
          <cell r="F90">
            <v>3395</v>
          </cell>
          <cell r="G90">
            <v>1223</v>
          </cell>
          <cell r="H90">
            <v>659</v>
          </cell>
          <cell r="J90">
            <v>5277</v>
          </cell>
          <cell r="K90">
            <v>9791</v>
          </cell>
          <cell r="L90">
            <v>0.53896435501991624</v>
          </cell>
          <cell r="M90">
            <v>0.12488156149327269</v>
          </cell>
          <cell r="N90">
            <v>0.23176046996399469</v>
          </cell>
          <cell r="O90">
            <v>0.64335796854273264</v>
          </cell>
        </row>
        <row r="91">
          <cell r="C91">
            <v>395231</v>
          </cell>
          <cell r="E91">
            <v>34038</v>
          </cell>
          <cell r="F91">
            <v>10876</v>
          </cell>
          <cell r="G91">
            <v>6734</v>
          </cell>
          <cell r="H91">
            <v>4679</v>
          </cell>
          <cell r="J91">
            <v>22289</v>
          </cell>
          <cell r="K91">
            <v>34038</v>
          </cell>
          <cell r="L91">
            <v>0.65482695810564662</v>
          </cell>
          <cell r="M91">
            <v>0.20992417784557404</v>
          </cell>
          <cell r="N91">
            <v>0.30212212302032393</v>
          </cell>
          <cell r="O91">
            <v>0.48795369913410203</v>
          </cell>
        </row>
        <row r="92">
          <cell r="C92">
            <v>395237</v>
          </cell>
          <cell r="E92">
            <v>34083</v>
          </cell>
          <cell r="F92">
            <v>7074</v>
          </cell>
          <cell r="G92">
            <v>5695</v>
          </cell>
          <cell r="H92">
            <v>7649</v>
          </cell>
          <cell r="J92">
            <v>20418</v>
          </cell>
          <cell r="K92">
            <v>34083</v>
          </cell>
          <cell r="L92">
            <v>0.59906698354018129</v>
          </cell>
          <cell r="M92">
            <v>0.37462043295131747</v>
          </cell>
          <cell r="N92">
            <v>0.27892056028994022</v>
          </cell>
          <cell r="O92">
            <v>0.34645900675874231</v>
          </cell>
        </row>
        <row r="93">
          <cell r="C93">
            <v>395241</v>
          </cell>
          <cell r="E93">
            <v>30849</v>
          </cell>
          <cell r="F93">
            <v>5942</v>
          </cell>
          <cell r="G93">
            <v>6236</v>
          </cell>
          <cell r="H93">
            <v>7582</v>
          </cell>
          <cell r="J93">
            <v>19760</v>
          </cell>
          <cell r="K93">
            <v>30849</v>
          </cell>
          <cell r="L93">
            <v>0.64053940160134848</v>
          </cell>
          <cell r="M93">
            <v>0.38370445344129556</v>
          </cell>
          <cell r="N93">
            <v>0.31558704453441294</v>
          </cell>
          <cell r="O93">
            <v>0.3007085020242915</v>
          </cell>
        </row>
        <row r="94">
          <cell r="C94">
            <v>395243</v>
          </cell>
          <cell r="E94">
            <v>20072</v>
          </cell>
          <cell r="F94">
            <v>7327</v>
          </cell>
          <cell r="G94">
            <v>3940</v>
          </cell>
          <cell r="H94">
            <v>2811</v>
          </cell>
          <cell r="J94">
            <v>14078</v>
          </cell>
          <cell r="K94">
            <v>20072</v>
          </cell>
          <cell r="L94">
            <v>0.70137504982064569</v>
          </cell>
          <cell r="M94">
            <v>0.19967324904105696</v>
          </cell>
          <cell r="N94">
            <v>0.27986929961642276</v>
          </cell>
          <cell r="O94">
            <v>0.52045745134252019</v>
          </cell>
        </row>
        <row r="95">
          <cell r="C95">
            <v>395244</v>
          </cell>
          <cell r="E95">
            <v>48943</v>
          </cell>
          <cell r="F95">
            <v>12419</v>
          </cell>
          <cell r="G95">
            <v>7801</v>
          </cell>
          <cell r="H95">
            <v>6716</v>
          </cell>
          <cell r="J95">
            <v>26936</v>
          </cell>
          <cell r="K95">
            <v>48943</v>
          </cell>
          <cell r="L95">
            <v>0.55035449400322822</v>
          </cell>
          <cell r="M95">
            <v>0.24933174933174934</v>
          </cell>
          <cell r="N95">
            <v>0.2896124146124146</v>
          </cell>
          <cell r="O95">
            <v>0.46105583605583605</v>
          </cell>
        </row>
        <row r="96">
          <cell r="C96">
            <v>395247</v>
          </cell>
          <cell r="E96">
            <v>33913</v>
          </cell>
          <cell r="F96">
            <v>7394</v>
          </cell>
          <cell r="G96">
            <v>8320</v>
          </cell>
          <cell r="H96">
            <v>7337</v>
          </cell>
          <cell r="J96">
            <v>23051</v>
          </cell>
          <cell r="K96">
            <v>33913</v>
          </cell>
          <cell r="L96">
            <v>0.67970984578185356</v>
          </cell>
          <cell r="M96">
            <v>0.31829421717062167</v>
          </cell>
          <cell r="N96">
            <v>0.36093878790508005</v>
          </cell>
          <cell r="O96">
            <v>0.32076699492429828</v>
          </cell>
        </row>
        <row r="97">
          <cell r="C97">
            <v>395248</v>
          </cell>
          <cell r="E97">
            <v>34370</v>
          </cell>
          <cell r="F97">
            <v>7571</v>
          </cell>
          <cell r="G97">
            <v>9455</v>
          </cell>
          <cell r="H97">
            <v>7239</v>
          </cell>
          <cell r="J97">
            <v>24265</v>
          </cell>
          <cell r="K97">
            <v>34370</v>
          </cell>
          <cell r="L97">
            <v>0.70599359906895554</v>
          </cell>
          <cell r="M97">
            <v>0.29833092932206884</v>
          </cell>
          <cell r="N97">
            <v>0.38965588295899445</v>
          </cell>
          <cell r="O97">
            <v>0.31201318771893671</v>
          </cell>
        </row>
        <row r="98">
          <cell r="C98">
            <v>395249</v>
          </cell>
          <cell r="E98">
            <v>35608</v>
          </cell>
          <cell r="F98">
            <v>5141</v>
          </cell>
          <cell r="G98">
            <v>7063</v>
          </cell>
          <cell r="H98">
            <v>10315</v>
          </cell>
          <cell r="J98">
            <v>22519</v>
          </cell>
          <cell r="K98">
            <v>35608</v>
          </cell>
          <cell r="L98">
            <v>0.63241406425522351</v>
          </cell>
          <cell r="M98">
            <v>0.45805764021492962</v>
          </cell>
          <cell r="N98">
            <v>0.31364625427416848</v>
          </cell>
          <cell r="O98">
            <v>0.2282961055109019</v>
          </cell>
        </row>
        <row r="99">
          <cell r="C99">
            <v>395250</v>
          </cell>
          <cell r="E99">
            <v>37732</v>
          </cell>
          <cell r="F99">
            <v>5185</v>
          </cell>
          <cell r="G99">
            <v>6105</v>
          </cell>
          <cell r="H99">
            <v>6452</v>
          </cell>
          <cell r="J99">
            <v>17742</v>
          </cell>
          <cell r="K99">
            <v>37732</v>
          </cell>
          <cell r="L99">
            <v>0.47021096151807484</v>
          </cell>
          <cell r="M99">
            <v>0.36365685942960208</v>
          </cell>
          <cell r="N99">
            <v>0.34409874873182278</v>
          </cell>
          <cell r="O99">
            <v>0.29224439183857515</v>
          </cell>
        </row>
        <row r="100">
          <cell r="C100">
            <v>395251</v>
          </cell>
          <cell r="E100">
            <v>44390</v>
          </cell>
          <cell r="F100">
            <v>12046</v>
          </cell>
          <cell r="G100">
            <v>10930</v>
          </cell>
          <cell r="H100">
            <v>8430</v>
          </cell>
          <cell r="J100">
            <v>31406</v>
          </cell>
          <cell r="K100">
            <v>44390</v>
          </cell>
          <cell r="L100">
            <v>0.70750168956972292</v>
          </cell>
          <cell r="M100">
            <v>0.26842004712475326</v>
          </cell>
          <cell r="N100">
            <v>0.34802267082723048</v>
          </cell>
          <cell r="O100">
            <v>0.38355728204801631</v>
          </cell>
        </row>
        <row r="101">
          <cell r="C101">
            <v>395252</v>
          </cell>
          <cell r="E101">
            <v>22034</v>
          </cell>
          <cell r="F101">
            <v>4787</v>
          </cell>
          <cell r="G101">
            <v>4335</v>
          </cell>
          <cell r="H101">
            <v>4459</v>
          </cell>
          <cell r="J101">
            <v>13581</v>
          </cell>
          <cell r="K101">
            <v>22034</v>
          </cell>
          <cell r="L101">
            <v>0.61636561677407642</v>
          </cell>
          <cell r="M101">
            <v>0.3283263382666961</v>
          </cell>
          <cell r="N101">
            <v>0.31919593549812236</v>
          </cell>
          <cell r="O101">
            <v>0.35247772623518148</v>
          </cell>
        </row>
        <row r="102">
          <cell r="C102">
            <v>395256</v>
          </cell>
          <cell r="E102">
            <v>41128</v>
          </cell>
          <cell r="F102">
            <v>11281</v>
          </cell>
          <cell r="G102">
            <v>9255</v>
          </cell>
          <cell r="H102">
            <v>12878</v>
          </cell>
          <cell r="J102">
            <v>33414</v>
          </cell>
          <cell r="K102">
            <v>41128</v>
          </cell>
          <cell r="L102">
            <v>0.81243921416066911</v>
          </cell>
          <cell r="M102">
            <v>0.38540731429939545</v>
          </cell>
          <cell r="N102">
            <v>0.27697970910396841</v>
          </cell>
          <cell r="O102">
            <v>0.33761297659663614</v>
          </cell>
        </row>
        <row r="103">
          <cell r="C103">
            <v>395258</v>
          </cell>
          <cell r="E103">
            <v>58255</v>
          </cell>
          <cell r="F103">
            <v>10462</v>
          </cell>
          <cell r="G103">
            <v>20577</v>
          </cell>
          <cell r="H103">
            <v>15552</v>
          </cell>
          <cell r="J103">
            <v>46591</v>
          </cell>
          <cell r="K103">
            <v>58255</v>
          </cell>
          <cell r="L103">
            <v>0.79977684318942577</v>
          </cell>
          <cell r="M103">
            <v>0.33379837307634519</v>
          </cell>
          <cell r="N103">
            <v>0.44165182116717822</v>
          </cell>
          <cell r="O103">
            <v>0.22454980575647657</v>
          </cell>
        </row>
        <row r="104">
          <cell r="C104">
            <v>395259</v>
          </cell>
          <cell r="E104">
            <v>32807</v>
          </cell>
          <cell r="F104">
            <v>6747</v>
          </cell>
          <cell r="G104">
            <v>6639</v>
          </cell>
          <cell r="H104">
            <v>9641</v>
          </cell>
          <cell r="J104">
            <v>23027</v>
          </cell>
          <cell r="K104">
            <v>32807</v>
          </cell>
          <cell r="L104">
            <v>0.70189288871277467</v>
          </cell>
          <cell r="M104">
            <v>0.41868241629391584</v>
          </cell>
          <cell r="N104">
            <v>0.28831371867807354</v>
          </cell>
          <cell r="O104">
            <v>0.29300386502801062</v>
          </cell>
        </row>
        <row r="105">
          <cell r="C105">
            <v>395260</v>
          </cell>
          <cell r="E105">
            <v>33549</v>
          </cell>
          <cell r="F105">
            <v>7490</v>
          </cell>
          <cell r="G105">
            <v>6272</v>
          </cell>
          <cell r="H105">
            <v>7879</v>
          </cell>
          <cell r="J105">
            <v>21641</v>
          </cell>
          <cell r="K105">
            <v>33549</v>
          </cell>
          <cell r="L105">
            <v>0.64505648454499387</v>
          </cell>
          <cell r="M105">
            <v>0.36407744558939054</v>
          </cell>
          <cell r="N105">
            <v>0.2898202486021903</v>
          </cell>
          <cell r="O105">
            <v>0.34610230580841922</v>
          </cell>
        </row>
        <row r="106">
          <cell r="C106">
            <v>395261</v>
          </cell>
          <cell r="E106">
            <v>35743</v>
          </cell>
          <cell r="F106">
            <v>5373</v>
          </cell>
          <cell r="G106">
            <v>4266</v>
          </cell>
          <cell r="H106">
            <v>7477</v>
          </cell>
          <cell r="J106">
            <v>17116</v>
          </cell>
          <cell r="K106">
            <v>35743</v>
          </cell>
          <cell r="L106">
            <v>0.47886299415270123</v>
          </cell>
          <cell r="M106">
            <v>0.43684272026174342</v>
          </cell>
          <cell r="N106">
            <v>0.24924047674690347</v>
          </cell>
          <cell r="O106">
            <v>0.31391680299135311</v>
          </cell>
        </row>
        <row r="107">
          <cell r="C107">
            <v>395262</v>
          </cell>
          <cell r="E107">
            <v>26705</v>
          </cell>
          <cell r="F107">
            <v>5077</v>
          </cell>
          <cell r="G107">
            <v>6603</v>
          </cell>
          <cell r="H107">
            <v>6699</v>
          </cell>
          <cell r="J107">
            <v>18379</v>
          </cell>
          <cell r="K107">
            <v>26705</v>
          </cell>
          <cell r="L107">
            <v>0.68822317917992881</v>
          </cell>
          <cell r="M107">
            <v>0.36449208335600414</v>
          </cell>
          <cell r="N107">
            <v>0.35926873061646442</v>
          </cell>
          <cell r="O107">
            <v>0.27623918602753145</v>
          </cell>
        </row>
        <row r="108">
          <cell r="C108">
            <v>395264</v>
          </cell>
          <cell r="E108">
            <v>50294</v>
          </cell>
          <cell r="F108">
            <v>8827</v>
          </cell>
          <cell r="G108">
            <v>11353</v>
          </cell>
          <cell r="H108">
            <v>15104</v>
          </cell>
          <cell r="J108">
            <v>35284</v>
          </cell>
          <cell r="K108">
            <v>50294</v>
          </cell>
          <cell r="L108">
            <v>0.70155485743826307</v>
          </cell>
          <cell r="M108">
            <v>0.42806937988890148</v>
          </cell>
          <cell r="N108">
            <v>0.32176057136379094</v>
          </cell>
          <cell r="O108">
            <v>0.25017004874730758</v>
          </cell>
        </row>
        <row r="109">
          <cell r="C109">
            <v>395265</v>
          </cell>
          <cell r="E109">
            <v>33537</v>
          </cell>
          <cell r="F109">
            <v>7162</v>
          </cell>
          <cell r="G109">
            <v>8427</v>
          </cell>
          <cell r="H109">
            <v>6783</v>
          </cell>
          <cell r="J109">
            <v>22372</v>
          </cell>
          <cell r="K109">
            <v>33537</v>
          </cell>
          <cell r="L109">
            <v>0.66708411605092888</v>
          </cell>
          <cell r="M109">
            <v>0.30319148936170215</v>
          </cell>
          <cell r="N109">
            <v>0.37667620239585198</v>
          </cell>
          <cell r="O109">
            <v>0.32013230824244593</v>
          </cell>
        </row>
        <row r="110">
          <cell r="C110">
            <v>395266</v>
          </cell>
          <cell r="E110">
            <v>39389</v>
          </cell>
          <cell r="F110">
            <v>12015</v>
          </cell>
          <cell r="G110">
            <v>7249</v>
          </cell>
          <cell r="H110">
            <v>7428</v>
          </cell>
          <cell r="J110">
            <v>26692</v>
          </cell>
          <cell r="K110">
            <v>39389</v>
          </cell>
          <cell r="L110">
            <v>0.6776511208713093</v>
          </cell>
          <cell r="M110">
            <v>0.27828562865277984</v>
          </cell>
          <cell r="N110">
            <v>0.27157949947549825</v>
          </cell>
          <cell r="O110">
            <v>0.45013487187172185</v>
          </cell>
        </row>
        <row r="111">
          <cell r="C111">
            <v>395270</v>
          </cell>
          <cell r="E111">
            <v>33062</v>
          </cell>
          <cell r="F111">
            <v>8142</v>
          </cell>
          <cell r="G111">
            <v>8636</v>
          </cell>
          <cell r="H111">
            <v>7701</v>
          </cell>
          <cell r="J111">
            <v>24479</v>
          </cell>
          <cell r="K111">
            <v>33062</v>
          </cell>
          <cell r="L111">
            <v>0.74039683019781022</v>
          </cell>
          <cell r="M111">
            <v>0.31459618448466031</v>
          </cell>
          <cell r="N111">
            <v>0.35279218922341599</v>
          </cell>
          <cell r="O111">
            <v>0.3326116262919237</v>
          </cell>
        </row>
        <row r="112">
          <cell r="C112">
            <v>395273</v>
          </cell>
          <cell r="E112">
            <v>25409</v>
          </cell>
          <cell r="F112">
            <v>6518</v>
          </cell>
          <cell r="G112">
            <v>6807</v>
          </cell>
          <cell r="H112">
            <v>8777</v>
          </cell>
          <cell r="J112">
            <v>22102</v>
          </cell>
          <cell r="K112">
            <v>25409</v>
          </cell>
          <cell r="L112">
            <v>0.86984926600810741</v>
          </cell>
          <cell r="M112">
            <v>0.39711338340421681</v>
          </cell>
          <cell r="N112">
            <v>0.3079811781739209</v>
          </cell>
          <cell r="O112">
            <v>0.29490543842186229</v>
          </cell>
        </row>
        <row r="113">
          <cell r="C113">
            <v>395276</v>
          </cell>
          <cell r="E113">
            <v>19574</v>
          </cell>
          <cell r="F113">
            <v>209</v>
          </cell>
          <cell r="G113">
            <v>1669</v>
          </cell>
          <cell r="H113">
            <v>12849</v>
          </cell>
          <cell r="J113">
            <v>14727</v>
          </cell>
          <cell r="K113">
            <v>19574</v>
          </cell>
          <cell r="L113">
            <v>0.75237560028609385</v>
          </cell>
          <cell r="M113">
            <v>0.87247911998370342</v>
          </cell>
          <cell r="N113">
            <v>0.11332925918381205</v>
          </cell>
          <cell r="O113">
            <v>1.4191620832484552E-2</v>
          </cell>
        </row>
        <row r="114">
          <cell r="C114">
            <v>395277</v>
          </cell>
          <cell r="E114">
            <v>29115</v>
          </cell>
          <cell r="F114">
            <v>6001</v>
          </cell>
          <cell r="G114">
            <v>8394</v>
          </cell>
          <cell r="H114">
            <v>8037</v>
          </cell>
          <cell r="J114">
            <v>22432</v>
          </cell>
          <cell r="K114">
            <v>29115</v>
          </cell>
          <cell r="L114">
            <v>0.77046196118839083</v>
          </cell>
          <cell r="M114">
            <v>0.35828281027104136</v>
          </cell>
          <cell r="N114">
            <v>0.37419757489300998</v>
          </cell>
          <cell r="O114">
            <v>0.26751961483594866</v>
          </cell>
        </row>
        <row r="115">
          <cell r="C115">
            <v>395278</v>
          </cell>
          <cell r="E115">
            <v>35466</v>
          </cell>
          <cell r="F115">
            <v>16041</v>
          </cell>
          <cell r="G115">
            <v>757</v>
          </cell>
          <cell r="H115">
            <v>3124</v>
          </cell>
          <cell r="J115">
            <v>19922</v>
          </cell>
          <cell r="K115">
            <v>35466</v>
          </cell>
          <cell r="L115">
            <v>0.56172108498280038</v>
          </cell>
          <cell r="M115">
            <v>0.15681156510390523</v>
          </cell>
          <cell r="N115">
            <v>3.799819295251481E-2</v>
          </cell>
          <cell r="O115">
            <v>0.80519024194357991</v>
          </cell>
        </row>
        <row r="116">
          <cell r="C116">
            <v>395279</v>
          </cell>
          <cell r="E116">
            <v>34498</v>
          </cell>
          <cell r="F116">
            <v>18080</v>
          </cell>
          <cell r="G116">
            <v>3590</v>
          </cell>
          <cell r="H116">
            <v>680</v>
          </cell>
          <cell r="J116">
            <v>22350</v>
          </cell>
          <cell r="K116">
            <v>34498</v>
          </cell>
          <cell r="L116">
            <v>0.64786364426923304</v>
          </cell>
          <cell r="M116">
            <v>3.0425055928411632E-2</v>
          </cell>
          <cell r="N116">
            <v>0.16062639821029082</v>
          </cell>
          <cell r="O116">
            <v>0.8089485458612975</v>
          </cell>
        </row>
        <row r="117">
          <cell r="C117">
            <v>395282</v>
          </cell>
          <cell r="E117">
            <v>63896</v>
          </cell>
          <cell r="F117">
            <v>11559</v>
          </cell>
          <cell r="G117">
            <v>15909</v>
          </cell>
          <cell r="H117">
            <v>17189</v>
          </cell>
          <cell r="J117">
            <v>44657</v>
          </cell>
          <cell r="K117">
            <v>63896</v>
          </cell>
          <cell r="L117">
            <v>0.6989013396769751</v>
          </cell>
          <cell r="M117">
            <v>0.38491165998611637</v>
          </cell>
          <cell r="N117">
            <v>0.35624874039904159</v>
          </cell>
          <cell r="O117">
            <v>0.25883959961484204</v>
          </cell>
        </row>
        <row r="118">
          <cell r="C118">
            <v>395283</v>
          </cell>
          <cell r="E118">
            <v>38491</v>
          </cell>
          <cell r="F118">
            <v>4734</v>
          </cell>
          <cell r="G118">
            <v>9280</v>
          </cell>
          <cell r="H118">
            <v>8171</v>
          </cell>
          <cell r="J118">
            <v>22185</v>
          </cell>
          <cell r="K118">
            <v>38491</v>
          </cell>
          <cell r="L118">
            <v>0.57636850172767662</v>
          </cell>
          <cell r="M118">
            <v>0.3683119224701375</v>
          </cell>
          <cell r="N118">
            <v>0.41830065359477125</v>
          </cell>
          <cell r="O118">
            <v>0.21338742393509127</v>
          </cell>
        </row>
        <row r="119">
          <cell r="C119">
            <v>395284</v>
          </cell>
          <cell r="E119">
            <v>32570</v>
          </cell>
          <cell r="F119">
            <v>6796</v>
          </cell>
          <cell r="G119">
            <v>4628</v>
          </cell>
          <cell r="H119">
            <v>10338</v>
          </cell>
          <cell r="J119">
            <v>21762</v>
          </cell>
          <cell r="K119">
            <v>32570</v>
          </cell>
          <cell r="L119">
            <v>0.66816088424930919</v>
          </cell>
          <cell r="M119">
            <v>0.47504824924179762</v>
          </cell>
          <cell r="N119">
            <v>0.2126642771804062</v>
          </cell>
          <cell r="O119">
            <v>0.31228747357779618</v>
          </cell>
        </row>
        <row r="120">
          <cell r="C120">
            <v>395285</v>
          </cell>
          <cell r="E120">
            <v>17011</v>
          </cell>
          <cell r="F120">
            <v>3494</v>
          </cell>
          <cell r="G120">
            <v>3595</v>
          </cell>
          <cell r="H120">
            <v>2856</v>
          </cell>
          <cell r="J120">
            <v>9945</v>
          </cell>
          <cell r="K120">
            <v>17011</v>
          </cell>
          <cell r="L120">
            <v>0.584621715360649</v>
          </cell>
          <cell r="M120">
            <v>0.28717948717948716</v>
          </cell>
          <cell r="N120">
            <v>0.36148818501759677</v>
          </cell>
          <cell r="O120">
            <v>0.35133232780291601</v>
          </cell>
        </row>
        <row r="121">
          <cell r="C121">
            <v>395286</v>
          </cell>
          <cell r="E121">
            <v>34566</v>
          </cell>
          <cell r="F121">
            <v>10230</v>
          </cell>
          <cell r="G121">
            <v>7246</v>
          </cell>
          <cell r="H121">
            <v>8785</v>
          </cell>
          <cell r="J121">
            <v>26261</v>
          </cell>
          <cell r="K121">
            <v>34566</v>
          </cell>
          <cell r="L121">
            <v>0.75973499971069836</v>
          </cell>
          <cell r="M121">
            <v>0.33452648413997943</v>
          </cell>
          <cell r="N121">
            <v>0.27592247058375535</v>
          </cell>
          <cell r="O121">
            <v>0.38955104527626516</v>
          </cell>
        </row>
        <row r="122">
          <cell r="C122">
            <v>395288</v>
          </cell>
          <cell r="E122">
            <v>31337</v>
          </cell>
          <cell r="F122">
            <v>5914</v>
          </cell>
          <cell r="G122">
            <v>4914</v>
          </cell>
          <cell r="H122">
            <v>12679</v>
          </cell>
          <cell r="J122">
            <v>23507</v>
          </cell>
          <cell r="K122">
            <v>31337</v>
          </cell>
          <cell r="L122">
            <v>0.75013562242716281</v>
          </cell>
          <cell r="M122">
            <v>0.5393712511166886</v>
          </cell>
          <cell r="N122">
            <v>0.20904411451907942</v>
          </cell>
          <cell r="O122">
            <v>0.25158463436423195</v>
          </cell>
        </row>
        <row r="123">
          <cell r="C123">
            <v>395289</v>
          </cell>
          <cell r="E123">
            <v>29981</v>
          </cell>
          <cell r="F123">
            <v>9073</v>
          </cell>
          <cell r="G123">
            <v>5545</v>
          </cell>
          <cell r="H123">
            <v>5046</v>
          </cell>
          <cell r="J123">
            <v>19664</v>
          </cell>
          <cell r="K123">
            <v>29981</v>
          </cell>
          <cell r="L123">
            <v>0.65588205863713689</v>
          </cell>
          <cell r="M123">
            <v>0.25661106590724164</v>
          </cell>
          <cell r="N123">
            <v>0.28198738812042312</v>
          </cell>
          <cell r="O123">
            <v>0.46140154597233524</v>
          </cell>
        </row>
        <row r="124">
          <cell r="C124">
            <v>395290</v>
          </cell>
          <cell r="E124">
            <v>123413</v>
          </cell>
          <cell r="F124">
            <v>23421</v>
          </cell>
          <cell r="G124">
            <v>40017</v>
          </cell>
          <cell r="H124">
            <v>32138</v>
          </cell>
          <cell r="J124">
            <v>95576</v>
          </cell>
          <cell r="K124">
            <v>123413</v>
          </cell>
          <cell r="L124">
            <v>0.77444029397227199</v>
          </cell>
          <cell r="M124">
            <v>0.33625596384029466</v>
          </cell>
          <cell r="N124">
            <v>0.41869297731648114</v>
          </cell>
          <cell r="O124">
            <v>0.24505105884322423</v>
          </cell>
        </row>
        <row r="125">
          <cell r="C125">
            <v>395292</v>
          </cell>
          <cell r="E125">
            <v>52964</v>
          </cell>
          <cell r="F125">
            <v>12244</v>
          </cell>
          <cell r="G125">
            <v>8940</v>
          </cell>
          <cell r="H125">
            <v>7545</v>
          </cell>
          <cell r="J125">
            <v>28729</v>
          </cell>
          <cell r="K125">
            <v>52964</v>
          </cell>
          <cell r="L125">
            <v>0.54242504342572317</v>
          </cell>
          <cell r="M125">
            <v>0.26262661422256256</v>
          </cell>
          <cell r="N125">
            <v>0.31118382122593896</v>
          </cell>
          <cell r="O125">
            <v>0.42618956455149848</v>
          </cell>
        </row>
        <row r="126">
          <cell r="C126">
            <v>395295</v>
          </cell>
          <cell r="E126">
            <v>29819</v>
          </cell>
          <cell r="F126">
            <v>8343</v>
          </cell>
          <cell r="G126">
            <v>4426</v>
          </cell>
          <cell r="H126">
            <v>5590</v>
          </cell>
          <cell r="J126">
            <v>18359</v>
          </cell>
          <cell r="K126">
            <v>29819</v>
          </cell>
          <cell r="L126">
            <v>0.61568127703813003</v>
          </cell>
          <cell r="M126">
            <v>0.30448281496813551</v>
          </cell>
          <cell r="N126">
            <v>0.24108066888174737</v>
          </cell>
          <cell r="O126">
            <v>0.4544365161501171</v>
          </cell>
        </row>
        <row r="127">
          <cell r="C127">
            <v>395296</v>
          </cell>
          <cell r="E127">
            <v>81279</v>
          </cell>
          <cell r="F127">
            <v>11834</v>
          </cell>
          <cell r="G127">
            <v>21940</v>
          </cell>
          <cell r="H127">
            <v>29315</v>
          </cell>
          <cell r="J127">
            <v>63089</v>
          </cell>
          <cell r="K127">
            <v>81279</v>
          </cell>
          <cell r="L127">
            <v>0.7762029552528944</v>
          </cell>
          <cell r="M127">
            <v>0.46466103441170409</v>
          </cell>
          <cell r="N127">
            <v>0.34776268446163355</v>
          </cell>
          <cell r="O127">
            <v>0.18757628112666233</v>
          </cell>
        </row>
        <row r="128">
          <cell r="C128">
            <v>395297</v>
          </cell>
          <cell r="E128">
            <v>28767</v>
          </cell>
          <cell r="F128">
            <v>8070</v>
          </cell>
          <cell r="G128">
            <v>8221</v>
          </cell>
          <cell r="H128">
            <v>3714</v>
          </cell>
          <cell r="J128">
            <v>20005</v>
          </cell>
          <cell r="K128">
            <v>28767</v>
          </cell>
          <cell r="L128">
            <v>0.69541488511141236</v>
          </cell>
          <cell r="M128">
            <v>0.18565358660334916</v>
          </cell>
          <cell r="N128">
            <v>0.41094726318420394</v>
          </cell>
          <cell r="O128">
            <v>0.40339915021244688</v>
          </cell>
        </row>
        <row r="129">
          <cell r="C129">
            <v>395298</v>
          </cell>
          <cell r="E129">
            <v>28869</v>
          </cell>
          <cell r="F129">
            <v>5867</v>
          </cell>
          <cell r="G129">
            <v>6520</v>
          </cell>
          <cell r="H129">
            <v>6730</v>
          </cell>
          <cell r="J129">
            <v>19117</v>
          </cell>
          <cell r="K129">
            <v>28869</v>
          </cell>
          <cell r="L129">
            <v>0.662198205687762</v>
          </cell>
          <cell r="M129">
            <v>0.35204268452162996</v>
          </cell>
          <cell r="N129">
            <v>0.34105769733744834</v>
          </cell>
          <cell r="O129">
            <v>0.3068996181409217</v>
          </cell>
        </row>
        <row r="130">
          <cell r="C130">
            <v>395300</v>
          </cell>
          <cell r="E130">
            <v>55692</v>
          </cell>
          <cell r="F130">
            <v>9371</v>
          </cell>
          <cell r="G130">
            <v>9625</v>
          </cell>
          <cell r="H130">
            <v>9440</v>
          </cell>
          <cell r="J130">
            <v>28436</v>
          </cell>
          <cell r="K130">
            <v>55692</v>
          </cell>
          <cell r="L130">
            <v>0.51059398118221644</v>
          </cell>
          <cell r="M130">
            <v>0.33197355464903644</v>
          </cell>
          <cell r="N130">
            <v>0.3384793923195949</v>
          </cell>
          <cell r="O130">
            <v>0.32954705303136866</v>
          </cell>
        </row>
        <row r="131">
          <cell r="C131">
            <v>395305</v>
          </cell>
          <cell r="E131">
            <v>17311</v>
          </cell>
          <cell r="F131">
            <v>1581</v>
          </cell>
          <cell r="G131">
            <v>716</v>
          </cell>
          <cell r="H131">
            <v>1029</v>
          </cell>
          <cell r="J131">
            <v>3326</v>
          </cell>
          <cell r="K131">
            <v>17311</v>
          </cell>
          <cell r="L131">
            <v>0.19213217029634336</v>
          </cell>
          <cell r="M131">
            <v>0.30938063740228505</v>
          </cell>
          <cell r="N131">
            <v>0.21527360192423331</v>
          </cell>
          <cell r="O131">
            <v>0.47534576067348167</v>
          </cell>
        </row>
        <row r="132">
          <cell r="C132">
            <v>395309</v>
          </cell>
          <cell r="E132">
            <v>47011</v>
          </cell>
          <cell r="F132">
            <v>12006</v>
          </cell>
          <cell r="G132">
            <v>9797</v>
          </cell>
          <cell r="H132">
            <v>10336</v>
          </cell>
          <cell r="J132">
            <v>32139</v>
          </cell>
          <cell r="K132">
            <v>47011</v>
          </cell>
          <cell r="L132">
            <v>0.68364850779604769</v>
          </cell>
          <cell r="M132">
            <v>0.32160303680886149</v>
          </cell>
          <cell r="N132">
            <v>0.30483213541180498</v>
          </cell>
          <cell r="O132">
            <v>0.37356482777933353</v>
          </cell>
        </row>
        <row r="133">
          <cell r="C133">
            <v>395311</v>
          </cell>
          <cell r="E133">
            <v>47690</v>
          </cell>
          <cell r="F133">
            <v>8242</v>
          </cell>
          <cell r="G133">
            <v>9234</v>
          </cell>
          <cell r="H133">
            <v>18635</v>
          </cell>
          <cell r="J133">
            <v>36111</v>
          </cell>
          <cell r="K133">
            <v>47690</v>
          </cell>
          <cell r="L133">
            <v>0.75720276787586493</v>
          </cell>
          <cell r="M133">
            <v>0.51604774168535905</v>
          </cell>
          <cell r="N133">
            <v>0.25571155603555701</v>
          </cell>
          <cell r="O133">
            <v>0.22824070227908394</v>
          </cell>
        </row>
        <row r="134">
          <cell r="C134">
            <v>395313</v>
          </cell>
          <cell r="E134">
            <v>15055</v>
          </cell>
          <cell r="F134">
            <v>3738</v>
          </cell>
          <cell r="G134">
            <v>3525</v>
          </cell>
          <cell r="H134">
            <v>3855</v>
          </cell>
          <cell r="J134">
            <v>11118</v>
          </cell>
          <cell r="K134">
            <v>15055</v>
          </cell>
          <cell r="L134">
            <v>0.73849219528395882</v>
          </cell>
          <cell r="M134">
            <v>0.34673502428494335</v>
          </cell>
          <cell r="N134">
            <v>0.31705342687533727</v>
          </cell>
          <cell r="O134">
            <v>0.33621154883971938</v>
          </cell>
        </row>
        <row r="135">
          <cell r="C135">
            <v>395316</v>
          </cell>
          <cell r="E135">
            <v>14078</v>
          </cell>
          <cell r="F135">
            <v>661</v>
          </cell>
          <cell r="G135">
            <v>1293</v>
          </cell>
          <cell r="H135">
            <v>5549</v>
          </cell>
          <cell r="J135">
            <v>7503</v>
          </cell>
          <cell r="K135">
            <v>14078</v>
          </cell>
          <cell r="L135">
            <v>0.5329592271629493</v>
          </cell>
          <cell r="M135">
            <v>0.73957083833133408</v>
          </cell>
          <cell r="N135">
            <v>0.17233106757297081</v>
          </cell>
          <cell r="O135">
            <v>8.8098094095695051E-2</v>
          </cell>
        </row>
        <row r="136">
          <cell r="C136">
            <v>395318</v>
          </cell>
          <cell r="E136">
            <v>25561</v>
          </cell>
          <cell r="F136">
            <v>3042</v>
          </cell>
          <cell r="G136">
            <v>5285</v>
          </cell>
          <cell r="H136">
            <v>6437</v>
          </cell>
          <cell r="J136">
            <v>14764</v>
          </cell>
          <cell r="K136">
            <v>25561</v>
          </cell>
          <cell r="L136">
            <v>0.57759868549743754</v>
          </cell>
          <cell r="M136">
            <v>0.43599295583852615</v>
          </cell>
          <cell r="N136">
            <v>0.35796532105120565</v>
          </cell>
          <cell r="O136">
            <v>0.20604172311026822</v>
          </cell>
        </row>
        <row r="137">
          <cell r="C137">
            <v>395319</v>
          </cell>
          <cell r="E137">
            <v>39915</v>
          </cell>
          <cell r="F137">
            <v>7166</v>
          </cell>
          <cell r="G137">
            <v>7386</v>
          </cell>
          <cell r="H137">
            <v>4117</v>
          </cell>
          <cell r="J137">
            <v>18669</v>
          </cell>
          <cell r="K137">
            <v>39915</v>
          </cell>
          <cell r="L137">
            <v>0.46771890266816984</v>
          </cell>
          <cell r="M137">
            <v>0.22052600567786171</v>
          </cell>
          <cell r="N137">
            <v>0.3956291177888478</v>
          </cell>
          <cell r="O137">
            <v>0.38384487653329047</v>
          </cell>
        </row>
        <row r="138">
          <cell r="C138">
            <v>395321</v>
          </cell>
          <cell r="E138">
            <v>34950</v>
          </cell>
          <cell r="F138">
            <v>2557</v>
          </cell>
          <cell r="G138">
            <v>3694</v>
          </cell>
          <cell r="H138">
            <v>5595</v>
          </cell>
          <cell r="J138">
            <v>11846</v>
          </cell>
          <cell r="K138">
            <v>34950</v>
          </cell>
          <cell r="L138">
            <v>0.33894134477825466</v>
          </cell>
          <cell r="M138">
            <v>0.4723113287185548</v>
          </cell>
          <cell r="N138">
            <v>0.3118352186392031</v>
          </cell>
          <cell r="O138">
            <v>0.21585345264224209</v>
          </cell>
        </row>
        <row r="139">
          <cell r="C139">
            <v>395324</v>
          </cell>
          <cell r="E139">
            <v>37524</v>
          </cell>
          <cell r="F139">
            <v>4780</v>
          </cell>
          <cell r="G139">
            <v>10127</v>
          </cell>
          <cell r="H139">
            <v>7293</v>
          </cell>
          <cell r="J139">
            <v>22200</v>
          </cell>
          <cell r="K139">
            <v>37524</v>
          </cell>
          <cell r="L139">
            <v>0.59162136232811002</v>
          </cell>
          <cell r="M139">
            <v>0.32851351351351349</v>
          </cell>
          <cell r="N139">
            <v>0.45617117117117117</v>
          </cell>
          <cell r="O139">
            <v>0.21531531531531531</v>
          </cell>
        </row>
        <row r="140">
          <cell r="C140">
            <v>395325</v>
          </cell>
          <cell r="E140">
            <v>26443</v>
          </cell>
          <cell r="F140">
            <v>3830</v>
          </cell>
          <cell r="G140">
            <v>2952</v>
          </cell>
          <cell r="H140">
            <v>1787</v>
          </cell>
          <cell r="J140">
            <v>8569</v>
          </cell>
          <cell r="K140">
            <v>26443</v>
          </cell>
          <cell r="L140">
            <v>0.32405551563740875</v>
          </cell>
          <cell r="M140">
            <v>0.2085424203524332</v>
          </cell>
          <cell r="N140">
            <v>0.34449760765550241</v>
          </cell>
          <cell r="O140">
            <v>0.44695997199206444</v>
          </cell>
        </row>
        <row r="141">
          <cell r="C141">
            <v>395326</v>
          </cell>
          <cell r="E141">
            <v>27187</v>
          </cell>
          <cell r="F141">
            <v>7964</v>
          </cell>
          <cell r="G141">
            <v>4519</v>
          </cell>
          <cell r="H141">
            <v>4783</v>
          </cell>
          <cell r="J141">
            <v>17266</v>
          </cell>
          <cell r="K141">
            <v>27187</v>
          </cell>
          <cell r="L141">
            <v>0.63508294405414356</v>
          </cell>
          <cell r="M141">
            <v>0.27701841769952507</v>
          </cell>
          <cell r="N141">
            <v>0.26172825205606393</v>
          </cell>
          <cell r="O141">
            <v>0.46125333024441101</v>
          </cell>
        </row>
        <row r="142">
          <cell r="C142">
            <v>395328</v>
          </cell>
          <cell r="E142">
            <v>39838</v>
          </cell>
          <cell r="F142">
            <v>4137</v>
          </cell>
          <cell r="G142">
            <v>2676</v>
          </cell>
          <cell r="H142">
            <v>3876</v>
          </cell>
          <cell r="J142">
            <v>10689</v>
          </cell>
          <cell r="K142">
            <v>39838</v>
          </cell>
          <cell r="L142">
            <v>0.26831166223203978</v>
          </cell>
          <cell r="M142">
            <v>0.36261577322481053</v>
          </cell>
          <cell r="N142">
            <v>0.2503508279539714</v>
          </cell>
          <cell r="O142">
            <v>0.38703339882121807</v>
          </cell>
        </row>
        <row r="143">
          <cell r="C143">
            <v>395330</v>
          </cell>
          <cell r="E143">
            <v>61825</v>
          </cell>
          <cell r="F143">
            <v>9854</v>
          </cell>
          <cell r="G143">
            <v>25465</v>
          </cell>
          <cell r="H143">
            <v>18776</v>
          </cell>
          <cell r="J143">
            <v>54095</v>
          </cell>
          <cell r="K143">
            <v>61825</v>
          </cell>
          <cell r="L143">
            <v>0.87496967246259605</v>
          </cell>
          <cell r="M143">
            <v>0.34709307699417691</v>
          </cell>
          <cell r="N143">
            <v>0.47074590997319532</v>
          </cell>
          <cell r="O143">
            <v>0.18216101303262777</v>
          </cell>
        </row>
        <row r="144">
          <cell r="C144">
            <v>395331</v>
          </cell>
          <cell r="E144">
            <v>49767</v>
          </cell>
          <cell r="F144">
            <v>14846</v>
          </cell>
          <cell r="G144">
            <v>10420</v>
          </cell>
          <cell r="H144">
            <v>10201</v>
          </cell>
          <cell r="J144">
            <v>35467</v>
          </cell>
          <cell r="K144">
            <v>49767</v>
          </cell>
          <cell r="L144">
            <v>0.71266100026121726</v>
          </cell>
          <cell r="M144">
            <v>0.28761947726055204</v>
          </cell>
          <cell r="N144">
            <v>0.29379423125722504</v>
          </cell>
          <cell r="O144">
            <v>0.41858629148222293</v>
          </cell>
        </row>
        <row r="145">
          <cell r="C145">
            <v>395332</v>
          </cell>
          <cell r="E145">
            <v>37861</v>
          </cell>
          <cell r="F145">
            <v>5285</v>
          </cell>
          <cell r="G145">
            <v>6117</v>
          </cell>
          <cell r="H145">
            <v>12195</v>
          </cell>
          <cell r="J145">
            <v>23597</v>
          </cell>
          <cell r="K145">
            <v>37861</v>
          </cell>
          <cell r="L145">
            <v>0.62325347983413015</v>
          </cell>
          <cell r="M145">
            <v>0.51680298343009701</v>
          </cell>
          <cell r="N145">
            <v>0.25922786794931557</v>
          </cell>
          <cell r="O145">
            <v>0.22396914862058737</v>
          </cell>
        </row>
        <row r="146">
          <cell r="C146">
            <v>395333</v>
          </cell>
          <cell r="E146">
            <v>16919</v>
          </cell>
          <cell r="F146">
            <v>3817</v>
          </cell>
          <cell r="G146">
            <v>2879</v>
          </cell>
          <cell r="H146">
            <v>3345</v>
          </cell>
          <cell r="J146">
            <v>10041</v>
          </cell>
          <cell r="K146">
            <v>16919</v>
          </cell>
          <cell r="L146">
            <v>0.59347479165435313</v>
          </cell>
          <cell r="M146">
            <v>0.33313414998506125</v>
          </cell>
          <cell r="N146">
            <v>0.28672442983766555</v>
          </cell>
          <cell r="O146">
            <v>0.3801414201772732</v>
          </cell>
        </row>
        <row r="147">
          <cell r="C147">
            <v>395334</v>
          </cell>
          <cell r="E147">
            <v>59108</v>
          </cell>
          <cell r="F147">
            <v>9992</v>
          </cell>
          <cell r="G147">
            <v>21252</v>
          </cell>
          <cell r="H147">
            <v>8390</v>
          </cell>
          <cell r="J147">
            <v>39634</v>
          </cell>
          <cell r="K147">
            <v>59108</v>
          </cell>
          <cell r="L147">
            <v>0.67053529133112266</v>
          </cell>
          <cell r="M147">
            <v>0.211686935459454</v>
          </cell>
          <cell r="N147">
            <v>0.53620628753090782</v>
          </cell>
          <cell r="O147">
            <v>0.25210677700963818</v>
          </cell>
        </row>
        <row r="148">
          <cell r="C148">
            <v>395335</v>
          </cell>
          <cell r="E148">
            <v>43041</v>
          </cell>
          <cell r="F148">
            <v>7074</v>
          </cell>
          <cell r="G148">
            <v>11144</v>
          </cell>
          <cell r="H148">
            <v>9383</v>
          </cell>
          <cell r="J148">
            <v>27601</v>
          </cell>
          <cell r="K148">
            <v>43041</v>
          </cell>
          <cell r="L148">
            <v>0.6412722752724147</v>
          </cell>
          <cell r="M148">
            <v>0.33995145103438279</v>
          </cell>
          <cell r="N148">
            <v>0.40375348719249304</v>
          </cell>
          <cell r="O148">
            <v>0.25629506177312417</v>
          </cell>
        </row>
        <row r="149">
          <cell r="C149">
            <v>395336</v>
          </cell>
          <cell r="E149">
            <v>31059</v>
          </cell>
          <cell r="F149">
            <v>3319</v>
          </cell>
          <cell r="G149">
            <v>3344</v>
          </cell>
          <cell r="H149">
            <v>4310</v>
          </cell>
          <cell r="J149">
            <v>10973</v>
          </cell>
          <cell r="K149">
            <v>31059</v>
          </cell>
          <cell r="L149">
            <v>0.35329534112495575</v>
          </cell>
          <cell r="M149">
            <v>0.39278228378747837</v>
          </cell>
          <cell r="N149">
            <v>0.30474801786202499</v>
          </cell>
          <cell r="O149">
            <v>0.3024696983504967</v>
          </cell>
        </row>
        <row r="150">
          <cell r="C150">
            <v>395338</v>
          </cell>
          <cell r="E150">
            <v>92912</v>
          </cell>
          <cell r="F150">
            <v>21058</v>
          </cell>
          <cell r="G150">
            <v>19606</v>
          </cell>
          <cell r="H150">
            <v>16059</v>
          </cell>
          <cell r="J150">
            <v>56723</v>
          </cell>
          <cell r="K150">
            <v>92912</v>
          </cell>
          <cell r="L150">
            <v>0.61050241088341661</v>
          </cell>
          <cell r="M150">
            <v>0.28311267034536253</v>
          </cell>
          <cell r="N150">
            <v>0.34564462387391359</v>
          </cell>
          <cell r="O150">
            <v>0.37124270578072388</v>
          </cell>
        </row>
        <row r="151">
          <cell r="C151">
            <v>395341</v>
          </cell>
          <cell r="E151">
            <v>32648</v>
          </cell>
          <cell r="F151">
            <v>8457</v>
          </cell>
          <cell r="G151">
            <v>7035</v>
          </cell>
          <cell r="H151">
            <v>6935</v>
          </cell>
          <cell r="J151">
            <v>22427</v>
          </cell>
          <cell r="K151">
            <v>32648</v>
          </cell>
          <cell r="L151">
            <v>0.68693334966919872</v>
          </cell>
          <cell r="M151">
            <v>0.30922548713604137</v>
          </cell>
          <cell r="N151">
            <v>0.31368439826994249</v>
          </cell>
          <cell r="O151">
            <v>0.37709011459401615</v>
          </cell>
        </row>
        <row r="152">
          <cell r="C152">
            <v>395342</v>
          </cell>
          <cell r="E152">
            <v>37293</v>
          </cell>
          <cell r="F152">
            <v>6261</v>
          </cell>
          <cell r="G152">
            <v>7737</v>
          </cell>
          <cell r="H152">
            <v>16539</v>
          </cell>
          <cell r="J152">
            <v>30537</v>
          </cell>
          <cell r="K152">
            <v>37293</v>
          </cell>
          <cell r="L152">
            <v>0.81883999678223796</v>
          </cell>
          <cell r="M152">
            <v>0.54160526574319678</v>
          </cell>
          <cell r="N152">
            <v>0.25336477060614992</v>
          </cell>
          <cell r="O152">
            <v>0.20502996365065332</v>
          </cell>
        </row>
        <row r="153">
          <cell r="C153">
            <v>395343</v>
          </cell>
          <cell r="E153">
            <v>31582</v>
          </cell>
          <cell r="F153">
            <v>9542</v>
          </cell>
          <cell r="G153">
            <v>4626</v>
          </cell>
          <cell r="H153">
            <v>5332</v>
          </cell>
          <cell r="J153">
            <v>19500</v>
          </cell>
          <cell r="K153">
            <v>31582</v>
          </cell>
          <cell r="L153">
            <v>0.61744031410297007</v>
          </cell>
          <cell r="M153">
            <v>0.27343589743589741</v>
          </cell>
          <cell r="N153">
            <v>0.23723076923076922</v>
          </cell>
          <cell r="O153">
            <v>0.48933333333333334</v>
          </cell>
        </row>
        <row r="154">
          <cell r="C154">
            <v>395344</v>
          </cell>
          <cell r="E154">
            <v>42128</v>
          </cell>
          <cell r="F154">
            <v>10654</v>
          </cell>
          <cell r="G154">
            <v>8946</v>
          </cell>
          <cell r="H154">
            <v>10666</v>
          </cell>
          <cell r="J154">
            <v>30266</v>
          </cell>
          <cell r="K154">
            <v>42128</v>
          </cell>
          <cell r="L154">
            <v>0.71842954804405623</v>
          </cell>
          <cell r="M154">
            <v>0.35240864336218858</v>
          </cell>
          <cell r="N154">
            <v>0.29557919777968678</v>
          </cell>
          <cell r="O154">
            <v>0.35201215885812465</v>
          </cell>
        </row>
        <row r="155">
          <cell r="C155">
            <v>395345</v>
          </cell>
          <cell r="E155">
            <v>26718</v>
          </cell>
          <cell r="F155">
            <v>4807</v>
          </cell>
          <cell r="G155">
            <v>6663</v>
          </cell>
          <cell r="H155">
            <v>6439</v>
          </cell>
          <cell r="J155">
            <v>17909</v>
          </cell>
          <cell r="K155">
            <v>26718</v>
          </cell>
          <cell r="L155">
            <v>0.67029717793248</v>
          </cell>
          <cell r="M155">
            <v>0.35953989614160475</v>
          </cell>
          <cell r="N155">
            <v>0.37204757384555254</v>
          </cell>
          <cell r="O155">
            <v>0.26841253001284271</v>
          </cell>
        </row>
        <row r="156">
          <cell r="C156">
            <v>395346</v>
          </cell>
          <cell r="E156">
            <v>32458</v>
          </cell>
          <cell r="F156">
            <v>8760</v>
          </cell>
          <cell r="G156">
            <v>7887</v>
          </cell>
          <cell r="H156">
            <v>10109</v>
          </cell>
          <cell r="J156">
            <v>26756</v>
          </cell>
          <cell r="K156">
            <v>32458</v>
          </cell>
          <cell r="L156">
            <v>0.8243268223550434</v>
          </cell>
          <cell r="M156">
            <v>0.37782179698011659</v>
          </cell>
          <cell r="N156">
            <v>0.29477500373747945</v>
          </cell>
          <cell r="O156">
            <v>0.32740319928240397</v>
          </cell>
        </row>
        <row r="157">
          <cell r="C157">
            <v>395347</v>
          </cell>
          <cell r="E157">
            <v>46084</v>
          </cell>
          <cell r="F157">
            <v>8493</v>
          </cell>
          <cell r="G157">
            <v>6495</v>
          </cell>
          <cell r="H157">
            <v>8639</v>
          </cell>
          <cell r="J157">
            <v>23627</v>
          </cell>
          <cell r="K157">
            <v>46084</v>
          </cell>
          <cell r="L157">
            <v>0.51269421057199893</v>
          </cell>
          <cell r="M157">
            <v>0.36564100393617471</v>
          </cell>
          <cell r="N157">
            <v>0.2748973631861853</v>
          </cell>
          <cell r="O157">
            <v>0.35946163287763999</v>
          </cell>
        </row>
        <row r="158">
          <cell r="C158">
            <v>395348</v>
          </cell>
          <cell r="E158">
            <v>50832</v>
          </cell>
          <cell r="F158">
            <v>8699</v>
          </cell>
          <cell r="G158">
            <v>8825</v>
          </cell>
          <cell r="H158">
            <v>14460</v>
          </cell>
          <cell r="J158">
            <v>31984</v>
          </cell>
          <cell r="K158">
            <v>50832</v>
          </cell>
          <cell r="L158">
            <v>0.62920994649039974</v>
          </cell>
          <cell r="M158">
            <v>0.45210105052526262</v>
          </cell>
          <cell r="N158">
            <v>0.27591920960480237</v>
          </cell>
          <cell r="O158">
            <v>0.27197973986993496</v>
          </cell>
        </row>
        <row r="159">
          <cell r="C159">
            <v>395349</v>
          </cell>
          <cell r="E159">
            <v>15807</v>
          </cell>
          <cell r="F159">
            <v>3885</v>
          </cell>
          <cell r="G159">
            <v>2613</v>
          </cell>
          <cell r="H159">
            <v>1947</v>
          </cell>
          <cell r="J159">
            <v>8445</v>
          </cell>
          <cell r="K159">
            <v>15807</v>
          </cell>
          <cell r="L159">
            <v>0.53425697475801859</v>
          </cell>
          <cell r="M159">
            <v>0.230550621669627</v>
          </cell>
          <cell r="N159">
            <v>0.30941385435168739</v>
          </cell>
          <cell r="O159">
            <v>0.46003552397868563</v>
          </cell>
        </row>
        <row r="160">
          <cell r="C160">
            <v>395350</v>
          </cell>
          <cell r="E160">
            <v>29433</v>
          </cell>
          <cell r="F160">
            <v>6939</v>
          </cell>
          <cell r="G160">
            <v>5901</v>
          </cell>
          <cell r="H160">
            <v>6643</v>
          </cell>
          <cell r="J160">
            <v>19483</v>
          </cell>
          <cell r="K160">
            <v>29433</v>
          </cell>
          <cell r="L160">
            <v>0.66194407637685593</v>
          </cell>
          <cell r="M160">
            <v>0.34096391726120207</v>
          </cell>
          <cell r="N160">
            <v>0.30287943335215317</v>
          </cell>
          <cell r="O160">
            <v>0.35615664938664476</v>
          </cell>
        </row>
        <row r="161">
          <cell r="C161">
            <v>395351</v>
          </cell>
          <cell r="E161">
            <v>41336</v>
          </cell>
          <cell r="F161">
            <v>10103</v>
          </cell>
          <cell r="G161">
            <v>9904</v>
          </cell>
          <cell r="H161">
            <v>15501</v>
          </cell>
          <cell r="J161">
            <v>35508</v>
          </cell>
          <cell r="K161">
            <v>41336</v>
          </cell>
          <cell r="L161">
            <v>0.85900909618734278</v>
          </cell>
          <cell r="M161">
            <v>0.4365495099695843</v>
          </cell>
          <cell r="N161">
            <v>0.27892305959220459</v>
          </cell>
          <cell r="O161">
            <v>0.2845274304382111</v>
          </cell>
        </row>
        <row r="162">
          <cell r="C162">
            <v>395352</v>
          </cell>
          <cell r="E162">
            <v>27471</v>
          </cell>
          <cell r="F162">
            <v>7265</v>
          </cell>
          <cell r="G162">
            <v>5010</v>
          </cell>
          <cell r="H162">
            <v>6964</v>
          </cell>
          <cell r="J162">
            <v>19239</v>
          </cell>
          <cell r="K162">
            <v>27471</v>
          </cell>
          <cell r="L162">
            <v>0.70033853882275854</v>
          </cell>
          <cell r="M162">
            <v>0.36197307552367586</v>
          </cell>
          <cell r="N162">
            <v>0.26040854514267892</v>
          </cell>
          <cell r="O162">
            <v>0.37761837933364523</v>
          </cell>
        </row>
        <row r="163">
          <cell r="C163">
            <v>395354</v>
          </cell>
          <cell r="E163">
            <v>30898</v>
          </cell>
          <cell r="F163">
            <v>1911</v>
          </cell>
          <cell r="G163">
            <v>16765</v>
          </cell>
          <cell r="H163">
            <v>3191</v>
          </cell>
          <cell r="J163">
            <v>21867</v>
          </cell>
          <cell r="K163">
            <v>30898</v>
          </cell>
          <cell r="L163">
            <v>0.70771570975467668</v>
          </cell>
          <cell r="M163">
            <v>0.14592765354186674</v>
          </cell>
          <cell r="N163">
            <v>0.7666803859697261</v>
          </cell>
          <cell r="O163">
            <v>8.7391960488407194E-2</v>
          </cell>
        </row>
        <row r="164">
          <cell r="C164">
            <v>395355</v>
          </cell>
          <cell r="E164">
            <v>23729</v>
          </cell>
          <cell r="F164">
            <v>7315</v>
          </cell>
          <cell r="G164">
            <v>4218</v>
          </cell>
          <cell r="H164">
            <v>6193</v>
          </cell>
          <cell r="J164">
            <v>17726</v>
          </cell>
          <cell r="K164">
            <v>23729</v>
          </cell>
          <cell r="L164">
            <v>0.747018416283872</v>
          </cell>
          <cell r="M164">
            <v>0.34937380119598332</v>
          </cell>
          <cell r="N164">
            <v>0.23795554552634549</v>
          </cell>
          <cell r="O164">
            <v>0.41267065327767122</v>
          </cell>
        </row>
        <row r="165">
          <cell r="C165">
            <v>395356</v>
          </cell>
          <cell r="E165">
            <v>9527</v>
          </cell>
          <cell r="F165">
            <v>2910</v>
          </cell>
          <cell r="G165">
            <v>1274</v>
          </cell>
          <cell r="H165">
            <v>2625</v>
          </cell>
          <cell r="J165">
            <v>6809</v>
          </cell>
          <cell r="K165">
            <v>9527</v>
          </cell>
          <cell r="L165">
            <v>0.71470557363283305</v>
          </cell>
          <cell r="M165">
            <v>0.38551916580995743</v>
          </cell>
          <cell r="N165">
            <v>0.18710530180643267</v>
          </cell>
          <cell r="O165">
            <v>0.42737553238360992</v>
          </cell>
        </row>
        <row r="166">
          <cell r="C166">
            <v>395357</v>
          </cell>
          <cell r="E166">
            <v>29815</v>
          </cell>
          <cell r="F166">
            <v>3788</v>
          </cell>
          <cell r="G166">
            <v>8418</v>
          </cell>
          <cell r="H166">
            <v>4400</v>
          </cell>
          <cell r="J166">
            <v>16606</v>
          </cell>
          <cell r="K166">
            <v>29815</v>
          </cell>
          <cell r="L166">
            <v>0.5569679691430488</v>
          </cell>
          <cell r="M166">
            <v>0.26496447067325063</v>
          </cell>
          <cell r="N166">
            <v>0.50692520775623273</v>
          </cell>
          <cell r="O166">
            <v>0.22811032157051669</v>
          </cell>
        </row>
        <row r="167">
          <cell r="C167">
            <v>395359</v>
          </cell>
          <cell r="E167">
            <v>32317</v>
          </cell>
          <cell r="F167">
            <v>7236</v>
          </cell>
          <cell r="G167">
            <v>5543</v>
          </cell>
          <cell r="H167">
            <v>7824</v>
          </cell>
          <cell r="J167">
            <v>20603</v>
          </cell>
          <cell r="K167">
            <v>32317</v>
          </cell>
          <cell r="L167">
            <v>0.63752823591298702</v>
          </cell>
          <cell r="M167">
            <v>0.37975052176867446</v>
          </cell>
          <cell r="N167">
            <v>0.26903848954035819</v>
          </cell>
          <cell r="O167">
            <v>0.35121098869096734</v>
          </cell>
        </row>
        <row r="168">
          <cell r="C168">
            <v>395360</v>
          </cell>
          <cell r="E168">
            <v>61736</v>
          </cell>
          <cell r="F168">
            <v>6102</v>
          </cell>
          <cell r="G168">
            <v>9439</v>
          </cell>
          <cell r="H168">
            <v>13775</v>
          </cell>
          <cell r="J168">
            <v>29316</v>
          </cell>
          <cell r="K168">
            <v>61736</v>
          </cell>
          <cell r="L168">
            <v>0.4748606971621096</v>
          </cell>
          <cell r="M168">
            <v>0.46987992904898351</v>
          </cell>
          <cell r="N168">
            <v>0.32197434847864648</v>
          </cell>
          <cell r="O168">
            <v>0.20814572247237004</v>
          </cell>
        </row>
        <row r="169">
          <cell r="C169">
            <v>395361</v>
          </cell>
          <cell r="E169">
            <v>70550</v>
          </cell>
          <cell r="F169">
            <v>28821</v>
          </cell>
          <cell r="G169">
            <v>19272</v>
          </cell>
          <cell r="H169">
            <v>7569</v>
          </cell>
          <cell r="J169">
            <v>55662</v>
          </cell>
          <cell r="K169">
            <v>70550</v>
          </cell>
          <cell r="L169">
            <v>0.7889723600283487</v>
          </cell>
          <cell r="M169">
            <v>0.13598145952355287</v>
          </cell>
          <cell r="N169">
            <v>0.3462326183033308</v>
          </cell>
          <cell r="O169">
            <v>0.51778592217311636</v>
          </cell>
        </row>
        <row r="170">
          <cell r="C170">
            <v>395363</v>
          </cell>
          <cell r="E170">
            <v>29661</v>
          </cell>
          <cell r="F170">
            <v>9698</v>
          </cell>
          <cell r="G170">
            <v>7509</v>
          </cell>
          <cell r="H170">
            <v>6073</v>
          </cell>
          <cell r="J170">
            <v>23280</v>
          </cell>
          <cell r="K170">
            <v>29661</v>
          </cell>
          <cell r="L170">
            <v>0.78486901992515423</v>
          </cell>
          <cell r="M170">
            <v>0.26086769759450174</v>
          </cell>
          <cell r="N170">
            <v>0.3225515463917526</v>
          </cell>
          <cell r="O170">
            <v>0.41658075601374572</v>
          </cell>
        </row>
        <row r="171">
          <cell r="C171">
            <v>395364</v>
          </cell>
          <cell r="E171">
            <v>40949</v>
          </cell>
          <cell r="F171">
            <v>6700</v>
          </cell>
          <cell r="G171">
            <v>6425</v>
          </cell>
          <cell r="H171">
            <v>10003</v>
          </cell>
          <cell r="J171">
            <v>23128</v>
          </cell>
          <cell r="K171">
            <v>40949</v>
          </cell>
          <cell r="L171">
            <v>0.56480011721897971</v>
          </cell>
          <cell r="M171">
            <v>0.43250605326876512</v>
          </cell>
          <cell r="N171">
            <v>0.27780179868557592</v>
          </cell>
          <cell r="O171">
            <v>0.28969214804565896</v>
          </cell>
        </row>
        <row r="172">
          <cell r="C172">
            <v>395365</v>
          </cell>
          <cell r="E172">
            <v>30283</v>
          </cell>
          <cell r="F172">
            <v>4396</v>
          </cell>
          <cell r="G172">
            <v>5549</v>
          </cell>
          <cell r="H172">
            <v>5731</v>
          </cell>
          <cell r="J172">
            <v>15676</v>
          </cell>
          <cell r="K172">
            <v>30283</v>
          </cell>
          <cell r="L172">
            <v>0.51765016676022846</v>
          </cell>
          <cell r="M172">
            <v>0.36559071191630516</v>
          </cell>
          <cell r="N172">
            <v>0.35398060729778003</v>
          </cell>
          <cell r="O172">
            <v>0.28042868078591476</v>
          </cell>
        </row>
        <row r="173">
          <cell r="C173">
            <v>395366</v>
          </cell>
          <cell r="E173">
            <v>28126</v>
          </cell>
          <cell r="F173">
            <v>1221</v>
          </cell>
          <cell r="G173">
            <v>1752</v>
          </cell>
          <cell r="H173">
            <v>2791</v>
          </cell>
          <cell r="J173">
            <v>5764</v>
          </cell>
          <cell r="K173">
            <v>28126</v>
          </cell>
          <cell r="L173">
            <v>0.20493493564673257</v>
          </cell>
          <cell r="M173">
            <v>0.48421235253296324</v>
          </cell>
          <cell r="N173">
            <v>0.30395558639833448</v>
          </cell>
          <cell r="O173">
            <v>0.21183206106870228</v>
          </cell>
        </row>
        <row r="174">
          <cell r="C174">
            <v>395367</v>
          </cell>
          <cell r="E174">
            <v>29132</v>
          </cell>
          <cell r="F174">
            <v>5515</v>
          </cell>
          <cell r="G174">
            <v>5041</v>
          </cell>
          <cell r="H174">
            <v>6180</v>
          </cell>
          <cell r="J174">
            <v>16736</v>
          </cell>
          <cell r="K174">
            <v>29132</v>
          </cell>
          <cell r="L174">
            <v>0.574488534944391</v>
          </cell>
          <cell r="M174">
            <v>0.36926386233269598</v>
          </cell>
          <cell r="N174">
            <v>0.30120697896749521</v>
          </cell>
          <cell r="O174">
            <v>0.32952915869980881</v>
          </cell>
        </row>
        <row r="175">
          <cell r="C175">
            <v>395370</v>
          </cell>
          <cell r="E175">
            <v>44135</v>
          </cell>
          <cell r="F175">
            <v>10865</v>
          </cell>
          <cell r="G175">
            <v>4403</v>
          </cell>
          <cell r="H175">
            <v>6007</v>
          </cell>
          <cell r="J175">
            <v>21275</v>
          </cell>
          <cell r="K175">
            <v>44135</v>
          </cell>
          <cell r="L175">
            <v>0.48204372946640989</v>
          </cell>
          <cell r="M175">
            <v>0.28235017626321973</v>
          </cell>
          <cell r="N175">
            <v>0.20695652173913043</v>
          </cell>
          <cell r="O175">
            <v>0.51069330199764984</v>
          </cell>
        </row>
        <row r="176">
          <cell r="C176">
            <v>395371</v>
          </cell>
          <cell r="E176">
            <v>45132</v>
          </cell>
          <cell r="F176">
            <v>9712</v>
          </cell>
          <cell r="G176">
            <v>12943</v>
          </cell>
          <cell r="H176">
            <v>12875</v>
          </cell>
          <cell r="J176">
            <v>35530</v>
          </cell>
          <cell r="K176">
            <v>45132</v>
          </cell>
          <cell r="L176">
            <v>0.78724629974297611</v>
          </cell>
          <cell r="M176">
            <v>0.36236982831410075</v>
          </cell>
          <cell r="N176">
            <v>0.3642837039121869</v>
          </cell>
          <cell r="O176">
            <v>0.27334646777371235</v>
          </cell>
        </row>
        <row r="177">
          <cell r="C177">
            <v>395372</v>
          </cell>
          <cell r="E177">
            <v>40933</v>
          </cell>
          <cell r="F177">
            <v>9968</v>
          </cell>
          <cell r="G177">
            <v>6528</v>
          </cell>
          <cell r="H177">
            <v>6077</v>
          </cell>
          <cell r="J177">
            <v>22573</v>
          </cell>
          <cell r="K177">
            <v>40933</v>
          </cell>
          <cell r="L177">
            <v>0.55146214545721062</v>
          </cell>
          <cell r="M177">
            <v>0.26921543436849332</v>
          </cell>
          <cell r="N177">
            <v>0.28919505604040224</v>
          </cell>
          <cell r="O177">
            <v>0.44158950959110443</v>
          </cell>
        </row>
        <row r="178">
          <cell r="C178">
            <v>395373</v>
          </cell>
          <cell r="E178">
            <v>37101</v>
          </cell>
          <cell r="F178">
            <v>6319</v>
          </cell>
          <cell r="G178">
            <v>8642</v>
          </cell>
          <cell r="H178">
            <v>9150</v>
          </cell>
          <cell r="J178">
            <v>24111</v>
          </cell>
          <cell r="K178">
            <v>37101</v>
          </cell>
          <cell r="L178">
            <v>0.64987466645103908</v>
          </cell>
          <cell r="M178">
            <v>0.37949483638173448</v>
          </cell>
          <cell r="N178">
            <v>0.35842561486458463</v>
          </cell>
          <cell r="O178">
            <v>0.26207954875368089</v>
          </cell>
        </row>
        <row r="179">
          <cell r="C179">
            <v>395374</v>
          </cell>
          <cell r="E179">
            <v>63115</v>
          </cell>
          <cell r="F179">
            <v>9319</v>
          </cell>
          <cell r="G179">
            <v>9912</v>
          </cell>
          <cell r="H179">
            <v>17460</v>
          </cell>
          <cell r="J179">
            <v>36691</v>
          </cell>
          <cell r="K179">
            <v>63115</v>
          </cell>
          <cell r="L179">
            <v>0.58133565713380342</v>
          </cell>
          <cell r="M179">
            <v>0.47586601618925622</v>
          </cell>
          <cell r="N179">
            <v>0.27014799269575646</v>
          </cell>
          <cell r="O179">
            <v>0.25398599111498732</v>
          </cell>
        </row>
        <row r="180">
          <cell r="C180">
            <v>395375</v>
          </cell>
          <cell r="E180">
            <v>19763</v>
          </cell>
          <cell r="F180">
            <v>2714</v>
          </cell>
          <cell r="G180">
            <v>3735</v>
          </cell>
          <cell r="H180">
            <v>3541</v>
          </cell>
          <cell r="J180">
            <v>9990</v>
          </cell>
          <cell r="K180">
            <v>19763</v>
          </cell>
          <cell r="L180">
            <v>0.50549005717755402</v>
          </cell>
          <cell r="M180">
            <v>0.35445445445445445</v>
          </cell>
          <cell r="N180">
            <v>0.37387387387387389</v>
          </cell>
          <cell r="O180">
            <v>0.27167167167167167</v>
          </cell>
        </row>
        <row r="181">
          <cell r="C181">
            <v>395378</v>
          </cell>
          <cell r="E181">
            <v>29834</v>
          </cell>
          <cell r="F181">
            <v>5236</v>
          </cell>
          <cell r="G181">
            <v>8503</v>
          </cell>
          <cell r="H181">
            <v>5611</v>
          </cell>
          <cell r="J181">
            <v>19350</v>
          </cell>
          <cell r="K181">
            <v>29834</v>
          </cell>
          <cell r="L181">
            <v>0.64858885834953406</v>
          </cell>
          <cell r="M181">
            <v>0.28997416020671835</v>
          </cell>
          <cell r="N181">
            <v>0.4394315245478036</v>
          </cell>
          <cell r="O181">
            <v>0.27059431524547806</v>
          </cell>
        </row>
        <row r="182">
          <cell r="C182">
            <v>395379</v>
          </cell>
          <cell r="E182">
            <v>37767</v>
          </cell>
          <cell r="F182">
            <v>11601</v>
          </cell>
          <cell r="G182">
            <v>6742</v>
          </cell>
          <cell r="H182">
            <v>7825</v>
          </cell>
          <cell r="J182">
            <v>26168</v>
          </cell>
          <cell r="K182">
            <v>37767</v>
          </cell>
          <cell r="L182">
            <v>0.69288002753726796</v>
          </cell>
          <cell r="M182">
            <v>0.29902934882298993</v>
          </cell>
          <cell r="N182">
            <v>0.25764292265362276</v>
          </cell>
          <cell r="O182">
            <v>0.44332772852338737</v>
          </cell>
        </row>
        <row r="183">
          <cell r="C183">
            <v>395380</v>
          </cell>
          <cell r="E183">
            <v>46131</v>
          </cell>
          <cell r="F183">
            <v>10115</v>
          </cell>
          <cell r="G183">
            <v>8989</v>
          </cell>
          <cell r="H183">
            <v>9730</v>
          </cell>
          <cell r="J183">
            <v>28834</v>
          </cell>
          <cell r="K183">
            <v>46131</v>
          </cell>
          <cell r="L183">
            <v>0.62504606446857858</v>
          </cell>
          <cell r="M183">
            <v>0.33744884511340778</v>
          </cell>
          <cell r="N183">
            <v>0.31175001734063951</v>
          </cell>
          <cell r="O183">
            <v>0.35080113754595271</v>
          </cell>
        </row>
        <row r="184">
          <cell r="C184">
            <v>395382</v>
          </cell>
          <cell r="E184">
            <v>35005</v>
          </cell>
          <cell r="F184">
            <v>11952</v>
          </cell>
          <cell r="G184">
            <v>8147</v>
          </cell>
          <cell r="H184">
            <v>4918</v>
          </cell>
          <cell r="J184">
            <v>25017</v>
          </cell>
          <cell r="K184">
            <v>35005</v>
          </cell>
          <cell r="L184">
            <v>0.7146693329524354</v>
          </cell>
          <cell r="M184">
            <v>0.19658632130151496</v>
          </cell>
          <cell r="N184">
            <v>0.3256585521845145</v>
          </cell>
          <cell r="O184">
            <v>0.47775512651397051</v>
          </cell>
        </row>
        <row r="185">
          <cell r="C185">
            <v>395384</v>
          </cell>
          <cell r="E185">
            <v>61113</v>
          </cell>
          <cell r="F185">
            <v>12061</v>
          </cell>
          <cell r="G185">
            <v>17248</v>
          </cell>
          <cell r="H185">
            <v>17389</v>
          </cell>
          <cell r="J185">
            <v>46698</v>
          </cell>
          <cell r="K185">
            <v>61113</v>
          </cell>
          <cell r="L185">
            <v>0.76412547248539586</v>
          </cell>
          <cell r="M185">
            <v>0.37237140776906935</v>
          </cell>
          <cell r="N185">
            <v>0.36935200650991479</v>
          </cell>
          <cell r="O185">
            <v>0.25827658572101592</v>
          </cell>
        </row>
        <row r="186">
          <cell r="C186">
            <v>395386</v>
          </cell>
          <cell r="E186">
            <v>23651</v>
          </cell>
          <cell r="F186">
            <v>4675</v>
          </cell>
          <cell r="G186">
            <v>827</v>
          </cell>
          <cell r="H186">
            <v>902</v>
          </cell>
          <cell r="J186">
            <v>6404</v>
          </cell>
          <cell r="K186">
            <v>23651</v>
          </cell>
          <cell r="L186">
            <v>0.27077079193268783</v>
          </cell>
          <cell r="M186">
            <v>0.14084946908182386</v>
          </cell>
          <cell r="N186">
            <v>0.12913803872579638</v>
          </cell>
          <cell r="O186">
            <v>0.73001249219237974</v>
          </cell>
        </row>
        <row r="187">
          <cell r="C187">
            <v>395387</v>
          </cell>
          <cell r="E187">
            <v>18680</v>
          </cell>
          <cell r="F187">
            <v>4476</v>
          </cell>
          <cell r="G187">
            <v>3466</v>
          </cell>
          <cell r="H187">
            <v>7680</v>
          </cell>
          <cell r="J187">
            <v>15622</v>
          </cell>
          <cell r="K187">
            <v>18680</v>
          </cell>
          <cell r="L187">
            <v>0.83629550321199142</v>
          </cell>
          <cell r="M187">
            <v>0.49161438996287288</v>
          </cell>
          <cell r="N187">
            <v>0.2218665983868903</v>
          </cell>
          <cell r="O187">
            <v>0.28651901165023685</v>
          </cell>
        </row>
        <row r="188">
          <cell r="C188">
            <v>395390</v>
          </cell>
          <cell r="E188">
            <v>29369</v>
          </cell>
          <cell r="F188">
            <v>5058</v>
          </cell>
          <cell r="G188">
            <v>4180</v>
          </cell>
          <cell r="H188">
            <v>6397</v>
          </cell>
          <cell r="J188">
            <v>15635</v>
          </cell>
          <cell r="K188">
            <v>29369</v>
          </cell>
          <cell r="L188">
            <v>0.53236405733937142</v>
          </cell>
          <cell r="M188">
            <v>0.40914614646626157</v>
          </cell>
          <cell r="N188">
            <v>0.26734889670610806</v>
          </cell>
          <cell r="O188">
            <v>0.32350495682763031</v>
          </cell>
        </row>
        <row r="189">
          <cell r="C189">
            <v>395391</v>
          </cell>
          <cell r="E189">
            <v>40132</v>
          </cell>
          <cell r="F189">
            <v>5561</v>
          </cell>
          <cell r="G189">
            <v>3035</v>
          </cell>
          <cell r="H189">
            <v>5550</v>
          </cell>
          <cell r="J189">
            <v>14146</v>
          </cell>
          <cell r="K189">
            <v>40132</v>
          </cell>
          <cell r="L189">
            <v>0.35248679358118212</v>
          </cell>
          <cell r="M189">
            <v>0.39233705641170646</v>
          </cell>
          <cell r="N189">
            <v>0.21454828219991517</v>
          </cell>
          <cell r="O189">
            <v>0.39311466138837836</v>
          </cell>
        </row>
        <row r="190">
          <cell r="C190">
            <v>395393</v>
          </cell>
          <cell r="E190">
            <v>29729</v>
          </cell>
          <cell r="F190">
            <v>7972</v>
          </cell>
          <cell r="G190">
            <v>5396</v>
          </cell>
          <cell r="H190">
            <v>7034</v>
          </cell>
          <cell r="J190">
            <v>20402</v>
          </cell>
          <cell r="K190">
            <v>29729</v>
          </cell>
          <cell r="L190">
            <v>0.68626593561841975</v>
          </cell>
          <cell r="M190">
            <v>0.3447701205764141</v>
          </cell>
          <cell r="N190">
            <v>0.26448387412998725</v>
          </cell>
          <cell r="O190">
            <v>0.39074600529359865</v>
          </cell>
        </row>
        <row r="191">
          <cell r="C191">
            <v>395395</v>
          </cell>
          <cell r="E191">
            <v>46378</v>
          </cell>
          <cell r="F191">
            <v>14770</v>
          </cell>
          <cell r="G191">
            <v>10721</v>
          </cell>
          <cell r="H191">
            <v>8127</v>
          </cell>
          <cell r="J191">
            <v>33618</v>
          </cell>
          <cell r="K191">
            <v>46378</v>
          </cell>
          <cell r="L191">
            <v>0.72486955021777566</v>
          </cell>
          <cell r="M191">
            <v>0.24174549348563271</v>
          </cell>
          <cell r="N191">
            <v>0.31890653816407877</v>
          </cell>
          <cell r="O191">
            <v>0.43934796835028855</v>
          </cell>
        </row>
        <row r="192">
          <cell r="C192">
            <v>395396</v>
          </cell>
          <cell r="E192">
            <v>33088</v>
          </cell>
          <cell r="F192">
            <v>10113</v>
          </cell>
          <cell r="G192">
            <v>6409</v>
          </cell>
          <cell r="H192">
            <v>5353</v>
          </cell>
          <cell r="J192">
            <v>21875</v>
          </cell>
          <cell r="K192">
            <v>33088</v>
          </cell>
          <cell r="L192">
            <v>0.66111581237911021</v>
          </cell>
          <cell r="M192">
            <v>0.24470857142857144</v>
          </cell>
          <cell r="N192">
            <v>0.29298285714285716</v>
          </cell>
          <cell r="O192">
            <v>0.4623085714285714</v>
          </cell>
        </row>
        <row r="193">
          <cell r="C193">
            <v>395397</v>
          </cell>
          <cell r="E193">
            <v>42223</v>
          </cell>
          <cell r="F193">
            <v>7507</v>
          </cell>
          <cell r="G193">
            <v>9947</v>
          </cell>
          <cell r="H193">
            <v>7938</v>
          </cell>
          <cell r="J193">
            <v>25392</v>
          </cell>
          <cell r="K193">
            <v>42223</v>
          </cell>
          <cell r="L193">
            <v>0.6013783956611326</v>
          </cell>
          <cell r="M193">
            <v>0.31261814744801514</v>
          </cell>
          <cell r="N193">
            <v>0.39173755513547576</v>
          </cell>
          <cell r="O193">
            <v>0.29564429741650916</v>
          </cell>
        </row>
        <row r="194">
          <cell r="C194">
            <v>395398</v>
          </cell>
          <cell r="E194">
            <v>31040</v>
          </cell>
          <cell r="F194">
            <v>10090</v>
          </cell>
          <cell r="G194">
            <v>5133</v>
          </cell>
          <cell r="H194">
            <v>7168</v>
          </cell>
          <cell r="J194">
            <v>22391</v>
          </cell>
          <cell r="K194">
            <v>31040</v>
          </cell>
          <cell r="L194">
            <v>0.72135953608247427</v>
          </cell>
          <cell r="M194">
            <v>0.32012862310749857</v>
          </cell>
          <cell r="N194">
            <v>0.22924389263543388</v>
          </cell>
          <cell r="O194">
            <v>0.45062748425706756</v>
          </cell>
        </row>
        <row r="195">
          <cell r="C195">
            <v>395400</v>
          </cell>
          <cell r="E195">
            <v>51245</v>
          </cell>
          <cell r="F195">
            <v>13874</v>
          </cell>
          <cell r="G195">
            <v>12636</v>
          </cell>
          <cell r="H195">
            <v>15359</v>
          </cell>
          <cell r="J195">
            <v>41869</v>
          </cell>
          <cell r="K195">
            <v>51245</v>
          </cell>
          <cell r="L195">
            <v>0.81703580837154843</v>
          </cell>
          <cell r="M195">
            <v>0.36683465093505935</v>
          </cell>
          <cell r="N195">
            <v>0.30179846664596716</v>
          </cell>
          <cell r="O195">
            <v>0.33136688241897344</v>
          </cell>
        </row>
        <row r="196">
          <cell r="C196">
            <v>395401</v>
          </cell>
          <cell r="E196">
            <v>19987</v>
          </cell>
          <cell r="F196">
            <v>7753</v>
          </cell>
          <cell r="G196">
            <v>4589</v>
          </cell>
          <cell r="H196">
            <v>1830</v>
          </cell>
          <cell r="J196">
            <v>14172</v>
          </cell>
          <cell r="K196">
            <v>19987</v>
          </cell>
          <cell r="L196">
            <v>0.70906088957822588</v>
          </cell>
          <cell r="M196">
            <v>0.12912785774767147</v>
          </cell>
          <cell r="N196">
            <v>0.3238075077617838</v>
          </cell>
          <cell r="O196">
            <v>0.54706463449054477</v>
          </cell>
        </row>
        <row r="197">
          <cell r="C197">
            <v>395402</v>
          </cell>
          <cell r="E197">
            <v>43011</v>
          </cell>
          <cell r="F197">
            <v>8366</v>
          </cell>
          <cell r="G197">
            <v>8745</v>
          </cell>
          <cell r="H197">
            <v>0</v>
          </cell>
          <cell r="J197">
            <v>17111</v>
          </cell>
          <cell r="K197">
            <v>43011</v>
          </cell>
          <cell r="L197">
            <v>0.39782846248634068</v>
          </cell>
          <cell r="M197">
            <v>0</v>
          </cell>
          <cell r="N197">
            <v>0.51107474723861845</v>
          </cell>
          <cell r="O197">
            <v>0.48892525276138155</v>
          </cell>
        </row>
        <row r="198">
          <cell r="C198">
            <v>395403</v>
          </cell>
          <cell r="E198">
            <v>45323</v>
          </cell>
          <cell r="F198">
            <v>1869</v>
          </cell>
          <cell r="G198">
            <v>24930</v>
          </cell>
          <cell r="H198">
            <v>1561</v>
          </cell>
          <cell r="J198">
            <v>28360</v>
          </cell>
          <cell r="K198">
            <v>45323</v>
          </cell>
          <cell r="L198">
            <v>0.62573086512366793</v>
          </cell>
          <cell r="M198">
            <v>5.504231311706629E-2</v>
          </cell>
          <cell r="N198">
            <v>0.8790550070521862</v>
          </cell>
          <cell r="O198">
            <v>6.5902679830747532E-2</v>
          </cell>
        </row>
        <row r="199">
          <cell r="C199">
            <v>395404</v>
          </cell>
          <cell r="E199">
            <v>33573</v>
          </cell>
          <cell r="F199">
            <v>7941</v>
          </cell>
          <cell r="G199">
            <v>6426</v>
          </cell>
          <cell r="H199">
            <v>7732</v>
          </cell>
          <cell r="J199">
            <v>22099</v>
          </cell>
          <cell r="K199">
            <v>33573</v>
          </cell>
          <cell r="L199">
            <v>0.65823727399994048</v>
          </cell>
          <cell r="M199">
            <v>0.34988008507172269</v>
          </cell>
          <cell r="N199">
            <v>0.29078238834336395</v>
          </cell>
          <cell r="O199">
            <v>0.35933752658491336</v>
          </cell>
        </row>
        <row r="200">
          <cell r="C200">
            <v>395405</v>
          </cell>
          <cell r="E200">
            <v>46226</v>
          </cell>
          <cell r="F200">
            <v>7077</v>
          </cell>
          <cell r="G200">
            <v>10418</v>
          </cell>
          <cell r="H200">
            <v>12212</v>
          </cell>
          <cell r="J200">
            <v>29707</v>
          </cell>
          <cell r="K200">
            <v>46226</v>
          </cell>
          <cell r="L200">
            <v>0.6426469951975079</v>
          </cell>
          <cell r="M200">
            <v>0.41108156326791667</v>
          </cell>
          <cell r="N200">
            <v>0.35069175615174875</v>
          </cell>
          <cell r="O200">
            <v>0.23822668058033461</v>
          </cell>
        </row>
        <row r="201">
          <cell r="C201">
            <v>395406</v>
          </cell>
          <cell r="E201">
            <v>24851</v>
          </cell>
          <cell r="F201">
            <v>2338</v>
          </cell>
          <cell r="G201">
            <v>5071</v>
          </cell>
          <cell r="H201">
            <v>4025</v>
          </cell>
          <cell r="J201">
            <v>11434</v>
          </cell>
          <cell r="K201">
            <v>24851</v>
          </cell>
          <cell r="L201">
            <v>0.46010220916663314</v>
          </cell>
          <cell r="M201">
            <v>0.35202029036207799</v>
          </cell>
          <cell r="N201">
            <v>0.4435018366276019</v>
          </cell>
          <cell r="O201">
            <v>0.20447787301032011</v>
          </cell>
        </row>
        <row r="202">
          <cell r="C202">
            <v>395408</v>
          </cell>
          <cell r="E202">
            <v>41513</v>
          </cell>
          <cell r="F202">
            <v>7443</v>
          </cell>
          <cell r="G202">
            <v>8954</v>
          </cell>
          <cell r="H202">
            <v>8665</v>
          </cell>
          <cell r="J202">
            <v>25062</v>
          </cell>
          <cell r="K202">
            <v>41513</v>
          </cell>
          <cell r="L202">
            <v>0.60371449907257968</v>
          </cell>
          <cell r="M202">
            <v>0.34574255845503155</v>
          </cell>
          <cell r="N202">
            <v>0.35727396057776711</v>
          </cell>
          <cell r="O202">
            <v>0.29698348096720134</v>
          </cell>
        </row>
        <row r="203">
          <cell r="C203">
            <v>395409</v>
          </cell>
          <cell r="E203">
            <v>44183</v>
          </cell>
          <cell r="F203">
            <v>3995</v>
          </cell>
          <cell r="G203">
            <v>17698</v>
          </cell>
          <cell r="H203">
            <v>11147</v>
          </cell>
          <cell r="J203">
            <v>32840</v>
          </cell>
          <cell r="K203">
            <v>44183</v>
          </cell>
          <cell r="L203">
            <v>0.74327229930063599</v>
          </cell>
          <cell r="M203">
            <v>0.3394336175395859</v>
          </cell>
          <cell r="N203">
            <v>0.53891595615103527</v>
          </cell>
          <cell r="O203">
            <v>0.12165042630937881</v>
          </cell>
        </row>
        <row r="204">
          <cell r="C204">
            <v>395410</v>
          </cell>
          <cell r="E204">
            <v>39331</v>
          </cell>
          <cell r="F204">
            <v>8753</v>
          </cell>
          <cell r="G204">
            <v>12768</v>
          </cell>
          <cell r="H204">
            <v>8783</v>
          </cell>
          <cell r="J204">
            <v>30304</v>
          </cell>
          <cell r="K204">
            <v>39331</v>
          </cell>
          <cell r="L204">
            <v>0.7704863847855381</v>
          </cell>
          <cell r="M204">
            <v>0.28982972544878566</v>
          </cell>
          <cell r="N204">
            <v>0.42133051742344246</v>
          </cell>
          <cell r="O204">
            <v>0.28883975712777193</v>
          </cell>
        </row>
        <row r="205">
          <cell r="C205">
            <v>395413</v>
          </cell>
          <cell r="E205">
            <v>35219</v>
          </cell>
          <cell r="F205">
            <v>7328</v>
          </cell>
          <cell r="G205">
            <v>6063</v>
          </cell>
          <cell r="H205">
            <v>8677</v>
          </cell>
          <cell r="J205">
            <v>22068</v>
          </cell>
          <cell r="K205">
            <v>35219</v>
          </cell>
          <cell r="L205">
            <v>0.62659360004543008</v>
          </cell>
          <cell r="M205">
            <v>0.3931937647272068</v>
          </cell>
          <cell r="N205">
            <v>0.27474170744970094</v>
          </cell>
          <cell r="O205">
            <v>0.33206452782309226</v>
          </cell>
        </row>
        <row r="206">
          <cell r="C206">
            <v>395414</v>
          </cell>
          <cell r="E206">
            <v>43343</v>
          </cell>
          <cell r="F206">
            <v>6764</v>
          </cell>
          <cell r="G206">
            <v>4988</v>
          </cell>
          <cell r="H206">
            <v>17880</v>
          </cell>
          <cell r="J206">
            <v>29632</v>
          </cell>
          <cell r="K206">
            <v>43343</v>
          </cell>
          <cell r="L206">
            <v>0.68366287520476199</v>
          </cell>
          <cell r="M206">
            <v>0.60340172786177104</v>
          </cell>
          <cell r="N206">
            <v>0.16833153347732183</v>
          </cell>
          <cell r="O206">
            <v>0.22826673866090713</v>
          </cell>
        </row>
        <row r="207">
          <cell r="C207">
            <v>395416</v>
          </cell>
          <cell r="E207">
            <v>48020</v>
          </cell>
          <cell r="F207">
            <v>9263</v>
          </cell>
          <cell r="G207">
            <v>11270</v>
          </cell>
          <cell r="H207">
            <v>14385</v>
          </cell>
          <cell r="J207">
            <v>34918</v>
          </cell>
          <cell r="K207">
            <v>48020</v>
          </cell>
          <cell r="L207">
            <v>0.72715535193669301</v>
          </cell>
          <cell r="M207">
            <v>0.41196517555415546</v>
          </cell>
          <cell r="N207">
            <v>0.32275617160203907</v>
          </cell>
          <cell r="O207">
            <v>0.26527865284380547</v>
          </cell>
        </row>
        <row r="208">
          <cell r="C208">
            <v>395418</v>
          </cell>
          <cell r="E208">
            <v>28117</v>
          </cell>
          <cell r="F208">
            <v>5905</v>
          </cell>
          <cell r="G208">
            <v>6611</v>
          </cell>
          <cell r="H208">
            <v>6764</v>
          </cell>
          <cell r="J208">
            <v>19280</v>
          </cell>
          <cell r="K208">
            <v>28117</v>
          </cell>
          <cell r="L208">
            <v>0.68570615641782551</v>
          </cell>
          <cell r="M208">
            <v>0.35082987551867217</v>
          </cell>
          <cell r="N208">
            <v>0.3428941908713693</v>
          </cell>
          <cell r="O208">
            <v>0.30627593360995853</v>
          </cell>
        </row>
        <row r="209">
          <cell r="C209">
            <v>395421</v>
          </cell>
          <cell r="E209">
            <v>31994</v>
          </cell>
          <cell r="F209">
            <v>3602</v>
          </cell>
          <cell r="G209">
            <v>15024</v>
          </cell>
          <cell r="H209">
            <v>7494</v>
          </cell>
          <cell r="J209">
            <v>26120</v>
          </cell>
          <cell r="K209">
            <v>31994</v>
          </cell>
          <cell r="L209">
            <v>0.81640307557667058</v>
          </cell>
          <cell r="M209">
            <v>0.28690658499234301</v>
          </cell>
          <cell r="N209">
            <v>0.57519142419601843</v>
          </cell>
          <cell r="O209">
            <v>0.13790199081163859</v>
          </cell>
        </row>
        <row r="210">
          <cell r="C210">
            <v>395422</v>
          </cell>
          <cell r="E210">
            <v>37023</v>
          </cell>
          <cell r="F210">
            <v>10657</v>
          </cell>
          <cell r="G210">
            <v>10460</v>
          </cell>
          <cell r="H210">
            <v>6518</v>
          </cell>
          <cell r="J210">
            <v>27635</v>
          </cell>
          <cell r="K210">
            <v>37023</v>
          </cell>
          <cell r="L210">
            <v>0.74642789617264949</v>
          </cell>
          <cell r="M210">
            <v>0.23586032205536459</v>
          </cell>
          <cell r="N210">
            <v>0.378505518364393</v>
          </cell>
          <cell r="O210">
            <v>0.38563415958024244</v>
          </cell>
        </row>
        <row r="211">
          <cell r="C211">
            <v>395423</v>
          </cell>
          <cell r="E211">
            <v>72901</v>
          </cell>
          <cell r="F211">
            <v>15886</v>
          </cell>
          <cell r="G211">
            <v>14872</v>
          </cell>
          <cell r="H211">
            <v>12675</v>
          </cell>
          <cell r="J211">
            <v>43433</v>
          </cell>
          <cell r="K211">
            <v>72901</v>
          </cell>
          <cell r="L211">
            <v>0.59578057914157556</v>
          </cell>
          <cell r="M211">
            <v>0.29182879377431908</v>
          </cell>
          <cell r="N211">
            <v>0.34241245136186771</v>
          </cell>
          <cell r="O211">
            <v>0.36575875486381321</v>
          </cell>
        </row>
        <row r="212">
          <cell r="C212">
            <v>395425</v>
          </cell>
          <cell r="E212">
            <v>72128</v>
          </cell>
          <cell r="F212">
            <v>12608</v>
          </cell>
          <cell r="G212">
            <v>16382</v>
          </cell>
          <cell r="H212">
            <v>16069</v>
          </cell>
          <cell r="J212">
            <v>45059</v>
          </cell>
          <cell r="K212">
            <v>72128</v>
          </cell>
          <cell r="L212">
            <v>0.62470885093167705</v>
          </cell>
          <cell r="M212">
            <v>0.35662131871546193</v>
          </cell>
          <cell r="N212">
            <v>0.36356776670587454</v>
          </cell>
          <cell r="O212">
            <v>0.27981091457866353</v>
          </cell>
        </row>
        <row r="213">
          <cell r="C213">
            <v>395426</v>
          </cell>
          <cell r="E213">
            <v>29161</v>
          </cell>
          <cell r="F213">
            <v>22944</v>
          </cell>
          <cell r="G213">
            <v>465</v>
          </cell>
          <cell r="H213">
            <v>166</v>
          </cell>
          <cell r="J213">
            <v>23575</v>
          </cell>
          <cell r="K213">
            <v>29161</v>
          </cell>
          <cell r="L213">
            <v>0.80844278316930152</v>
          </cell>
          <cell r="M213">
            <v>7.0413573700954402E-3</v>
          </cell>
          <cell r="N213">
            <v>1.9724284199363732E-2</v>
          </cell>
          <cell r="O213">
            <v>0.97323435843054085</v>
          </cell>
        </row>
        <row r="214">
          <cell r="C214">
            <v>395427</v>
          </cell>
          <cell r="E214">
            <v>21496</v>
          </cell>
          <cell r="F214">
            <v>4432</v>
          </cell>
          <cell r="G214">
            <v>4809</v>
          </cell>
          <cell r="H214">
            <v>3185</v>
          </cell>
          <cell r="J214">
            <v>12426</v>
          </cell>
          <cell r="K214">
            <v>21496</v>
          </cell>
          <cell r="L214">
            <v>0.57806103461109049</v>
          </cell>
          <cell r="M214">
            <v>0.25631739900209238</v>
          </cell>
          <cell r="N214">
            <v>0.38701110574601644</v>
          </cell>
          <cell r="O214">
            <v>0.35667149525189118</v>
          </cell>
        </row>
        <row r="215">
          <cell r="C215">
            <v>395428</v>
          </cell>
          <cell r="E215">
            <v>50457</v>
          </cell>
          <cell r="F215">
            <v>16090</v>
          </cell>
          <cell r="G215">
            <v>11879</v>
          </cell>
          <cell r="H215">
            <v>10842</v>
          </cell>
          <cell r="J215">
            <v>38811</v>
          </cell>
          <cell r="K215">
            <v>50457</v>
          </cell>
          <cell r="L215">
            <v>0.76918960699209227</v>
          </cell>
          <cell r="M215">
            <v>0.27935379145087735</v>
          </cell>
          <cell r="N215">
            <v>0.30607302053541524</v>
          </cell>
          <cell r="O215">
            <v>0.41457318801370746</v>
          </cell>
        </row>
        <row r="216">
          <cell r="C216">
            <v>395429</v>
          </cell>
          <cell r="E216">
            <v>68090</v>
          </cell>
          <cell r="F216">
            <v>14515</v>
          </cell>
          <cell r="G216">
            <v>13899</v>
          </cell>
          <cell r="H216">
            <v>20207</v>
          </cell>
          <cell r="J216">
            <v>48621</v>
          </cell>
          <cell r="K216">
            <v>68090</v>
          </cell>
          <cell r="L216">
            <v>0.71406961374651201</v>
          </cell>
          <cell r="M216">
            <v>0.41560231175829376</v>
          </cell>
          <cell r="N216">
            <v>0.28586413278213119</v>
          </cell>
          <cell r="O216">
            <v>0.29853355545957511</v>
          </cell>
        </row>
        <row r="217">
          <cell r="C217">
            <v>395430</v>
          </cell>
          <cell r="E217">
            <v>36974</v>
          </cell>
          <cell r="F217">
            <v>9739</v>
          </cell>
          <cell r="G217">
            <v>6682</v>
          </cell>
          <cell r="H217">
            <v>7467</v>
          </cell>
          <cell r="J217">
            <v>23888</v>
          </cell>
          <cell r="K217">
            <v>36974</v>
          </cell>
          <cell r="L217">
            <v>0.64607562070644231</v>
          </cell>
          <cell r="M217">
            <v>0.31258372404554591</v>
          </cell>
          <cell r="N217">
            <v>0.27972203616878766</v>
          </cell>
          <cell r="O217">
            <v>0.40769423978566643</v>
          </cell>
        </row>
        <row r="218">
          <cell r="C218">
            <v>395431</v>
          </cell>
          <cell r="E218">
            <v>54381</v>
          </cell>
          <cell r="F218">
            <v>8391</v>
          </cell>
          <cell r="G218">
            <v>18161</v>
          </cell>
          <cell r="H218">
            <v>11522</v>
          </cell>
          <cell r="J218">
            <v>38074</v>
          </cell>
          <cell r="K218">
            <v>54381</v>
          </cell>
          <cell r="L218">
            <v>0.70013423806108754</v>
          </cell>
          <cell r="M218">
            <v>0.30262121132531389</v>
          </cell>
          <cell r="N218">
            <v>0.47699217313652359</v>
          </cell>
          <cell r="O218">
            <v>0.22038661553816252</v>
          </cell>
        </row>
        <row r="219">
          <cell r="C219">
            <v>395433</v>
          </cell>
          <cell r="E219">
            <v>33288</v>
          </cell>
          <cell r="F219">
            <v>5587</v>
          </cell>
          <cell r="G219">
            <v>2508</v>
          </cell>
          <cell r="H219">
            <v>12475</v>
          </cell>
          <cell r="J219">
            <v>20570</v>
          </cell>
          <cell r="K219">
            <v>33288</v>
          </cell>
          <cell r="L219">
            <v>0.61794039894256192</v>
          </cell>
          <cell r="M219">
            <v>0.60646572678658239</v>
          </cell>
          <cell r="N219">
            <v>0.12192513368983957</v>
          </cell>
          <cell r="O219">
            <v>0.27160913952357801</v>
          </cell>
        </row>
        <row r="220">
          <cell r="C220">
            <v>395434</v>
          </cell>
          <cell r="E220">
            <v>33608</v>
          </cell>
          <cell r="F220">
            <v>9269</v>
          </cell>
          <cell r="G220">
            <v>6536</v>
          </cell>
          <cell r="H220">
            <v>7854</v>
          </cell>
          <cell r="J220">
            <v>23659</v>
          </cell>
          <cell r="K220">
            <v>33608</v>
          </cell>
          <cell r="L220">
            <v>0.70396929302547018</v>
          </cell>
          <cell r="M220">
            <v>0.33196669343590179</v>
          </cell>
          <cell r="N220">
            <v>0.27625850627668119</v>
          </cell>
          <cell r="O220">
            <v>0.39177480028741707</v>
          </cell>
        </row>
        <row r="221">
          <cell r="C221">
            <v>395435</v>
          </cell>
          <cell r="E221">
            <v>101420</v>
          </cell>
          <cell r="F221">
            <v>31268</v>
          </cell>
          <cell r="G221">
            <v>31416</v>
          </cell>
          <cell r="H221">
            <v>25016</v>
          </cell>
          <cell r="J221">
            <v>87700</v>
          </cell>
          <cell r="K221">
            <v>101420</v>
          </cell>
          <cell r="L221">
            <v>0.86472096233484519</v>
          </cell>
          <cell r="M221">
            <v>0.28524515393386546</v>
          </cell>
          <cell r="N221">
            <v>0.35822120866590651</v>
          </cell>
          <cell r="O221">
            <v>0.35653363740022803</v>
          </cell>
        </row>
        <row r="222">
          <cell r="C222">
            <v>395436</v>
          </cell>
          <cell r="E222">
            <v>29298</v>
          </cell>
          <cell r="F222">
            <v>6090</v>
          </cell>
          <cell r="G222">
            <v>7207</v>
          </cell>
          <cell r="H222">
            <v>5162</v>
          </cell>
          <cell r="J222">
            <v>18459</v>
          </cell>
          <cell r="K222">
            <v>29298</v>
          </cell>
          <cell r="L222">
            <v>0.63004300634855626</v>
          </cell>
          <cell r="M222">
            <v>0.27964678476623867</v>
          </cell>
          <cell r="N222">
            <v>0.39043285118370441</v>
          </cell>
          <cell r="O222">
            <v>0.32992036405005687</v>
          </cell>
        </row>
        <row r="223">
          <cell r="C223">
            <v>395437</v>
          </cell>
          <cell r="E223">
            <v>24579</v>
          </cell>
          <cell r="F223">
            <v>8625</v>
          </cell>
          <cell r="G223">
            <v>112</v>
          </cell>
          <cell r="H223">
            <v>519</v>
          </cell>
          <cell r="J223">
            <v>9256</v>
          </cell>
          <cell r="K223">
            <v>24579</v>
          </cell>
          <cell r="L223">
            <v>0.37658163472883355</v>
          </cell>
          <cell r="M223">
            <v>5.607173725151253E-2</v>
          </cell>
          <cell r="N223">
            <v>1.2100259291270527E-2</v>
          </cell>
          <cell r="O223">
            <v>0.93182800345721695</v>
          </cell>
        </row>
        <row r="224">
          <cell r="C224">
            <v>395438</v>
          </cell>
          <cell r="E224">
            <v>23397</v>
          </cell>
          <cell r="F224">
            <v>5760</v>
          </cell>
          <cell r="G224">
            <v>4934</v>
          </cell>
          <cell r="H224">
            <v>2511</v>
          </cell>
          <cell r="J224">
            <v>13205</v>
          </cell>
          <cell r="K224">
            <v>23397</v>
          </cell>
          <cell r="L224">
            <v>0.56438859682865328</v>
          </cell>
          <cell r="M224">
            <v>0.19015524422567209</v>
          </cell>
          <cell r="N224">
            <v>0.37364634608102992</v>
          </cell>
          <cell r="O224">
            <v>0.43619840969329798</v>
          </cell>
        </row>
        <row r="225">
          <cell r="C225">
            <v>395439</v>
          </cell>
          <cell r="E225">
            <v>12440</v>
          </cell>
          <cell r="F225">
            <v>551</v>
          </cell>
          <cell r="G225">
            <v>1959</v>
          </cell>
          <cell r="H225">
            <v>2500</v>
          </cell>
          <cell r="J225">
            <v>5010</v>
          </cell>
          <cell r="K225">
            <v>12440</v>
          </cell>
          <cell r="L225">
            <v>0.40273311897106107</v>
          </cell>
          <cell r="M225">
            <v>0.49900199600798401</v>
          </cell>
          <cell r="N225">
            <v>0.39101796407185629</v>
          </cell>
          <cell r="O225">
            <v>0.10998003992015969</v>
          </cell>
        </row>
        <row r="226">
          <cell r="C226">
            <v>395440</v>
          </cell>
          <cell r="E226">
            <v>37355</v>
          </cell>
          <cell r="F226">
            <v>9177</v>
          </cell>
          <cell r="G226">
            <v>5305</v>
          </cell>
          <cell r="H226">
            <v>8649</v>
          </cell>
          <cell r="J226">
            <v>23131</v>
          </cell>
          <cell r="K226">
            <v>37355</v>
          </cell>
          <cell r="L226">
            <v>0.61922098781956902</v>
          </cell>
          <cell r="M226">
            <v>0.37391379533958757</v>
          </cell>
          <cell r="N226">
            <v>0.22934589944230685</v>
          </cell>
          <cell r="O226">
            <v>0.39674030521810555</v>
          </cell>
        </row>
        <row r="227">
          <cell r="C227">
            <v>395442</v>
          </cell>
          <cell r="E227">
            <v>49829</v>
          </cell>
          <cell r="F227">
            <v>13768</v>
          </cell>
          <cell r="G227">
            <v>8621</v>
          </cell>
          <cell r="H227">
            <v>8426</v>
          </cell>
          <cell r="J227">
            <v>30815</v>
          </cell>
          <cell r="K227">
            <v>49829</v>
          </cell>
          <cell r="L227">
            <v>0.61841497922896305</v>
          </cell>
          <cell r="M227">
            <v>0.2734382605873763</v>
          </cell>
          <cell r="N227">
            <v>0.27976634755800744</v>
          </cell>
          <cell r="O227">
            <v>0.44679539185461625</v>
          </cell>
        </row>
        <row r="228">
          <cell r="C228">
            <v>395445</v>
          </cell>
          <cell r="E228">
            <v>41736</v>
          </cell>
          <cell r="F228">
            <v>4474</v>
          </cell>
          <cell r="G228">
            <v>4075</v>
          </cell>
          <cell r="H228">
            <v>3138</v>
          </cell>
          <cell r="J228">
            <v>11687</v>
          </cell>
          <cell r="K228">
            <v>41736</v>
          </cell>
          <cell r="L228">
            <v>0.28002204331991565</v>
          </cell>
          <cell r="M228">
            <v>0.26850346538889364</v>
          </cell>
          <cell r="N228">
            <v>0.3486780183109438</v>
          </cell>
          <cell r="O228">
            <v>0.38281851630016256</v>
          </cell>
        </row>
        <row r="229">
          <cell r="C229">
            <v>395446</v>
          </cell>
          <cell r="E229">
            <v>37859</v>
          </cell>
          <cell r="F229">
            <v>12198</v>
          </cell>
          <cell r="G229">
            <v>7470</v>
          </cell>
          <cell r="H229">
            <v>11172</v>
          </cell>
          <cell r="J229">
            <v>30840</v>
          </cell>
          <cell r="K229">
            <v>37859</v>
          </cell>
          <cell r="L229">
            <v>0.81460154784859606</v>
          </cell>
          <cell r="M229">
            <v>0.36225680933852139</v>
          </cell>
          <cell r="N229">
            <v>0.24221789883268482</v>
          </cell>
          <cell r="O229">
            <v>0.39552529182879376</v>
          </cell>
        </row>
        <row r="230">
          <cell r="C230">
            <v>395448</v>
          </cell>
          <cell r="E230">
            <v>9135</v>
          </cell>
          <cell r="F230">
            <v>2499</v>
          </cell>
          <cell r="G230">
            <v>1169</v>
          </cell>
          <cell r="H230">
            <v>2704</v>
          </cell>
          <cell r="J230">
            <v>6372</v>
          </cell>
          <cell r="K230">
            <v>9135</v>
          </cell>
          <cell r="L230">
            <v>0.6975369458128079</v>
          </cell>
          <cell r="M230">
            <v>0.42435655994978028</v>
          </cell>
          <cell r="N230">
            <v>0.18345888261142498</v>
          </cell>
          <cell r="O230">
            <v>0.39218455743879471</v>
          </cell>
        </row>
        <row r="231">
          <cell r="C231">
            <v>395449</v>
          </cell>
          <cell r="E231">
            <v>65132</v>
          </cell>
          <cell r="F231">
            <v>14573</v>
          </cell>
          <cell r="G231">
            <v>11038</v>
          </cell>
          <cell r="H231">
            <v>21755</v>
          </cell>
          <cell r="J231">
            <v>47366</v>
          </cell>
          <cell r="K231">
            <v>65132</v>
          </cell>
          <cell r="L231">
            <v>0.72723085426518452</v>
          </cell>
          <cell r="M231">
            <v>0.45929569733564157</v>
          </cell>
          <cell r="N231">
            <v>0.23303635519148758</v>
          </cell>
          <cell r="O231">
            <v>0.30766794747287085</v>
          </cell>
        </row>
        <row r="232">
          <cell r="C232">
            <v>395451</v>
          </cell>
          <cell r="E232">
            <v>50775</v>
          </cell>
          <cell r="F232">
            <v>14546</v>
          </cell>
          <cell r="G232">
            <v>14899</v>
          </cell>
          <cell r="H232">
            <v>11776</v>
          </cell>
          <cell r="J232">
            <v>41221</v>
          </cell>
          <cell r="K232">
            <v>50775</v>
          </cell>
          <cell r="L232">
            <v>0.81183653372722797</v>
          </cell>
          <cell r="M232">
            <v>0.28567962931515489</v>
          </cell>
          <cell r="N232">
            <v>0.36144198345503503</v>
          </cell>
          <cell r="O232">
            <v>0.35287838722981008</v>
          </cell>
        </row>
        <row r="233">
          <cell r="C233">
            <v>395454</v>
          </cell>
          <cell r="E233">
            <v>86662</v>
          </cell>
          <cell r="F233">
            <v>21929</v>
          </cell>
          <cell r="G233">
            <v>17759</v>
          </cell>
          <cell r="H233">
            <v>23685</v>
          </cell>
          <cell r="J233">
            <v>63373</v>
          </cell>
          <cell r="K233">
            <v>86662</v>
          </cell>
          <cell r="L233">
            <v>0.73126629895455908</v>
          </cell>
          <cell r="M233">
            <v>0.37373960519464128</v>
          </cell>
          <cell r="N233">
            <v>0.28022975084026319</v>
          </cell>
          <cell r="O233">
            <v>0.34603064396509553</v>
          </cell>
        </row>
        <row r="234">
          <cell r="C234">
            <v>395456</v>
          </cell>
          <cell r="E234">
            <v>30897</v>
          </cell>
          <cell r="F234">
            <v>6411</v>
          </cell>
          <cell r="G234">
            <v>7457</v>
          </cell>
          <cell r="H234">
            <v>9593</v>
          </cell>
          <cell r="J234">
            <v>23461</v>
          </cell>
          <cell r="K234">
            <v>30897</v>
          </cell>
          <cell r="L234">
            <v>0.75932938472990907</v>
          </cell>
          <cell r="M234">
            <v>0.40889135160479095</v>
          </cell>
          <cell r="N234">
            <v>0.31784663910319255</v>
          </cell>
          <cell r="O234">
            <v>0.27326200929201655</v>
          </cell>
        </row>
        <row r="235">
          <cell r="C235">
            <v>395458</v>
          </cell>
          <cell r="E235">
            <v>16205</v>
          </cell>
          <cell r="F235">
            <v>7602</v>
          </cell>
          <cell r="G235">
            <v>1782</v>
          </cell>
          <cell r="H235">
            <v>2623</v>
          </cell>
          <cell r="J235">
            <v>12007</v>
          </cell>
          <cell r="K235">
            <v>16205</v>
          </cell>
          <cell r="L235">
            <v>0.74094415303918548</v>
          </cell>
          <cell r="M235">
            <v>0.21845590072457732</v>
          </cell>
          <cell r="N235">
            <v>0.14841342550179062</v>
          </cell>
          <cell r="O235">
            <v>0.63313067377363208</v>
          </cell>
        </row>
        <row r="236">
          <cell r="C236">
            <v>395459</v>
          </cell>
          <cell r="E236">
            <v>58994</v>
          </cell>
          <cell r="F236">
            <v>10254</v>
          </cell>
          <cell r="G236">
            <v>10095</v>
          </cell>
          <cell r="H236">
            <v>18982</v>
          </cell>
          <cell r="J236">
            <v>39331</v>
          </cell>
          <cell r="K236">
            <v>58994</v>
          </cell>
          <cell r="L236">
            <v>0.66669491812726722</v>
          </cell>
          <cell r="M236">
            <v>0.48262185044875544</v>
          </cell>
          <cell r="N236">
            <v>0.25666776842694056</v>
          </cell>
          <cell r="O236">
            <v>0.260710381124304</v>
          </cell>
        </row>
        <row r="237">
          <cell r="C237">
            <v>395460</v>
          </cell>
          <cell r="E237">
            <v>50001</v>
          </cell>
          <cell r="F237">
            <v>12368</v>
          </cell>
          <cell r="G237">
            <v>9134</v>
          </cell>
          <cell r="H237">
            <v>5989</v>
          </cell>
          <cell r="J237">
            <v>27491</v>
          </cell>
          <cell r="K237">
            <v>50001</v>
          </cell>
          <cell r="L237">
            <v>0.54980900381992359</v>
          </cell>
          <cell r="M237">
            <v>0.21785311556509404</v>
          </cell>
          <cell r="N237">
            <v>0.33225419228111019</v>
          </cell>
          <cell r="O237">
            <v>0.44989269215379579</v>
          </cell>
        </row>
        <row r="238">
          <cell r="C238">
            <v>395461</v>
          </cell>
          <cell r="E238">
            <v>58126</v>
          </cell>
          <cell r="F238">
            <v>9151</v>
          </cell>
          <cell r="G238">
            <v>12009</v>
          </cell>
          <cell r="H238">
            <v>20224</v>
          </cell>
          <cell r="J238">
            <v>41384</v>
          </cell>
          <cell r="K238">
            <v>58126</v>
          </cell>
          <cell r="L238">
            <v>0.71197054674328186</v>
          </cell>
          <cell r="M238">
            <v>0.48869128165474579</v>
          </cell>
          <cell r="N238">
            <v>0.29018461241059346</v>
          </cell>
          <cell r="O238">
            <v>0.22112410593466073</v>
          </cell>
        </row>
        <row r="239">
          <cell r="C239">
            <v>395462</v>
          </cell>
          <cell r="E239">
            <v>35113</v>
          </cell>
          <cell r="F239">
            <v>8822</v>
          </cell>
          <cell r="G239">
            <v>5608</v>
          </cell>
          <cell r="H239">
            <v>9862</v>
          </cell>
          <cell r="J239">
            <v>24292</v>
          </cell>
          <cell r="K239">
            <v>35113</v>
          </cell>
          <cell r="L239">
            <v>0.69182354113860967</v>
          </cell>
          <cell r="M239">
            <v>0.40597727646961962</v>
          </cell>
          <cell r="N239">
            <v>0.23085789560349085</v>
          </cell>
          <cell r="O239">
            <v>0.36316482792688953</v>
          </cell>
        </row>
        <row r="240">
          <cell r="C240">
            <v>395464</v>
          </cell>
          <cell r="E240">
            <v>64239</v>
          </cell>
          <cell r="F240">
            <v>17157</v>
          </cell>
          <cell r="G240">
            <v>13417</v>
          </cell>
          <cell r="H240">
            <v>18731</v>
          </cell>
          <cell r="J240">
            <v>49305</v>
          </cell>
          <cell r="K240">
            <v>64239</v>
          </cell>
          <cell r="L240">
            <v>0.76752440106477371</v>
          </cell>
          <cell r="M240">
            <v>0.37990061859851942</v>
          </cell>
          <cell r="N240">
            <v>0.27212250278876382</v>
          </cell>
          <cell r="O240">
            <v>0.34797687861271676</v>
          </cell>
        </row>
        <row r="241">
          <cell r="C241">
            <v>395465</v>
          </cell>
          <cell r="E241">
            <v>187093</v>
          </cell>
          <cell r="F241">
            <v>35675</v>
          </cell>
          <cell r="G241">
            <v>36755</v>
          </cell>
          <cell r="H241">
            <v>59934</v>
          </cell>
          <cell r="J241">
            <v>132364</v>
          </cell>
          <cell r="K241">
            <v>187093</v>
          </cell>
          <cell r="L241">
            <v>0.70747703014009078</v>
          </cell>
          <cell r="M241">
            <v>0.45279683297573359</v>
          </cell>
          <cell r="N241">
            <v>0.27768124263394883</v>
          </cell>
          <cell r="O241">
            <v>0.26952192439031764</v>
          </cell>
        </row>
        <row r="242">
          <cell r="C242">
            <v>395466</v>
          </cell>
          <cell r="E242">
            <v>14204</v>
          </cell>
          <cell r="F242">
            <v>1611</v>
          </cell>
          <cell r="G242">
            <v>3616</v>
          </cell>
          <cell r="H242">
            <v>3427</v>
          </cell>
          <cell r="J242">
            <v>8654</v>
          </cell>
          <cell r="K242">
            <v>14204</v>
          </cell>
          <cell r="L242">
            <v>0.60926499577583781</v>
          </cell>
          <cell r="M242">
            <v>0.39600184885602036</v>
          </cell>
          <cell r="N242">
            <v>0.41784146059625604</v>
          </cell>
          <cell r="O242">
            <v>0.1861566905477236</v>
          </cell>
        </row>
        <row r="243">
          <cell r="C243">
            <v>395467</v>
          </cell>
          <cell r="E243">
            <v>27745</v>
          </cell>
          <cell r="F243">
            <v>5345</v>
          </cell>
          <cell r="G243">
            <v>2447</v>
          </cell>
          <cell r="H243">
            <v>2702</v>
          </cell>
          <cell r="J243">
            <v>10494</v>
          </cell>
          <cell r="K243">
            <v>27745</v>
          </cell>
          <cell r="L243">
            <v>0.37823031176788613</v>
          </cell>
          <cell r="M243">
            <v>0.25748046502763483</v>
          </cell>
          <cell r="N243">
            <v>0.23318086525633697</v>
          </cell>
          <cell r="O243">
            <v>0.50933866971602826</v>
          </cell>
        </row>
        <row r="244">
          <cell r="C244">
            <v>395469</v>
          </cell>
          <cell r="E244">
            <v>24815</v>
          </cell>
          <cell r="F244">
            <v>7528</v>
          </cell>
          <cell r="G244">
            <v>2520</v>
          </cell>
          <cell r="H244">
            <v>4582</v>
          </cell>
          <cell r="J244">
            <v>14630</v>
          </cell>
          <cell r="K244">
            <v>24815</v>
          </cell>
          <cell r="L244">
            <v>0.58956276445698164</v>
          </cell>
          <cell r="M244">
            <v>0.31319207108680791</v>
          </cell>
          <cell r="N244">
            <v>0.17224880382775121</v>
          </cell>
          <cell r="O244">
            <v>0.51455912508544088</v>
          </cell>
        </row>
        <row r="245">
          <cell r="C245">
            <v>395471</v>
          </cell>
          <cell r="E245">
            <v>28246</v>
          </cell>
          <cell r="F245">
            <v>11243</v>
          </cell>
          <cell r="G245">
            <v>3857</v>
          </cell>
          <cell r="H245">
            <v>6474</v>
          </cell>
          <cell r="J245">
            <v>21574</v>
          </cell>
          <cell r="K245">
            <v>28246</v>
          </cell>
          <cell r="L245">
            <v>0.76378956312398216</v>
          </cell>
          <cell r="M245">
            <v>0.30008343376286273</v>
          </cell>
          <cell r="N245">
            <v>0.17878001297858534</v>
          </cell>
          <cell r="O245">
            <v>0.52113655325855202</v>
          </cell>
        </row>
        <row r="246">
          <cell r="C246">
            <v>395472</v>
          </cell>
          <cell r="E246">
            <v>44398</v>
          </cell>
          <cell r="F246">
            <v>9287</v>
          </cell>
          <cell r="G246">
            <v>9591</v>
          </cell>
          <cell r="H246">
            <v>9900</v>
          </cell>
          <cell r="J246">
            <v>28778</v>
          </cell>
          <cell r="K246">
            <v>44398</v>
          </cell>
          <cell r="L246">
            <v>0.64818235055633133</v>
          </cell>
          <cell r="M246">
            <v>0.34401278754604214</v>
          </cell>
          <cell r="N246">
            <v>0.33327541872263533</v>
          </cell>
          <cell r="O246">
            <v>0.32271179373132253</v>
          </cell>
        </row>
        <row r="247">
          <cell r="C247">
            <v>395474</v>
          </cell>
          <cell r="E247">
            <v>17043</v>
          </cell>
          <cell r="F247">
            <v>3713</v>
          </cell>
          <cell r="G247">
            <v>2463</v>
          </cell>
          <cell r="H247">
            <v>2775</v>
          </cell>
          <cell r="J247">
            <v>8951</v>
          </cell>
          <cell r="K247">
            <v>17043</v>
          </cell>
          <cell r="L247">
            <v>0.5252009622719005</v>
          </cell>
          <cell r="M247">
            <v>0.31002122667858339</v>
          </cell>
          <cell r="N247">
            <v>0.27516478605742373</v>
          </cell>
          <cell r="O247">
            <v>0.41481398726399282</v>
          </cell>
        </row>
        <row r="248">
          <cell r="C248">
            <v>395475</v>
          </cell>
          <cell r="E248">
            <v>32587</v>
          </cell>
          <cell r="F248">
            <v>6829</v>
          </cell>
          <cell r="G248">
            <v>6748</v>
          </cell>
          <cell r="H248">
            <v>3469</v>
          </cell>
          <cell r="J248">
            <v>17046</v>
          </cell>
          <cell r="K248">
            <v>32587</v>
          </cell>
          <cell r="L248">
            <v>0.52309203056433551</v>
          </cell>
          <cell r="M248">
            <v>0.20350815440572567</v>
          </cell>
          <cell r="N248">
            <v>0.39586999882670421</v>
          </cell>
          <cell r="O248">
            <v>0.40062184676757012</v>
          </cell>
        </row>
        <row r="249">
          <cell r="C249">
            <v>395476</v>
          </cell>
          <cell r="E249">
            <v>159187</v>
          </cell>
          <cell r="F249">
            <v>34083</v>
          </cell>
          <cell r="G249">
            <v>39753</v>
          </cell>
          <cell r="H249">
            <v>45124</v>
          </cell>
          <cell r="J249">
            <v>118960</v>
          </cell>
          <cell r="K249">
            <v>159187</v>
          </cell>
          <cell r="L249">
            <v>0.74729720391740528</v>
          </cell>
          <cell r="M249">
            <v>0.37932078009414927</v>
          </cell>
          <cell r="N249">
            <v>0.33417114996637526</v>
          </cell>
          <cell r="O249">
            <v>0.28650806993947547</v>
          </cell>
        </row>
        <row r="250">
          <cell r="C250">
            <v>395477</v>
          </cell>
          <cell r="E250">
            <v>57405</v>
          </cell>
          <cell r="F250">
            <v>12267</v>
          </cell>
          <cell r="G250">
            <v>10662</v>
          </cell>
          <cell r="H250">
            <v>18770</v>
          </cell>
          <cell r="J250">
            <v>41699</v>
          </cell>
          <cell r="K250">
            <v>57405</v>
          </cell>
          <cell r="L250">
            <v>0.72640013936068282</v>
          </cell>
          <cell r="M250">
            <v>0.45013069857790355</v>
          </cell>
          <cell r="N250">
            <v>0.25568958488213145</v>
          </cell>
          <cell r="O250">
            <v>0.294179716539965</v>
          </cell>
        </row>
        <row r="251">
          <cell r="C251">
            <v>395478</v>
          </cell>
          <cell r="E251">
            <v>85323</v>
          </cell>
          <cell r="F251">
            <v>21860</v>
          </cell>
          <cell r="G251">
            <v>22576</v>
          </cell>
          <cell r="H251">
            <v>30359</v>
          </cell>
          <cell r="J251">
            <v>74795</v>
          </cell>
          <cell r="K251">
            <v>85323</v>
          </cell>
          <cell r="L251">
            <v>0.8766100582492411</v>
          </cell>
          <cell r="M251">
            <v>0.40589611605053816</v>
          </cell>
          <cell r="N251">
            <v>0.30183835817902266</v>
          </cell>
          <cell r="O251">
            <v>0.29226552577043918</v>
          </cell>
        </row>
        <row r="252">
          <cell r="C252">
            <v>395479</v>
          </cell>
          <cell r="E252">
            <v>61924</v>
          </cell>
          <cell r="F252">
            <v>12147</v>
          </cell>
          <cell r="G252">
            <v>13074</v>
          </cell>
          <cell r="H252">
            <v>14054</v>
          </cell>
          <cell r="J252">
            <v>39275</v>
          </cell>
          <cell r="K252">
            <v>61924</v>
          </cell>
          <cell r="L252">
            <v>0.63424520379820426</v>
          </cell>
          <cell r="M252">
            <v>0.35783577339274347</v>
          </cell>
          <cell r="N252">
            <v>0.33288351368555058</v>
          </cell>
          <cell r="O252">
            <v>0.30928071292170595</v>
          </cell>
        </row>
        <row r="253">
          <cell r="C253">
            <v>395480</v>
          </cell>
          <cell r="E253">
            <v>31764</v>
          </cell>
          <cell r="F253">
            <v>3266</v>
          </cell>
          <cell r="G253">
            <v>4519</v>
          </cell>
          <cell r="H253">
            <v>9726</v>
          </cell>
          <cell r="J253">
            <v>17511</v>
          </cell>
          <cell r="K253">
            <v>31764</v>
          </cell>
          <cell r="L253">
            <v>0.55128447298828864</v>
          </cell>
          <cell r="M253">
            <v>0.55542230597909881</v>
          </cell>
          <cell r="N253">
            <v>0.25806635828907543</v>
          </cell>
          <cell r="O253">
            <v>0.18651133573182571</v>
          </cell>
        </row>
        <row r="254">
          <cell r="C254">
            <v>395481</v>
          </cell>
          <cell r="E254">
            <v>63144</v>
          </cell>
          <cell r="F254">
            <v>14333</v>
          </cell>
          <cell r="G254">
            <v>13447</v>
          </cell>
          <cell r="H254">
            <v>23132</v>
          </cell>
          <cell r="J254">
            <v>50912</v>
          </cell>
          <cell r="K254">
            <v>63144</v>
          </cell>
          <cell r="L254">
            <v>0.80628404915748131</v>
          </cell>
          <cell r="M254">
            <v>0.45435260842237585</v>
          </cell>
          <cell r="N254">
            <v>0.26412240729101194</v>
          </cell>
          <cell r="O254">
            <v>0.28152498428661221</v>
          </cell>
        </row>
        <row r="255">
          <cell r="C255">
            <v>395482</v>
          </cell>
          <cell r="E255">
            <v>21383</v>
          </cell>
          <cell r="F255">
            <v>2517</v>
          </cell>
          <cell r="G255">
            <v>3538</v>
          </cell>
          <cell r="H255">
            <v>12375</v>
          </cell>
          <cell r="J255">
            <v>18430</v>
          </cell>
          <cell r="K255">
            <v>21383</v>
          </cell>
          <cell r="L255">
            <v>0.86189963990085583</v>
          </cell>
          <cell r="M255">
            <v>0.67145957677699408</v>
          </cell>
          <cell r="N255">
            <v>0.19196961475854585</v>
          </cell>
          <cell r="O255">
            <v>0.13657080846446013</v>
          </cell>
        </row>
        <row r="256">
          <cell r="C256">
            <v>395483</v>
          </cell>
          <cell r="E256">
            <v>41038</v>
          </cell>
          <cell r="F256">
            <v>3587</v>
          </cell>
          <cell r="G256">
            <v>17745</v>
          </cell>
          <cell r="H256">
            <v>2386</v>
          </cell>
          <cell r="J256">
            <v>23718</v>
          </cell>
          <cell r="K256">
            <v>41038</v>
          </cell>
          <cell r="L256">
            <v>0.57795214191724742</v>
          </cell>
          <cell r="M256">
            <v>0.10059870140821317</v>
          </cell>
          <cell r="N256">
            <v>0.74816594991145968</v>
          </cell>
          <cell r="O256">
            <v>0.15123534868032718</v>
          </cell>
        </row>
        <row r="257">
          <cell r="C257">
            <v>395484</v>
          </cell>
          <cell r="E257">
            <v>10016</v>
          </cell>
          <cell r="F257">
            <v>2069</v>
          </cell>
          <cell r="G257">
            <v>2127</v>
          </cell>
          <cell r="H257">
            <v>1766</v>
          </cell>
          <cell r="J257">
            <v>5962</v>
          </cell>
          <cell r="K257">
            <v>10016</v>
          </cell>
          <cell r="L257">
            <v>0.59524760383386577</v>
          </cell>
          <cell r="M257">
            <v>0.29620932572962094</v>
          </cell>
          <cell r="N257">
            <v>0.35675947668567592</v>
          </cell>
          <cell r="O257">
            <v>0.34703119758470313</v>
          </cell>
        </row>
        <row r="258">
          <cell r="C258">
            <v>395485</v>
          </cell>
          <cell r="E258">
            <v>42526</v>
          </cell>
          <cell r="F258">
            <v>3395</v>
          </cell>
          <cell r="G258">
            <v>3387</v>
          </cell>
          <cell r="H258">
            <v>0</v>
          </cell>
          <cell r="J258">
            <v>6782</v>
          </cell>
          <cell r="K258">
            <v>42526</v>
          </cell>
          <cell r="L258">
            <v>0.15947890702158679</v>
          </cell>
          <cell r="M258">
            <v>0</v>
          </cell>
          <cell r="N258">
            <v>0.49941020347979947</v>
          </cell>
          <cell r="O258">
            <v>0.50058979652020053</v>
          </cell>
        </row>
        <row r="259">
          <cell r="C259">
            <v>395489</v>
          </cell>
          <cell r="E259">
            <v>33972</v>
          </cell>
          <cell r="F259">
            <v>11385</v>
          </cell>
          <cell r="G259">
            <v>7972</v>
          </cell>
          <cell r="H259">
            <v>3914</v>
          </cell>
          <cell r="J259">
            <v>23271</v>
          </cell>
          <cell r="K259">
            <v>33972</v>
          </cell>
          <cell r="L259">
            <v>0.68500529848110203</v>
          </cell>
          <cell r="M259">
            <v>0.16819217051265523</v>
          </cell>
          <cell r="N259">
            <v>0.34257230028791197</v>
          </cell>
          <cell r="O259">
            <v>0.48923552919943275</v>
          </cell>
        </row>
        <row r="260">
          <cell r="C260">
            <v>395491</v>
          </cell>
          <cell r="E260">
            <v>31668</v>
          </cell>
          <cell r="F260">
            <v>6802</v>
          </cell>
          <cell r="G260">
            <v>7299</v>
          </cell>
          <cell r="H260">
            <v>7889</v>
          </cell>
          <cell r="J260">
            <v>21990</v>
          </cell>
          <cell r="K260">
            <v>31668</v>
          </cell>
          <cell r="L260">
            <v>0.6943918150814703</v>
          </cell>
          <cell r="M260">
            <v>0.35875397908140061</v>
          </cell>
          <cell r="N260">
            <v>0.33192360163710777</v>
          </cell>
          <cell r="O260">
            <v>0.30932241928149157</v>
          </cell>
        </row>
        <row r="261">
          <cell r="C261">
            <v>395493</v>
          </cell>
          <cell r="E261">
            <v>27140</v>
          </cell>
          <cell r="F261">
            <v>5974</v>
          </cell>
          <cell r="G261">
            <v>5533</v>
          </cell>
          <cell r="H261">
            <v>5539</v>
          </cell>
          <cell r="J261">
            <v>17046</v>
          </cell>
          <cell r="K261">
            <v>27140</v>
          </cell>
          <cell r="L261">
            <v>0.62807663964627858</v>
          </cell>
          <cell r="M261">
            <v>0.32494426845007629</v>
          </cell>
          <cell r="N261">
            <v>0.32459227971371585</v>
          </cell>
          <cell r="O261">
            <v>0.35046345183620792</v>
          </cell>
        </row>
        <row r="262">
          <cell r="C262">
            <v>395494</v>
          </cell>
          <cell r="E262">
            <v>36830</v>
          </cell>
          <cell r="F262">
            <v>6352</v>
          </cell>
          <cell r="G262">
            <v>6978</v>
          </cell>
          <cell r="H262">
            <v>13561</v>
          </cell>
          <cell r="J262">
            <v>26891</v>
          </cell>
          <cell r="K262">
            <v>36830</v>
          </cell>
          <cell r="L262">
            <v>0.73013847407005161</v>
          </cell>
          <cell r="M262">
            <v>0.50429511732549925</v>
          </cell>
          <cell r="N262">
            <v>0.25949202335353838</v>
          </cell>
          <cell r="O262">
            <v>0.23621285932096239</v>
          </cell>
        </row>
        <row r="263">
          <cell r="C263">
            <v>395497</v>
          </cell>
          <cell r="E263">
            <v>17219</v>
          </cell>
          <cell r="F263">
            <v>659</v>
          </cell>
          <cell r="G263">
            <v>2076</v>
          </cell>
          <cell r="H263">
            <v>1441</v>
          </cell>
          <cell r="J263">
            <v>4176</v>
          </cell>
          <cell r="K263">
            <v>17219</v>
          </cell>
          <cell r="L263">
            <v>0.24252279458737441</v>
          </cell>
          <cell r="M263">
            <v>0.34506704980842912</v>
          </cell>
          <cell r="N263">
            <v>0.49712643678160917</v>
          </cell>
          <cell r="O263">
            <v>0.15780651340996169</v>
          </cell>
        </row>
        <row r="264">
          <cell r="C264">
            <v>395498</v>
          </cell>
          <cell r="E264">
            <v>21078</v>
          </cell>
          <cell r="F264">
            <v>3731</v>
          </cell>
          <cell r="G264">
            <v>2296</v>
          </cell>
          <cell r="H264">
            <v>2555</v>
          </cell>
          <cell r="J264">
            <v>8582</v>
          </cell>
          <cell r="K264">
            <v>21078</v>
          </cell>
          <cell r="L264">
            <v>0.40715437897333712</v>
          </cell>
          <cell r="M264">
            <v>0.29771615008156604</v>
          </cell>
          <cell r="N264">
            <v>0.26753670473083196</v>
          </cell>
          <cell r="O264">
            <v>0.43474714518760194</v>
          </cell>
        </row>
        <row r="265">
          <cell r="C265">
            <v>395499</v>
          </cell>
          <cell r="E265">
            <v>51144</v>
          </cell>
          <cell r="F265">
            <v>10307</v>
          </cell>
          <cell r="G265">
            <v>17517</v>
          </cell>
          <cell r="H265">
            <v>8924</v>
          </cell>
          <cell r="J265">
            <v>36748</v>
          </cell>
          <cell r="K265">
            <v>51144</v>
          </cell>
          <cell r="L265">
            <v>0.71852025653058027</v>
          </cell>
          <cell r="M265">
            <v>0.24284314792641776</v>
          </cell>
          <cell r="N265">
            <v>0.47667900293893545</v>
          </cell>
          <cell r="O265">
            <v>0.2804778491346468</v>
          </cell>
        </row>
        <row r="266">
          <cell r="C266">
            <v>395500</v>
          </cell>
          <cell r="E266">
            <v>31880</v>
          </cell>
          <cell r="F266">
            <v>8778</v>
          </cell>
          <cell r="G266">
            <v>8064</v>
          </cell>
          <cell r="H266">
            <v>6614</v>
          </cell>
          <cell r="J266">
            <v>23456</v>
          </cell>
          <cell r="K266">
            <v>31880</v>
          </cell>
          <cell r="L266">
            <v>0.7357590966122961</v>
          </cell>
          <cell r="M266">
            <v>0.28197476125511595</v>
          </cell>
          <cell r="N266">
            <v>0.34379263301500684</v>
          </cell>
          <cell r="O266">
            <v>0.37423260572987721</v>
          </cell>
        </row>
        <row r="267">
          <cell r="C267">
            <v>395502</v>
          </cell>
          <cell r="E267">
            <v>35372</v>
          </cell>
          <cell r="F267">
            <v>12729</v>
          </cell>
          <cell r="G267">
            <v>6931</v>
          </cell>
          <cell r="H267">
            <v>6949</v>
          </cell>
          <cell r="J267">
            <v>26609</v>
          </cell>
          <cell r="K267">
            <v>35372</v>
          </cell>
          <cell r="L267">
            <v>0.75226167590184323</v>
          </cell>
          <cell r="M267">
            <v>0.26115224172272539</v>
          </cell>
          <cell r="N267">
            <v>0.26047577887181028</v>
          </cell>
          <cell r="O267">
            <v>0.47837197940546433</v>
          </cell>
        </row>
        <row r="268">
          <cell r="C268">
            <v>395506</v>
          </cell>
          <cell r="E268">
            <v>13681</v>
          </cell>
          <cell r="F268">
            <v>3184</v>
          </cell>
          <cell r="G268">
            <v>2243</v>
          </cell>
          <cell r="H268">
            <v>3171</v>
          </cell>
          <cell r="J268">
            <v>8598</v>
          </cell>
          <cell r="K268">
            <v>13681</v>
          </cell>
          <cell r="L268">
            <v>0.62846283166435202</v>
          </cell>
          <cell r="M268">
            <v>0.36880669923237963</v>
          </cell>
          <cell r="N268">
            <v>0.26087462200511746</v>
          </cell>
          <cell r="O268">
            <v>0.37031867876250291</v>
          </cell>
        </row>
        <row r="269">
          <cell r="C269">
            <v>395507</v>
          </cell>
          <cell r="E269">
            <v>25424</v>
          </cell>
          <cell r="F269">
            <v>1273</v>
          </cell>
          <cell r="G269">
            <v>4691</v>
          </cell>
          <cell r="H269">
            <v>1624</v>
          </cell>
          <cell r="J269">
            <v>7588</v>
          </cell>
          <cell r="K269">
            <v>25424</v>
          </cell>
          <cell r="L269">
            <v>0.29845814977973567</v>
          </cell>
          <cell r="M269">
            <v>0.2140221402214022</v>
          </cell>
          <cell r="N269">
            <v>0.61821296784396418</v>
          </cell>
          <cell r="O269">
            <v>0.16776489193463362</v>
          </cell>
        </row>
        <row r="270">
          <cell r="C270">
            <v>395509</v>
          </cell>
          <cell r="E270">
            <v>36654</v>
          </cell>
          <cell r="F270">
            <v>9791</v>
          </cell>
          <cell r="G270">
            <v>8133</v>
          </cell>
          <cell r="H270">
            <v>10971</v>
          </cell>
          <cell r="J270">
            <v>28895</v>
          </cell>
          <cell r="K270">
            <v>36654</v>
          </cell>
          <cell r="L270">
            <v>0.78831778250668416</v>
          </cell>
          <cell r="M270">
            <v>0.37968506662052259</v>
          </cell>
          <cell r="N270">
            <v>0.28146738189998272</v>
          </cell>
          <cell r="O270">
            <v>0.33884755147949475</v>
          </cell>
        </row>
        <row r="271">
          <cell r="C271">
            <v>395510</v>
          </cell>
          <cell r="E271">
            <v>16557</v>
          </cell>
          <cell r="F271">
            <v>2621</v>
          </cell>
          <cell r="G271">
            <v>2941</v>
          </cell>
          <cell r="H271">
            <v>1527</v>
          </cell>
          <cell r="J271">
            <v>7089</v>
          </cell>
          <cell r="K271">
            <v>16557</v>
          </cell>
          <cell r="L271">
            <v>0.42815727486863564</v>
          </cell>
          <cell r="M271">
            <v>0.21540414727041896</v>
          </cell>
          <cell r="N271">
            <v>0.4148681055155875</v>
          </cell>
          <cell r="O271">
            <v>0.36972774721399349</v>
          </cell>
        </row>
        <row r="272">
          <cell r="C272">
            <v>395512</v>
          </cell>
          <cell r="E272">
            <v>38223</v>
          </cell>
          <cell r="F272">
            <v>12192</v>
          </cell>
          <cell r="G272">
            <v>5064</v>
          </cell>
          <cell r="H272">
            <v>8265</v>
          </cell>
          <cell r="J272">
            <v>25521</v>
          </cell>
          <cell r="K272">
            <v>38223</v>
          </cell>
          <cell r="L272">
            <v>0.66768699474138604</v>
          </cell>
          <cell r="M272">
            <v>0.32385094627953448</v>
          </cell>
          <cell r="N272">
            <v>0.19842482661337721</v>
          </cell>
          <cell r="O272">
            <v>0.47772422710708828</v>
          </cell>
        </row>
        <row r="273">
          <cell r="C273">
            <v>395514</v>
          </cell>
          <cell r="E273">
            <v>64832</v>
          </cell>
          <cell r="F273">
            <v>14020</v>
          </cell>
          <cell r="G273">
            <v>18818</v>
          </cell>
          <cell r="H273">
            <v>14151</v>
          </cell>
          <cell r="J273">
            <v>46989</v>
          </cell>
          <cell r="K273">
            <v>64832</v>
          </cell>
          <cell r="L273">
            <v>0.7247809723593287</v>
          </cell>
          <cell r="M273">
            <v>0.30115558960607802</v>
          </cell>
          <cell r="N273">
            <v>0.40047670731447788</v>
          </cell>
          <cell r="O273">
            <v>0.2983677030794441</v>
          </cell>
        </row>
        <row r="274">
          <cell r="C274">
            <v>395515</v>
          </cell>
          <cell r="E274">
            <v>9387</v>
          </cell>
          <cell r="F274">
            <v>38</v>
          </cell>
          <cell r="G274">
            <v>0</v>
          </cell>
          <cell r="H274">
            <v>407</v>
          </cell>
          <cell r="J274">
            <v>445</v>
          </cell>
          <cell r="K274">
            <v>9387</v>
          </cell>
          <cell r="L274">
            <v>4.7405987003302438E-2</v>
          </cell>
          <cell r="M274">
            <v>0.91460674157303368</v>
          </cell>
          <cell r="N274">
            <v>0</v>
          </cell>
          <cell r="O274">
            <v>8.5393258426966295E-2</v>
          </cell>
        </row>
        <row r="275">
          <cell r="C275">
            <v>395518</v>
          </cell>
          <cell r="E275">
            <v>33051</v>
          </cell>
          <cell r="F275">
            <v>9825</v>
          </cell>
          <cell r="G275">
            <v>4156</v>
          </cell>
          <cell r="H275">
            <v>4261</v>
          </cell>
          <cell r="J275">
            <v>18242</v>
          </cell>
          <cell r="K275">
            <v>33051</v>
          </cell>
          <cell r="L275">
            <v>0.55193488850564276</v>
          </cell>
          <cell r="M275">
            <v>0.2335818440960421</v>
          </cell>
          <cell r="N275">
            <v>0.22782589628330227</v>
          </cell>
          <cell r="O275">
            <v>0.5385922596206556</v>
          </cell>
        </row>
        <row r="276">
          <cell r="C276">
            <v>395519</v>
          </cell>
          <cell r="E276">
            <v>58672</v>
          </cell>
          <cell r="F276">
            <v>15521</v>
          </cell>
          <cell r="G276">
            <v>11850</v>
          </cell>
          <cell r="H276">
            <v>19046</v>
          </cell>
          <cell r="J276">
            <v>46417</v>
          </cell>
          <cell r="K276">
            <v>58672</v>
          </cell>
          <cell r="L276">
            <v>0.79112694300518138</v>
          </cell>
          <cell r="M276">
            <v>0.41032380377878797</v>
          </cell>
          <cell r="N276">
            <v>0.25529439644957669</v>
          </cell>
          <cell r="O276">
            <v>0.3343817997716354</v>
          </cell>
        </row>
        <row r="277">
          <cell r="C277">
            <v>395520</v>
          </cell>
          <cell r="E277">
            <v>18959</v>
          </cell>
          <cell r="F277">
            <v>2735</v>
          </cell>
          <cell r="G277">
            <v>2736</v>
          </cell>
          <cell r="H277">
            <v>2284</v>
          </cell>
          <cell r="J277">
            <v>7755</v>
          </cell>
          <cell r="K277">
            <v>18959</v>
          </cell>
          <cell r="L277">
            <v>0.40904056121103433</v>
          </cell>
          <cell r="M277">
            <v>0.29451966473243069</v>
          </cell>
          <cell r="N277">
            <v>0.35280464216634427</v>
          </cell>
          <cell r="O277">
            <v>0.35267569310122504</v>
          </cell>
        </row>
        <row r="278">
          <cell r="C278">
            <v>395521</v>
          </cell>
          <cell r="E278">
            <v>39352</v>
          </cell>
          <cell r="F278">
            <v>11187</v>
          </cell>
          <cell r="G278">
            <v>10396</v>
          </cell>
          <cell r="H278">
            <v>7812</v>
          </cell>
          <cell r="J278">
            <v>29395</v>
          </cell>
          <cell r="K278">
            <v>39352</v>
          </cell>
          <cell r="L278">
            <v>0.74697601138442771</v>
          </cell>
          <cell r="M278">
            <v>0.26575948290525597</v>
          </cell>
          <cell r="N278">
            <v>0.35366558938595</v>
          </cell>
          <cell r="O278">
            <v>0.38057492770879403</v>
          </cell>
        </row>
        <row r="279">
          <cell r="C279">
            <v>395524</v>
          </cell>
          <cell r="E279">
            <v>19759</v>
          </cell>
          <cell r="F279">
            <v>6741</v>
          </cell>
          <cell r="G279">
            <v>3470</v>
          </cell>
          <cell r="H279">
            <v>4413</v>
          </cell>
          <cell r="J279">
            <v>14624</v>
          </cell>
          <cell r="K279">
            <v>19759</v>
          </cell>
          <cell r="L279">
            <v>0.74011842704590314</v>
          </cell>
          <cell r="M279">
            <v>0.30176422319474838</v>
          </cell>
          <cell r="N279">
            <v>0.23728118161925602</v>
          </cell>
          <cell r="O279">
            <v>0.46095459518599563</v>
          </cell>
        </row>
        <row r="280">
          <cell r="C280">
            <v>395525</v>
          </cell>
          <cell r="E280">
            <v>26794</v>
          </cell>
          <cell r="F280">
            <v>6461</v>
          </cell>
          <cell r="G280">
            <v>4316</v>
          </cell>
          <cell r="H280">
            <v>9241</v>
          </cell>
          <cell r="J280">
            <v>20018</v>
          </cell>
          <cell r="K280">
            <v>26794</v>
          </cell>
          <cell r="L280">
            <v>0.74710756139434198</v>
          </cell>
          <cell r="M280">
            <v>0.46163452892396845</v>
          </cell>
          <cell r="N280">
            <v>0.21560595464082327</v>
          </cell>
          <cell r="O280">
            <v>0.32275951643520834</v>
          </cell>
        </row>
        <row r="281">
          <cell r="C281">
            <v>395527</v>
          </cell>
          <cell r="E281">
            <v>59400</v>
          </cell>
          <cell r="F281">
            <v>10672</v>
          </cell>
          <cell r="G281">
            <v>11157</v>
          </cell>
          <cell r="H281">
            <v>17545</v>
          </cell>
          <cell r="J281">
            <v>39374</v>
          </cell>
          <cell r="K281">
            <v>59400</v>
          </cell>
          <cell r="L281">
            <v>0.66286195286195282</v>
          </cell>
          <cell r="M281">
            <v>0.44559861837760961</v>
          </cell>
          <cell r="N281">
            <v>0.28335957738609235</v>
          </cell>
          <cell r="O281">
            <v>0.27104180423629809</v>
          </cell>
        </row>
        <row r="282">
          <cell r="C282">
            <v>395530</v>
          </cell>
          <cell r="E282">
            <v>22481</v>
          </cell>
          <cell r="F282">
            <v>3052</v>
          </cell>
          <cell r="G282">
            <v>4364</v>
          </cell>
          <cell r="H282">
            <v>1942</v>
          </cell>
          <cell r="J282">
            <v>9358</v>
          </cell>
          <cell r="K282">
            <v>22481</v>
          </cell>
          <cell r="L282">
            <v>0.41626262176949425</v>
          </cell>
          <cell r="M282">
            <v>0.20752297499465697</v>
          </cell>
          <cell r="N282">
            <v>0.46633896131652064</v>
          </cell>
          <cell r="O282">
            <v>0.32613806368882242</v>
          </cell>
        </row>
        <row r="283">
          <cell r="C283">
            <v>395533</v>
          </cell>
          <cell r="E283">
            <v>27028</v>
          </cell>
          <cell r="F283">
            <v>5246</v>
          </cell>
          <cell r="G283">
            <v>7693</v>
          </cell>
          <cell r="H283">
            <v>7765</v>
          </cell>
          <cell r="J283">
            <v>20704</v>
          </cell>
          <cell r="K283">
            <v>27028</v>
          </cell>
          <cell r="L283">
            <v>0.7660204232647625</v>
          </cell>
          <cell r="M283">
            <v>0.37504829984544047</v>
          </cell>
          <cell r="N283">
            <v>0.3715707109737249</v>
          </cell>
          <cell r="O283">
            <v>0.25338098918083463</v>
          </cell>
        </row>
        <row r="284">
          <cell r="C284">
            <v>395534</v>
          </cell>
          <cell r="E284">
            <v>21885</v>
          </cell>
          <cell r="F284">
            <v>1874</v>
          </cell>
          <cell r="G284">
            <v>7792</v>
          </cell>
          <cell r="H284">
            <v>5140</v>
          </cell>
          <cell r="J284">
            <v>14806</v>
          </cell>
          <cell r="K284">
            <v>21885</v>
          </cell>
          <cell r="L284">
            <v>0.67653644048435002</v>
          </cell>
          <cell r="M284">
            <v>0.3471565581521005</v>
          </cell>
          <cell r="N284">
            <v>0.52627313251384578</v>
          </cell>
          <cell r="O284">
            <v>0.12657030933405375</v>
          </cell>
        </row>
        <row r="285">
          <cell r="C285">
            <v>395535</v>
          </cell>
          <cell r="E285">
            <v>23901</v>
          </cell>
          <cell r="F285">
            <v>4407</v>
          </cell>
          <cell r="G285">
            <v>3943</v>
          </cell>
          <cell r="H285">
            <v>8034</v>
          </cell>
          <cell r="J285">
            <v>16384</v>
          </cell>
          <cell r="K285">
            <v>23901</v>
          </cell>
          <cell r="L285">
            <v>0.68549433078113886</v>
          </cell>
          <cell r="M285">
            <v>0.4903564453125</v>
          </cell>
          <cell r="N285">
            <v>0.24066162109375</v>
          </cell>
          <cell r="O285">
            <v>0.26898193359375</v>
          </cell>
        </row>
        <row r="286">
          <cell r="C286">
            <v>395536</v>
          </cell>
          <cell r="E286">
            <v>31371</v>
          </cell>
          <cell r="F286">
            <v>7691</v>
          </cell>
          <cell r="G286">
            <v>9801</v>
          </cell>
          <cell r="H286">
            <v>6447</v>
          </cell>
          <cell r="J286">
            <v>23939</v>
          </cell>
          <cell r="K286">
            <v>31371</v>
          </cell>
          <cell r="L286">
            <v>0.76309330273182241</v>
          </cell>
          <cell r="M286">
            <v>0.26930949496637285</v>
          </cell>
          <cell r="N286">
            <v>0.4094155979781946</v>
          </cell>
          <cell r="O286">
            <v>0.32127490705543255</v>
          </cell>
        </row>
        <row r="287">
          <cell r="C287">
            <v>395537</v>
          </cell>
          <cell r="E287">
            <v>77724</v>
          </cell>
          <cell r="F287">
            <v>16298</v>
          </cell>
          <cell r="G287">
            <v>23345</v>
          </cell>
          <cell r="H287">
            <v>16088</v>
          </cell>
          <cell r="J287">
            <v>55731</v>
          </cell>
          <cell r="K287">
            <v>77724</v>
          </cell>
          <cell r="L287">
            <v>0.71703720858422104</v>
          </cell>
          <cell r="M287">
            <v>0.28867237264718021</v>
          </cell>
          <cell r="N287">
            <v>0.41888715436651058</v>
          </cell>
          <cell r="O287">
            <v>0.29244047298630921</v>
          </cell>
        </row>
        <row r="288">
          <cell r="C288">
            <v>395538</v>
          </cell>
          <cell r="E288">
            <v>35939</v>
          </cell>
          <cell r="F288">
            <v>8051</v>
          </cell>
          <cell r="G288">
            <v>10564</v>
          </cell>
          <cell r="H288">
            <v>7771</v>
          </cell>
          <cell r="J288">
            <v>26386</v>
          </cell>
          <cell r="K288">
            <v>35939</v>
          </cell>
          <cell r="L288">
            <v>0.73418848604579978</v>
          </cell>
          <cell r="M288">
            <v>0.29451224134010462</v>
          </cell>
          <cell r="N288">
            <v>0.40036382930341846</v>
          </cell>
          <cell r="O288">
            <v>0.30512392935647692</v>
          </cell>
        </row>
        <row r="289">
          <cell r="C289">
            <v>395539</v>
          </cell>
          <cell r="E289">
            <v>52571</v>
          </cell>
          <cell r="F289">
            <v>10464</v>
          </cell>
          <cell r="G289">
            <v>10513</v>
          </cell>
          <cell r="H289">
            <v>11340</v>
          </cell>
          <cell r="J289">
            <v>32317</v>
          </cell>
          <cell r="K289">
            <v>52571</v>
          </cell>
          <cell r="L289">
            <v>0.6147305548686538</v>
          </cell>
          <cell r="M289">
            <v>0.35089890769564008</v>
          </cell>
          <cell r="N289">
            <v>0.32530866107621376</v>
          </cell>
          <cell r="O289">
            <v>0.32379243122814616</v>
          </cell>
        </row>
        <row r="290">
          <cell r="C290">
            <v>395540</v>
          </cell>
          <cell r="E290">
            <v>71429</v>
          </cell>
          <cell r="F290">
            <v>15457</v>
          </cell>
          <cell r="G290">
            <v>10561</v>
          </cell>
          <cell r="H290">
            <v>21698</v>
          </cell>
          <cell r="J290">
            <v>47716</v>
          </cell>
          <cell r="K290">
            <v>71429</v>
          </cell>
          <cell r="L290">
            <v>0.66801999188004868</v>
          </cell>
          <cell r="M290">
            <v>0.45473216531142596</v>
          </cell>
          <cell r="N290">
            <v>0.2213303713639031</v>
          </cell>
          <cell r="O290">
            <v>0.32393746332467099</v>
          </cell>
        </row>
        <row r="291">
          <cell r="C291">
            <v>395541</v>
          </cell>
          <cell r="E291">
            <v>61484</v>
          </cell>
          <cell r="F291">
            <v>14302</v>
          </cell>
          <cell r="G291">
            <v>9225</v>
          </cell>
          <cell r="H291">
            <v>15063</v>
          </cell>
          <cell r="J291">
            <v>38590</v>
          </cell>
          <cell r="K291">
            <v>61484</v>
          </cell>
          <cell r="L291">
            <v>0.62764296402316044</v>
          </cell>
          <cell r="M291">
            <v>0.39033428349313293</v>
          </cell>
          <cell r="N291">
            <v>0.23905156776366934</v>
          </cell>
          <cell r="O291">
            <v>0.3706141487431977</v>
          </cell>
        </row>
        <row r="292">
          <cell r="C292">
            <v>395542</v>
          </cell>
          <cell r="E292">
            <v>30415</v>
          </cell>
          <cell r="F292">
            <v>4751</v>
          </cell>
          <cell r="G292">
            <v>9469</v>
          </cell>
          <cell r="H292">
            <v>5230</v>
          </cell>
          <cell r="J292">
            <v>19450</v>
          </cell>
          <cell r="K292">
            <v>30415</v>
          </cell>
          <cell r="L292">
            <v>0.63948709518329772</v>
          </cell>
          <cell r="M292">
            <v>0.26889460154241646</v>
          </cell>
          <cell r="N292">
            <v>0.48683804627249355</v>
          </cell>
          <cell r="O292">
            <v>0.24426735218508996</v>
          </cell>
        </row>
        <row r="293">
          <cell r="C293">
            <v>395545</v>
          </cell>
          <cell r="E293">
            <v>30980</v>
          </cell>
          <cell r="F293">
            <v>2382</v>
          </cell>
          <cell r="G293">
            <v>13967</v>
          </cell>
          <cell r="H293">
            <v>4025</v>
          </cell>
          <cell r="J293">
            <v>20374</v>
          </cell>
          <cell r="K293">
            <v>30980</v>
          </cell>
          <cell r="L293">
            <v>0.65765009683666886</v>
          </cell>
          <cell r="M293">
            <v>0.19755570825561991</v>
          </cell>
          <cell r="N293">
            <v>0.68553057818788654</v>
          </cell>
          <cell r="O293">
            <v>0.11691371355649358</v>
          </cell>
        </row>
        <row r="294">
          <cell r="C294">
            <v>395549</v>
          </cell>
          <cell r="E294">
            <v>13981</v>
          </cell>
          <cell r="F294">
            <v>1038</v>
          </cell>
          <cell r="G294">
            <v>0</v>
          </cell>
          <cell r="H294">
            <v>523</v>
          </cell>
          <cell r="J294">
            <v>1561</v>
          </cell>
          <cell r="K294">
            <v>13981</v>
          </cell>
          <cell r="L294">
            <v>0.11165152707245547</v>
          </cell>
          <cell r="M294">
            <v>0.33504163997437542</v>
          </cell>
          <cell r="N294">
            <v>0</v>
          </cell>
          <cell r="O294">
            <v>0.66495836002562458</v>
          </cell>
        </row>
        <row r="295">
          <cell r="C295">
            <v>395550</v>
          </cell>
          <cell r="E295">
            <v>22350</v>
          </cell>
          <cell r="F295">
            <v>6665</v>
          </cell>
          <cell r="G295">
            <v>2267</v>
          </cell>
          <cell r="H295">
            <v>3109</v>
          </cell>
          <cell r="J295">
            <v>12041</v>
          </cell>
          <cell r="K295">
            <v>22350</v>
          </cell>
          <cell r="L295">
            <v>0.5387472035794183</v>
          </cell>
          <cell r="M295">
            <v>0.2582011460842123</v>
          </cell>
          <cell r="N295">
            <v>0.18827339921933395</v>
          </cell>
          <cell r="O295">
            <v>0.55352545469645376</v>
          </cell>
        </row>
        <row r="296">
          <cell r="C296">
            <v>395552</v>
          </cell>
          <cell r="E296">
            <v>24876</v>
          </cell>
          <cell r="F296">
            <v>4788</v>
          </cell>
          <cell r="G296">
            <v>4622</v>
          </cell>
          <cell r="H296">
            <v>6899</v>
          </cell>
          <cell r="J296">
            <v>16309</v>
          </cell>
          <cell r="K296">
            <v>24876</v>
          </cell>
          <cell r="L296">
            <v>0.65561183470011253</v>
          </cell>
          <cell r="M296">
            <v>0.42301796554049909</v>
          </cell>
          <cell r="N296">
            <v>0.2834018026856337</v>
          </cell>
          <cell r="O296">
            <v>0.29358023177386722</v>
          </cell>
        </row>
        <row r="297">
          <cell r="C297">
            <v>395554</v>
          </cell>
          <cell r="E297">
            <v>26495</v>
          </cell>
          <cell r="F297">
            <v>7093</v>
          </cell>
          <cell r="G297">
            <v>4830</v>
          </cell>
          <cell r="H297">
            <v>9107</v>
          </cell>
          <cell r="J297">
            <v>21030</v>
          </cell>
          <cell r="K297">
            <v>26495</v>
          </cell>
          <cell r="L297">
            <v>0.79373466691828642</v>
          </cell>
          <cell r="M297">
            <v>0.43304802662862579</v>
          </cell>
          <cell r="N297">
            <v>0.22967189728958631</v>
          </cell>
          <cell r="O297">
            <v>0.33728007608178795</v>
          </cell>
        </row>
        <row r="298">
          <cell r="C298">
            <v>395555</v>
          </cell>
          <cell r="E298">
            <v>41763</v>
          </cell>
          <cell r="F298">
            <v>8653</v>
          </cell>
          <cell r="G298">
            <v>7025</v>
          </cell>
          <cell r="H298">
            <v>10530</v>
          </cell>
          <cell r="J298">
            <v>26208</v>
          </cell>
          <cell r="K298">
            <v>41763</v>
          </cell>
          <cell r="L298">
            <v>0.62754112491918679</v>
          </cell>
          <cell r="M298">
            <v>0.4017857142857143</v>
          </cell>
          <cell r="N298">
            <v>0.26804792429792429</v>
          </cell>
          <cell r="O298">
            <v>0.33016636141636141</v>
          </cell>
        </row>
        <row r="299">
          <cell r="C299">
            <v>395556</v>
          </cell>
          <cell r="E299">
            <v>31401</v>
          </cell>
          <cell r="F299">
            <v>3328</v>
          </cell>
          <cell r="G299">
            <v>8933</v>
          </cell>
          <cell r="H299">
            <v>8960</v>
          </cell>
          <cell r="J299">
            <v>21221</v>
          </cell>
          <cell r="K299">
            <v>31401</v>
          </cell>
          <cell r="L299">
            <v>0.67580650297761213</v>
          </cell>
          <cell r="M299">
            <v>0.42222326940294991</v>
          </cell>
          <cell r="N299">
            <v>0.42095094481881157</v>
          </cell>
          <cell r="O299">
            <v>0.15682578577823852</v>
          </cell>
        </row>
        <row r="300">
          <cell r="C300">
            <v>395557</v>
          </cell>
          <cell r="E300">
            <v>22197</v>
          </cell>
          <cell r="F300">
            <v>2068</v>
          </cell>
          <cell r="G300">
            <v>1986</v>
          </cell>
          <cell r="H300">
            <v>3403</v>
          </cell>
          <cell r="J300">
            <v>7457</v>
          </cell>
          <cell r="K300">
            <v>22197</v>
          </cell>
          <cell r="L300">
            <v>0.33594629904942108</v>
          </cell>
          <cell r="M300">
            <v>0.45634973850073757</v>
          </cell>
          <cell r="N300">
            <v>0.2663269411291404</v>
          </cell>
          <cell r="O300">
            <v>0.27732332037012203</v>
          </cell>
        </row>
        <row r="301">
          <cell r="C301">
            <v>395558</v>
          </cell>
          <cell r="E301">
            <v>63040</v>
          </cell>
          <cell r="F301">
            <v>13247</v>
          </cell>
          <cell r="G301">
            <v>9359</v>
          </cell>
          <cell r="H301">
            <v>18080</v>
          </cell>
          <cell r="J301">
            <v>40686</v>
          </cell>
          <cell r="K301">
            <v>63040</v>
          </cell>
          <cell r="L301">
            <v>0.64539974619289342</v>
          </cell>
          <cell r="M301">
            <v>0.44437890183355455</v>
          </cell>
          <cell r="N301">
            <v>0.23002998574448213</v>
          </cell>
          <cell r="O301">
            <v>0.32559111242196331</v>
          </cell>
        </row>
        <row r="302">
          <cell r="C302">
            <v>395559</v>
          </cell>
          <cell r="E302">
            <v>40688</v>
          </cell>
          <cell r="F302">
            <v>4972</v>
          </cell>
          <cell r="G302">
            <v>4396</v>
          </cell>
          <cell r="H302">
            <v>3700</v>
          </cell>
          <cell r="J302">
            <v>13068</v>
          </cell>
          <cell r="K302">
            <v>40688</v>
          </cell>
          <cell r="L302">
            <v>0.32117577664176172</v>
          </cell>
          <cell r="M302">
            <v>0.28313437404346498</v>
          </cell>
          <cell r="N302">
            <v>0.33639424548515456</v>
          </cell>
          <cell r="O302">
            <v>0.38047138047138046</v>
          </cell>
        </row>
        <row r="303">
          <cell r="C303">
            <v>395560</v>
          </cell>
          <cell r="E303">
            <v>122204</v>
          </cell>
          <cell r="F303">
            <v>23721</v>
          </cell>
          <cell r="G303">
            <v>26716</v>
          </cell>
          <cell r="H303">
            <v>23153</v>
          </cell>
          <cell r="J303">
            <v>73590</v>
          </cell>
          <cell r="K303">
            <v>122204</v>
          </cell>
          <cell r="L303">
            <v>0.6021897810218978</v>
          </cell>
          <cell r="M303">
            <v>0.31462155184128276</v>
          </cell>
          <cell r="N303">
            <v>0.36303845631199894</v>
          </cell>
          <cell r="O303">
            <v>0.3223399918467183</v>
          </cell>
        </row>
        <row r="304">
          <cell r="C304">
            <v>395561</v>
          </cell>
          <cell r="E304">
            <v>19356</v>
          </cell>
          <cell r="F304">
            <v>2309</v>
          </cell>
          <cell r="G304">
            <v>3338</v>
          </cell>
          <cell r="H304">
            <v>4424</v>
          </cell>
          <cell r="J304">
            <v>10071</v>
          </cell>
          <cell r="K304">
            <v>19356</v>
          </cell>
          <cell r="L304">
            <v>0.52030378177309367</v>
          </cell>
          <cell r="M304">
            <v>0.43928110416046073</v>
          </cell>
          <cell r="N304">
            <v>0.33144672822957005</v>
          </cell>
          <cell r="O304">
            <v>0.22927216760996921</v>
          </cell>
        </row>
        <row r="305">
          <cell r="C305">
            <v>395562</v>
          </cell>
          <cell r="E305">
            <v>32082</v>
          </cell>
          <cell r="F305">
            <v>3428</v>
          </cell>
          <cell r="G305">
            <v>2253</v>
          </cell>
          <cell r="H305">
            <v>5125</v>
          </cell>
          <cell r="J305">
            <v>10806</v>
          </cell>
          <cell r="K305">
            <v>32082</v>
          </cell>
          <cell r="L305">
            <v>0.33682438750701327</v>
          </cell>
          <cell r="M305">
            <v>0.4742735517305201</v>
          </cell>
          <cell r="N305">
            <v>0.20849528039977791</v>
          </cell>
          <cell r="O305">
            <v>0.31723116786970201</v>
          </cell>
        </row>
        <row r="306">
          <cell r="C306">
            <v>395563</v>
          </cell>
          <cell r="E306">
            <v>32079</v>
          </cell>
          <cell r="F306">
            <v>6422</v>
          </cell>
          <cell r="G306">
            <v>8301</v>
          </cell>
          <cell r="H306">
            <v>5820</v>
          </cell>
          <cell r="J306">
            <v>20543</v>
          </cell>
          <cell r="K306">
            <v>32079</v>
          </cell>
          <cell r="L306">
            <v>0.64038779263692758</v>
          </cell>
          <cell r="M306">
            <v>0.28330818283600251</v>
          </cell>
          <cell r="N306">
            <v>0.40407924840578296</v>
          </cell>
          <cell r="O306">
            <v>0.31261256875821447</v>
          </cell>
        </row>
        <row r="307">
          <cell r="C307">
            <v>395564</v>
          </cell>
          <cell r="E307">
            <v>31126</v>
          </cell>
          <cell r="F307">
            <v>8916</v>
          </cell>
          <cell r="G307">
            <v>6517</v>
          </cell>
          <cell r="H307">
            <v>8286</v>
          </cell>
          <cell r="J307">
            <v>23719</v>
          </cell>
          <cell r="K307">
            <v>31126</v>
          </cell>
          <cell r="L307">
            <v>0.7620317419520658</v>
          </cell>
          <cell r="M307">
            <v>0.3493401914077322</v>
          </cell>
          <cell r="N307">
            <v>0.27475863232008096</v>
          </cell>
          <cell r="O307">
            <v>0.37590117627218683</v>
          </cell>
        </row>
        <row r="308">
          <cell r="C308">
            <v>395566</v>
          </cell>
          <cell r="E308">
            <v>38624</v>
          </cell>
          <cell r="F308">
            <v>8484</v>
          </cell>
          <cell r="G308">
            <v>9403</v>
          </cell>
          <cell r="H308">
            <v>6239</v>
          </cell>
          <cell r="J308">
            <v>24126</v>
          </cell>
          <cell r="K308">
            <v>38624</v>
          </cell>
          <cell r="L308">
            <v>0.62463753106876552</v>
          </cell>
          <cell r="M308">
            <v>0.25860067976456935</v>
          </cell>
          <cell r="N308">
            <v>0.38974550277708697</v>
          </cell>
          <cell r="O308">
            <v>0.35165381745834368</v>
          </cell>
        </row>
        <row r="309">
          <cell r="C309">
            <v>395567</v>
          </cell>
          <cell r="E309">
            <v>25482</v>
          </cell>
          <cell r="F309">
            <v>4998</v>
          </cell>
          <cell r="G309">
            <v>5339</v>
          </cell>
          <cell r="H309">
            <v>6738</v>
          </cell>
          <cell r="J309">
            <v>17075</v>
          </cell>
          <cell r="K309">
            <v>25482</v>
          </cell>
          <cell r="L309">
            <v>0.67008084137822777</v>
          </cell>
          <cell r="M309">
            <v>0.39461200585651535</v>
          </cell>
          <cell r="N309">
            <v>0.31267935578330891</v>
          </cell>
          <cell r="O309">
            <v>0.29270863836017569</v>
          </cell>
        </row>
        <row r="310">
          <cell r="C310">
            <v>395568</v>
          </cell>
          <cell r="E310">
            <v>30213</v>
          </cell>
          <cell r="F310">
            <v>6376</v>
          </cell>
          <cell r="G310">
            <v>4951</v>
          </cell>
          <cell r="H310">
            <v>6088</v>
          </cell>
          <cell r="J310">
            <v>17415</v>
          </cell>
          <cell r="K310">
            <v>30213</v>
          </cell>
          <cell r="L310">
            <v>0.57640750670241292</v>
          </cell>
          <cell r="M310">
            <v>0.34958369221935115</v>
          </cell>
          <cell r="N310">
            <v>0.28429514786103932</v>
          </cell>
          <cell r="O310">
            <v>0.36612115991960953</v>
          </cell>
        </row>
        <row r="311">
          <cell r="C311">
            <v>395569</v>
          </cell>
          <cell r="E311">
            <v>25907</v>
          </cell>
          <cell r="F311">
            <v>4013</v>
          </cell>
          <cell r="G311">
            <v>8664</v>
          </cell>
          <cell r="H311">
            <v>5864</v>
          </cell>
          <cell r="J311">
            <v>18541</v>
          </cell>
          <cell r="K311">
            <v>25907</v>
          </cell>
          <cell r="L311">
            <v>0.71567530011193881</v>
          </cell>
          <cell r="M311">
            <v>0.31627204573647594</v>
          </cell>
          <cell r="N311">
            <v>0.46728871150423384</v>
          </cell>
          <cell r="O311">
            <v>0.21643924275929022</v>
          </cell>
        </row>
        <row r="312">
          <cell r="C312">
            <v>395570</v>
          </cell>
          <cell r="E312">
            <v>42054</v>
          </cell>
          <cell r="F312">
            <v>9485</v>
          </cell>
          <cell r="G312">
            <v>8157</v>
          </cell>
          <cell r="H312">
            <v>11349</v>
          </cell>
          <cell r="J312">
            <v>28991</v>
          </cell>
          <cell r="K312">
            <v>42054</v>
          </cell>
          <cell r="L312">
            <v>0.68937556475008321</v>
          </cell>
          <cell r="M312">
            <v>0.39146631713290331</v>
          </cell>
          <cell r="N312">
            <v>0.28136318167707219</v>
          </cell>
          <cell r="O312">
            <v>0.3271705011900245</v>
          </cell>
        </row>
        <row r="313">
          <cell r="C313">
            <v>395571</v>
          </cell>
          <cell r="E313">
            <v>33871</v>
          </cell>
          <cell r="F313">
            <v>13648</v>
          </cell>
          <cell r="G313">
            <v>4814</v>
          </cell>
          <cell r="H313">
            <v>2896</v>
          </cell>
          <cell r="J313">
            <v>21358</v>
          </cell>
          <cell r="K313">
            <v>33871</v>
          </cell>
          <cell r="L313">
            <v>0.63056892326769209</v>
          </cell>
          <cell r="M313">
            <v>0.13559322033898305</v>
          </cell>
          <cell r="N313">
            <v>0.2253956362955333</v>
          </cell>
          <cell r="O313">
            <v>0.6390111433654837</v>
          </cell>
        </row>
        <row r="314">
          <cell r="C314">
            <v>395572</v>
          </cell>
          <cell r="E314">
            <v>33060</v>
          </cell>
          <cell r="F314">
            <v>10732</v>
          </cell>
          <cell r="G314">
            <v>10635</v>
          </cell>
          <cell r="H314">
            <v>5075</v>
          </cell>
          <cell r="J314">
            <v>26442</v>
          </cell>
          <cell r="K314">
            <v>33060</v>
          </cell>
          <cell r="L314">
            <v>0.79981851179673324</v>
          </cell>
          <cell r="M314">
            <v>0.19192950608879814</v>
          </cell>
          <cell r="N314">
            <v>0.40220104379396415</v>
          </cell>
          <cell r="O314">
            <v>0.40586945011723774</v>
          </cell>
        </row>
        <row r="315">
          <cell r="C315">
            <v>395574</v>
          </cell>
          <cell r="E315">
            <v>16770</v>
          </cell>
          <cell r="F315">
            <v>3014</v>
          </cell>
          <cell r="G315">
            <v>3216</v>
          </cell>
          <cell r="H315">
            <v>4518</v>
          </cell>
          <cell r="J315">
            <v>10748</v>
          </cell>
          <cell r="K315">
            <v>16770</v>
          </cell>
          <cell r="L315">
            <v>0.64090638044126413</v>
          </cell>
          <cell r="M315">
            <v>0.42035727577223669</v>
          </cell>
          <cell r="N315">
            <v>0.2992184592482322</v>
          </cell>
          <cell r="O315">
            <v>0.2804242649795311</v>
          </cell>
        </row>
        <row r="316">
          <cell r="C316">
            <v>395575</v>
          </cell>
          <cell r="E316">
            <v>23146</v>
          </cell>
          <cell r="F316">
            <v>4424</v>
          </cell>
          <cell r="G316">
            <v>5399</v>
          </cell>
          <cell r="H316">
            <v>5652</v>
          </cell>
          <cell r="J316">
            <v>15475</v>
          </cell>
          <cell r="K316">
            <v>23146</v>
          </cell>
          <cell r="L316">
            <v>0.6685820444137216</v>
          </cell>
          <cell r="M316">
            <v>0.36523424878836835</v>
          </cell>
          <cell r="N316">
            <v>0.34888529886914377</v>
          </cell>
          <cell r="O316">
            <v>0.28588045234248788</v>
          </cell>
        </row>
        <row r="317">
          <cell r="C317">
            <v>395577</v>
          </cell>
          <cell r="E317">
            <v>81987</v>
          </cell>
          <cell r="F317">
            <v>33463</v>
          </cell>
          <cell r="G317">
            <v>12099</v>
          </cell>
          <cell r="H317">
            <v>18903</v>
          </cell>
          <cell r="J317">
            <v>64465</v>
          </cell>
          <cell r="K317">
            <v>81987</v>
          </cell>
          <cell r="L317">
            <v>0.78628319123763524</v>
          </cell>
          <cell r="M317">
            <v>0.29322888389048318</v>
          </cell>
          <cell r="N317">
            <v>0.18768323896688124</v>
          </cell>
          <cell r="O317">
            <v>0.51908787714263549</v>
          </cell>
        </row>
        <row r="318">
          <cell r="C318">
            <v>395581</v>
          </cell>
          <cell r="E318">
            <v>16782</v>
          </cell>
          <cell r="F318">
            <v>2722</v>
          </cell>
          <cell r="G318">
            <v>2773</v>
          </cell>
          <cell r="H318">
            <v>3901</v>
          </cell>
          <cell r="J318">
            <v>9396</v>
          </cell>
          <cell r="K318">
            <v>16782</v>
          </cell>
          <cell r="L318">
            <v>0.55988559170539864</v>
          </cell>
          <cell r="M318">
            <v>0.41517667092379734</v>
          </cell>
          <cell r="N318">
            <v>0.2951255853554704</v>
          </cell>
          <cell r="O318">
            <v>0.2896977437207322</v>
          </cell>
        </row>
        <row r="319">
          <cell r="C319">
            <v>395582</v>
          </cell>
          <cell r="E319">
            <v>81975</v>
          </cell>
          <cell r="F319">
            <v>27990</v>
          </cell>
          <cell r="G319">
            <v>17829</v>
          </cell>
          <cell r="H319">
            <v>26392</v>
          </cell>
          <cell r="J319">
            <v>72211</v>
          </cell>
          <cell r="K319">
            <v>81975</v>
          </cell>
          <cell r="L319">
            <v>0.88089051540103691</v>
          </cell>
          <cell r="M319">
            <v>0.36548448297350822</v>
          </cell>
          <cell r="N319">
            <v>0.24690144160861918</v>
          </cell>
          <cell r="O319">
            <v>0.38761407541787263</v>
          </cell>
        </row>
        <row r="320">
          <cell r="C320">
            <v>395585</v>
          </cell>
          <cell r="E320">
            <v>38162</v>
          </cell>
          <cell r="F320">
            <v>9244</v>
          </cell>
          <cell r="G320">
            <v>9077</v>
          </cell>
          <cell r="H320">
            <v>7403</v>
          </cell>
          <cell r="J320">
            <v>25724</v>
          </cell>
          <cell r="K320">
            <v>38162</v>
          </cell>
          <cell r="L320">
            <v>0.67407368586552063</v>
          </cell>
          <cell r="M320">
            <v>0.28778572539262948</v>
          </cell>
          <cell r="N320">
            <v>0.3528611413466024</v>
          </cell>
          <cell r="O320">
            <v>0.35935313326076818</v>
          </cell>
        </row>
        <row r="321">
          <cell r="C321">
            <v>395586</v>
          </cell>
          <cell r="E321">
            <v>46109</v>
          </cell>
          <cell r="F321">
            <v>9997</v>
          </cell>
          <cell r="G321">
            <v>11509</v>
          </cell>
          <cell r="H321">
            <v>12052</v>
          </cell>
          <cell r="J321">
            <v>33558</v>
          </cell>
          <cell r="K321">
            <v>46109</v>
          </cell>
          <cell r="L321">
            <v>0.72779717625626239</v>
          </cell>
          <cell r="M321">
            <v>0.35913940044102749</v>
          </cell>
          <cell r="N321">
            <v>0.34295845997973656</v>
          </cell>
          <cell r="O321">
            <v>0.29790213957923595</v>
          </cell>
        </row>
        <row r="322">
          <cell r="C322">
            <v>395587</v>
          </cell>
          <cell r="E322">
            <v>31344</v>
          </cell>
          <cell r="F322">
            <v>5306</v>
          </cell>
          <cell r="G322">
            <v>5868</v>
          </cell>
          <cell r="H322">
            <v>8178</v>
          </cell>
          <cell r="J322">
            <v>19352</v>
          </cell>
          <cell r="K322">
            <v>31344</v>
          </cell>
          <cell r="L322">
            <v>0.61740684022460435</v>
          </cell>
          <cell r="M322">
            <v>0.42259198015708971</v>
          </cell>
          <cell r="N322">
            <v>0.30322447292269533</v>
          </cell>
          <cell r="O322">
            <v>0.27418354692021496</v>
          </cell>
        </row>
        <row r="323">
          <cell r="C323">
            <v>395588</v>
          </cell>
          <cell r="E323">
            <v>33707</v>
          </cell>
          <cell r="F323">
            <v>12216</v>
          </cell>
          <cell r="G323">
            <v>5952</v>
          </cell>
          <cell r="H323">
            <v>6536</v>
          </cell>
          <cell r="J323">
            <v>24704</v>
          </cell>
          <cell r="K323">
            <v>33707</v>
          </cell>
          <cell r="L323">
            <v>0.73290414453970987</v>
          </cell>
          <cell r="M323">
            <v>0.26457253886010362</v>
          </cell>
          <cell r="N323">
            <v>0.24093264248704663</v>
          </cell>
          <cell r="O323">
            <v>0.49449481865284972</v>
          </cell>
        </row>
        <row r="324">
          <cell r="C324">
            <v>395589</v>
          </cell>
          <cell r="E324">
            <v>30745</v>
          </cell>
          <cell r="F324">
            <v>5957</v>
          </cell>
          <cell r="G324">
            <v>8769</v>
          </cell>
          <cell r="H324">
            <v>7864</v>
          </cell>
          <cell r="J324">
            <v>22590</v>
          </cell>
          <cell r="K324">
            <v>30745</v>
          </cell>
          <cell r="L324">
            <v>0.73475361847454868</v>
          </cell>
          <cell r="M324">
            <v>0.3481186365648517</v>
          </cell>
          <cell r="N324">
            <v>0.38818061088977424</v>
          </cell>
          <cell r="O324">
            <v>0.26370075254537406</v>
          </cell>
        </row>
        <row r="325">
          <cell r="C325">
            <v>395590</v>
          </cell>
          <cell r="E325">
            <v>14042</v>
          </cell>
          <cell r="F325">
            <v>3033</v>
          </cell>
          <cell r="G325">
            <v>1429</v>
          </cell>
          <cell r="H325">
            <v>2218</v>
          </cell>
          <cell r="J325">
            <v>6680</v>
          </cell>
          <cell r="K325">
            <v>14042</v>
          </cell>
          <cell r="L325">
            <v>0.4757157100128187</v>
          </cell>
          <cell r="M325">
            <v>0.33203592814371258</v>
          </cell>
          <cell r="N325">
            <v>0.21392215568862274</v>
          </cell>
          <cell r="O325">
            <v>0.45404191616766465</v>
          </cell>
        </row>
        <row r="326">
          <cell r="C326">
            <v>395591</v>
          </cell>
          <cell r="E326">
            <v>19658</v>
          </cell>
          <cell r="F326">
            <v>2530</v>
          </cell>
          <cell r="G326">
            <v>3155</v>
          </cell>
          <cell r="H326">
            <v>1871</v>
          </cell>
          <cell r="J326">
            <v>7556</v>
          </cell>
          <cell r="K326">
            <v>19658</v>
          </cell>
          <cell r="L326">
            <v>0.38437277444297485</v>
          </cell>
          <cell r="M326">
            <v>0.24761778718898889</v>
          </cell>
          <cell r="N326">
            <v>0.41754896770778188</v>
          </cell>
          <cell r="O326">
            <v>0.3348332451032292</v>
          </cell>
        </row>
        <row r="327">
          <cell r="C327">
            <v>395592</v>
          </cell>
          <cell r="E327">
            <v>24710</v>
          </cell>
          <cell r="F327">
            <v>4984</v>
          </cell>
          <cell r="G327">
            <v>5141</v>
          </cell>
          <cell r="H327">
            <v>5470</v>
          </cell>
          <cell r="J327">
            <v>15595</v>
          </cell>
          <cell r="K327">
            <v>24710</v>
          </cell>
          <cell r="L327">
            <v>0.6311210036422501</v>
          </cell>
          <cell r="M327">
            <v>0.35075344661750563</v>
          </cell>
          <cell r="N327">
            <v>0.32965694132734852</v>
          </cell>
          <cell r="O327">
            <v>0.31958961205514586</v>
          </cell>
        </row>
        <row r="328">
          <cell r="C328">
            <v>395593</v>
          </cell>
          <cell r="E328">
            <v>30526</v>
          </cell>
          <cell r="F328">
            <v>10420</v>
          </cell>
          <cell r="G328">
            <v>6740</v>
          </cell>
          <cell r="H328">
            <v>6162</v>
          </cell>
          <cell r="J328">
            <v>23322</v>
          </cell>
          <cell r="K328">
            <v>30526</v>
          </cell>
          <cell r="L328">
            <v>0.76400445521850224</v>
          </cell>
          <cell r="M328">
            <v>0.26421404682274247</v>
          </cell>
          <cell r="N328">
            <v>0.28899751307778065</v>
          </cell>
          <cell r="O328">
            <v>0.44678844009947688</v>
          </cell>
        </row>
        <row r="329">
          <cell r="C329">
            <v>395594</v>
          </cell>
          <cell r="E329">
            <v>26433</v>
          </cell>
          <cell r="F329">
            <v>6153</v>
          </cell>
          <cell r="G329">
            <v>5197</v>
          </cell>
          <cell r="H329">
            <v>5432</v>
          </cell>
          <cell r="J329">
            <v>16782</v>
          </cell>
          <cell r="K329">
            <v>26433</v>
          </cell>
          <cell r="L329">
            <v>0.6348882079219158</v>
          </cell>
          <cell r="M329">
            <v>0.32368013347634372</v>
          </cell>
          <cell r="N329">
            <v>0.3096770349183649</v>
          </cell>
          <cell r="O329">
            <v>0.36664283160529137</v>
          </cell>
        </row>
        <row r="330">
          <cell r="C330">
            <v>395595</v>
          </cell>
          <cell r="E330">
            <v>49886</v>
          </cell>
          <cell r="F330">
            <v>12394</v>
          </cell>
          <cell r="G330">
            <v>10055</v>
          </cell>
          <cell r="H330">
            <v>16617</v>
          </cell>
          <cell r="J330">
            <v>39066</v>
          </cell>
          <cell r="K330">
            <v>49886</v>
          </cell>
          <cell r="L330">
            <v>0.78310548049552986</v>
          </cell>
          <cell r="M330">
            <v>0.42535708800491479</v>
          </cell>
          <cell r="N330">
            <v>0.25738493830952747</v>
          </cell>
          <cell r="O330">
            <v>0.31725797368555775</v>
          </cell>
        </row>
        <row r="331">
          <cell r="C331">
            <v>395596</v>
          </cell>
          <cell r="E331">
            <v>50202</v>
          </cell>
          <cell r="F331">
            <v>20142</v>
          </cell>
          <cell r="G331">
            <v>10561</v>
          </cell>
          <cell r="H331">
            <v>4022</v>
          </cell>
          <cell r="J331">
            <v>34725</v>
          </cell>
          <cell r="K331">
            <v>50202</v>
          </cell>
          <cell r="L331">
            <v>0.69170550974064782</v>
          </cell>
          <cell r="M331">
            <v>0.11582433405327573</v>
          </cell>
          <cell r="N331">
            <v>0.30413246940244781</v>
          </cell>
          <cell r="O331">
            <v>0.5800431965442765</v>
          </cell>
        </row>
        <row r="332">
          <cell r="C332">
            <v>395597</v>
          </cell>
          <cell r="E332">
            <v>13177</v>
          </cell>
          <cell r="F332">
            <v>1149</v>
          </cell>
          <cell r="G332">
            <v>3032</v>
          </cell>
          <cell r="H332">
            <v>56</v>
          </cell>
          <cell r="J332">
            <v>4237</v>
          </cell>
          <cell r="K332">
            <v>13177</v>
          </cell>
          <cell r="L332">
            <v>0.32154511649085527</v>
          </cell>
          <cell r="M332">
            <v>1.321689874911494E-2</v>
          </cell>
          <cell r="N332">
            <v>0.71560066084493745</v>
          </cell>
          <cell r="O332">
            <v>0.27118244040594758</v>
          </cell>
        </row>
        <row r="333">
          <cell r="C333">
            <v>395602</v>
          </cell>
          <cell r="E333">
            <v>50919</v>
          </cell>
          <cell r="F333">
            <v>7861</v>
          </cell>
          <cell r="G333">
            <v>6617</v>
          </cell>
          <cell r="H333">
            <v>11041</v>
          </cell>
          <cell r="J333">
            <v>25519</v>
          </cell>
          <cell r="K333">
            <v>50919</v>
          </cell>
          <cell r="L333">
            <v>0.50116852255543121</v>
          </cell>
          <cell r="M333">
            <v>0.43265801951487126</v>
          </cell>
          <cell r="N333">
            <v>0.25929699439633214</v>
          </cell>
          <cell r="O333">
            <v>0.3080449860887966</v>
          </cell>
        </row>
        <row r="334">
          <cell r="C334">
            <v>395603</v>
          </cell>
          <cell r="E334">
            <v>39282</v>
          </cell>
          <cell r="F334">
            <v>5550</v>
          </cell>
          <cell r="G334">
            <v>10910</v>
          </cell>
          <cell r="H334">
            <v>4910</v>
          </cell>
          <cell r="J334">
            <v>21370</v>
          </cell>
          <cell r="K334">
            <v>39282</v>
          </cell>
          <cell r="L334">
            <v>0.54401507051575781</v>
          </cell>
          <cell r="M334">
            <v>0.22976134768366868</v>
          </cell>
          <cell r="N334">
            <v>0.51052877866167523</v>
          </cell>
          <cell r="O334">
            <v>0.25970987365465609</v>
          </cell>
        </row>
        <row r="335">
          <cell r="C335">
            <v>395604</v>
          </cell>
          <cell r="E335">
            <v>26210</v>
          </cell>
          <cell r="F335">
            <v>7948</v>
          </cell>
          <cell r="G335">
            <v>6439</v>
          </cell>
          <cell r="H335">
            <v>5417</v>
          </cell>
          <cell r="J335">
            <v>19804</v>
          </cell>
          <cell r="K335">
            <v>26210</v>
          </cell>
          <cell r="L335">
            <v>0.75558946966806562</v>
          </cell>
          <cell r="M335">
            <v>0.27353059987881234</v>
          </cell>
          <cell r="N335">
            <v>0.32513633609371845</v>
          </cell>
          <cell r="O335">
            <v>0.40133306402746921</v>
          </cell>
        </row>
        <row r="336">
          <cell r="C336">
            <v>395605</v>
          </cell>
          <cell r="E336">
            <v>19840</v>
          </cell>
          <cell r="F336">
            <v>1931</v>
          </cell>
          <cell r="G336">
            <v>3586</v>
          </cell>
          <cell r="H336">
            <v>1746</v>
          </cell>
          <cell r="J336">
            <v>7263</v>
          </cell>
          <cell r="K336">
            <v>19840</v>
          </cell>
          <cell r="L336">
            <v>0.36607862903225807</v>
          </cell>
          <cell r="M336">
            <v>0.24039653035935563</v>
          </cell>
          <cell r="N336">
            <v>0.49373537105879112</v>
          </cell>
          <cell r="O336">
            <v>0.26586809858185323</v>
          </cell>
        </row>
        <row r="337">
          <cell r="C337">
            <v>395606</v>
          </cell>
          <cell r="E337">
            <v>42344</v>
          </cell>
          <cell r="F337">
            <v>11526</v>
          </cell>
          <cell r="G337">
            <v>11858</v>
          </cell>
          <cell r="H337">
            <v>12339</v>
          </cell>
          <cell r="J337">
            <v>35723</v>
          </cell>
          <cell r="K337">
            <v>42344</v>
          </cell>
          <cell r="L337">
            <v>0.84363782354052519</v>
          </cell>
          <cell r="M337">
            <v>0.34540772051619406</v>
          </cell>
          <cell r="N337">
            <v>0.33194300590655879</v>
          </cell>
          <cell r="O337">
            <v>0.32264927357724715</v>
          </cell>
        </row>
        <row r="338">
          <cell r="C338">
            <v>395607</v>
          </cell>
          <cell r="E338">
            <v>38067</v>
          </cell>
          <cell r="F338">
            <v>8721</v>
          </cell>
          <cell r="G338">
            <v>7115</v>
          </cell>
          <cell r="H338">
            <v>7215</v>
          </cell>
          <cell r="J338">
            <v>23051</v>
          </cell>
          <cell r="K338">
            <v>38067</v>
          </cell>
          <cell r="L338">
            <v>0.60553760474952056</v>
          </cell>
          <cell r="M338">
            <v>0.3130016051364366</v>
          </cell>
          <cell r="N338">
            <v>0.30866339855103903</v>
          </cell>
          <cell r="O338">
            <v>0.37833499631252443</v>
          </cell>
        </row>
        <row r="339">
          <cell r="C339">
            <v>395609</v>
          </cell>
          <cell r="E339">
            <v>38542</v>
          </cell>
          <cell r="F339">
            <v>8407</v>
          </cell>
          <cell r="G339">
            <v>5847</v>
          </cell>
          <cell r="H339">
            <v>5792</v>
          </cell>
          <cell r="J339">
            <v>20046</v>
          </cell>
          <cell r="K339">
            <v>38542</v>
          </cell>
          <cell r="L339">
            <v>0.52010793420165014</v>
          </cell>
          <cell r="M339">
            <v>0.28893544846852237</v>
          </cell>
          <cell r="N339">
            <v>0.29167913798263995</v>
          </cell>
          <cell r="O339">
            <v>0.41938541354883768</v>
          </cell>
        </row>
        <row r="340">
          <cell r="C340">
            <v>395610</v>
          </cell>
          <cell r="E340">
            <v>29416</v>
          </cell>
          <cell r="F340">
            <v>6639</v>
          </cell>
          <cell r="G340">
            <v>5506</v>
          </cell>
          <cell r="H340">
            <v>5107</v>
          </cell>
          <cell r="J340">
            <v>17252</v>
          </cell>
          <cell r="K340">
            <v>29416</v>
          </cell>
          <cell r="L340">
            <v>0.58648354636932287</v>
          </cell>
          <cell r="M340">
            <v>0.29602364943194992</v>
          </cell>
          <cell r="N340">
            <v>0.31915140273591469</v>
          </cell>
          <cell r="O340">
            <v>0.38482494783213539</v>
          </cell>
        </row>
        <row r="341">
          <cell r="C341">
            <v>395612</v>
          </cell>
          <cell r="E341">
            <v>28140</v>
          </cell>
          <cell r="F341">
            <v>5699</v>
          </cell>
          <cell r="G341">
            <v>3710</v>
          </cell>
          <cell r="H341">
            <v>4737</v>
          </cell>
          <cell r="J341">
            <v>14146</v>
          </cell>
          <cell r="K341">
            <v>28140</v>
          </cell>
          <cell r="L341">
            <v>0.50270078180525946</v>
          </cell>
          <cell r="M341">
            <v>0.33486497949950517</v>
          </cell>
          <cell r="N341">
            <v>0.26226495122296056</v>
          </cell>
          <cell r="O341">
            <v>0.40287006927753427</v>
          </cell>
        </row>
        <row r="342">
          <cell r="C342">
            <v>395613</v>
          </cell>
          <cell r="E342">
            <v>55789</v>
          </cell>
          <cell r="F342">
            <v>10106</v>
          </cell>
          <cell r="G342">
            <v>8831</v>
          </cell>
          <cell r="H342">
            <v>15591</v>
          </cell>
          <cell r="J342">
            <v>34528</v>
          </cell>
          <cell r="K342">
            <v>55789</v>
          </cell>
          <cell r="L342">
            <v>0.6189033680474646</v>
          </cell>
          <cell r="M342">
            <v>0.45154657089898054</v>
          </cell>
          <cell r="N342">
            <v>0.25576343836886006</v>
          </cell>
          <cell r="O342">
            <v>0.2926899907321594</v>
          </cell>
        </row>
        <row r="343">
          <cell r="C343">
            <v>395614</v>
          </cell>
          <cell r="E343">
            <v>21743</v>
          </cell>
          <cell r="F343">
            <v>5332</v>
          </cell>
          <cell r="G343">
            <v>5333</v>
          </cell>
          <cell r="H343">
            <v>6842</v>
          </cell>
          <cell r="J343">
            <v>17507</v>
          </cell>
          <cell r="K343">
            <v>21743</v>
          </cell>
          <cell r="L343">
            <v>0.80517867819528122</v>
          </cell>
          <cell r="M343">
            <v>0.3908151025304164</v>
          </cell>
          <cell r="N343">
            <v>0.30462100873936138</v>
          </cell>
          <cell r="O343">
            <v>0.30456388873022222</v>
          </cell>
        </row>
        <row r="344">
          <cell r="C344">
            <v>395616</v>
          </cell>
          <cell r="E344">
            <v>36745</v>
          </cell>
          <cell r="F344">
            <v>6732</v>
          </cell>
          <cell r="G344">
            <v>7631</v>
          </cell>
          <cell r="H344">
            <v>11465</v>
          </cell>
          <cell r="J344">
            <v>25828</v>
          </cell>
          <cell r="K344">
            <v>36745</v>
          </cell>
          <cell r="L344">
            <v>0.70289835351748542</v>
          </cell>
          <cell r="M344">
            <v>0.44389809509059935</v>
          </cell>
          <cell r="N344">
            <v>0.29545454545454547</v>
          </cell>
          <cell r="O344">
            <v>0.26064735945485518</v>
          </cell>
        </row>
        <row r="345">
          <cell r="C345">
            <v>395617</v>
          </cell>
          <cell r="E345">
            <v>64576</v>
          </cell>
          <cell r="F345">
            <v>13876</v>
          </cell>
          <cell r="G345">
            <v>18353</v>
          </cell>
          <cell r="H345">
            <v>15107</v>
          </cell>
          <cell r="J345">
            <v>47336</v>
          </cell>
          <cell r="K345">
            <v>64576</v>
          </cell>
          <cell r="L345">
            <v>0.73302775024777012</v>
          </cell>
          <cell r="M345">
            <v>0.31914399188778098</v>
          </cell>
          <cell r="N345">
            <v>0.38771759337502115</v>
          </cell>
          <cell r="O345">
            <v>0.29313841473719793</v>
          </cell>
        </row>
        <row r="346">
          <cell r="C346">
            <v>395618</v>
          </cell>
          <cell r="E346">
            <v>20529</v>
          </cell>
          <cell r="F346">
            <v>8947</v>
          </cell>
          <cell r="G346">
            <v>4102</v>
          </cell>
          <cell r="H346">
            <v>966</v>
          </cell>
          <cell r="J346">
            <v>14015</v>
          </cell>
          <cell r="K346">
            <v>20529</v>
          </cell>
          <cell r="L346">
            <v>0.68269277607287249</v>
          </cell>
          <cell r="M346">
            <v>6.8926150552978946E-2</v>
          </cell>
          <cell r="N346">
            <v>0.29268640742062074</v>
          </cell>
          <cell r="O346">
            <v>0.6383874420264003</v>
          </cell>
        </row>
        <row r="347">
          <cell r="C347">
            <v>395619</v>
          </cell>
          <cell r="E347">
            <v>36610</v>
          </cell>
          <cell r="F347">
            <v>15526</v>
          </cell>
          <cell r="G347">
            <v>5955</v>
          </cell>
          <cell r="H347">
            <v>8141</v>
          </cell>
          <cell r="J347">
            <v>29622</v>
          </cell>
          <cell r="K347">
            <v>36610</v>
          </cell>
          <cell r="L347">
            <v>0.80912319038514069</v>
          </cell>
          <cell r="M347">
            <v>0.27482951860103977</v>
          </cell>
          <cell r="N347">
            <v>0.20103301600162041</v>
          </cell>
          <cell r="O347">
            <v>0.52413746539733985</v>
          </cell>
        </row>
        <row r="348">
          <cell r="C348">
            <v>395620</v>
          </cell>
          <cell r="E348">
            <v>37331</v>
          </cell>
          <cell r="F348">
            <v>4675</v>
          </cell>
          <cell r="G348">
            <v>6471</v>
          </cell>
          <cell r="H348">
            <v>6151</v>
          </cell>
          <cell r="J348">
            <v>17297</v>
          </cell>
          <cell r="K348">
            <v>37331</v>
          </cell>
          <cell r="L348">
            <v>0.46334145884117756</v>
          </cell>
          <cell r="M348">
            <v>0.35561079956061747</v>
          </cell>
          <cell r="N348">
            <v>0.37411111753483262</v>
          </cell>
          <cell r="O348">
            <v>0.27027808290454991</v>
          </cell>
        </row>
        <row r="349">
          <cell r="C349">
            <v>395621</v>
          </cell>
          <cell r="E349">
            <v>39874</v>
          </cell>
          <cell r="F349">
            <v>9108</v>
          </cell>
          <cell r="G349">
            <v>8092</v>
          </cell>
          <cell r="H349">
            <v>7713</v>
          </cell>
          <cell r="J349">
            <v>24913</v>
          </cell>
          <cell r="K349">
            <v>39874</v>
          </cell>
          <cell r="L349">
            <v>0.62479309825951745</v>
          </cell>
          <cell r="M349">
            <v>0.30959739894834021</v>
          </cell>
          <cell r="N349">
            <v>0.32481033998314135</v>
          </cell>
          <cell r="O349">
            <v>0.36559226106851844</v>
          </cell>
        </row>
        <row r="350">
          <cell r="C350">
            <v>395623</v>
          </cell>
          <cell r="E350">
            <v>57392</v>
          </cell>
          <cell r="F350">
            <v>8432</v>
          </cell>
          <cell r="G350">
            <v>11953</v>
          </cell>
          <cell r="H350">
            <v>14393</v>
          </cell>
          <cell r="J350">
            <v>34778</v>
          </cell>
          <cell r="K350">
            <v>57392</v>
          </cell>
          <cell r="L350">
            <v>0.60597295790354055</v>
          </cell>
          <cell r="M350">
            <v>0.413853585600092</v>
          </cell>
          <cell r="N350">
            <v>0.3436942894933579</v>
          </cell>
          <cell r="O350">
            <v>0.24245212490655013</v>
          </cell>
        </row>
        <row r="351">
          <cell r="C351">
            <v>395624</v>
          </cell>
          <cell r="E351">
            <v>31153</v>
          </cell>
          <cell r="F351">
            <v>7926</v>
          </cell>
          <cell r="G351">
            <v>7985</v>
          </cell>
          <cell r="H351">
            <v>5971</v>
          </cell>
          <cell r="J351">
            <v>21882</v>
          </cell>
          <cell r="K351">
            <v>31153</v>
          </cell>
          <cell r="L351">
            <v>0.70240426283183</v>
          </cell>
          <cell r="M351">
            <v>0.27287268074216253</v>
          </cell>
          <cell r="N351">
            <v>0.36491179965268256</v>
          </cell>
          <cell r="O351">
            <v>0.36221551960515491</v>
          </cell>
        </row>
        <row r="352">
          <cell r="C352">
            <v>395625</v>
          </cell>
          <cell r="E352">
            <v>19083</v>
          </cell>
          <cell r="F352">
            <v>1667</v>
          </cell>
          <cell r="G352">
            <v>7227</v>
          </cell>
          <cell r="H352">
            <v>2505</v>
          </cell>
          <cell r="J352">
            <v>11399</v>
          </cell>
          <cell r="K352">
            <v>19083</v>
          </cell>
          <cell r="L352">
            <v>0.59733794476759416</v>
          </cell>
          <cell r="M352">
            <v>0.21975611895780331</v>
          </cell>
          <cell r="N352">
            <v>0.63400298271778222</v>
          </cell>
          <cell r="O352">
            <v>0.14624089832441442</v>
          </cell>
        </row>
        <row r="353">
          <cell r="C353">
            <v>395626</v>
          </cell>
          <cell r="E353">
            <v>31736</v>
          </cell>
          <cell r="F353">
            <v>11322</v>
          </cell>
          <cell r="G353">
            <v>4813</v>
          </cell>
          <cell r="H353">
            <v>4677</v>
          </cell>
          <cell r="J353">
            <v>20812</v>
          </cell>
          <cell r="K353">
            <v>31736</v>
          </cell>
          <cell r="L353">
            <v>0.65578522813208973</v>
          </cell>
          <cell r="M353">
            <v>0.22472611954641553</v>
          </cell>
          <cell r="N353">
            <v>0.23126081107053623</v>
          </cell>
          <cell r="O353">
            <v>0.54401306938304828</v>
          </cell>
        </row>
        <row r="354">
          <cell r="C354">
            <v>395627</v>
          </cell>
          <cell r="E354">
            <v>33706</v>
          </cell>
          <cell r="F354">
            <v>10321</v>
          </cell>
          <cell r="G354">
            <v>7615</v>
          </cell>
          <cell r="H354">
            <v>6241</v>
          </cell>
          <cell r="J354">
            <v>24177</v>
          </cell>
          <cell r="K354">
            <v>33706</v>
          </cell>
          <cell r="L354">
            <v>0.71729069008485136</v>
          </cell>
          <cell r="M354">
            <v>0.25813789965669853</v>
          </cell>
          <cell r="N354">
            <v>0.31496877197336309</v>
          </cell>
          <cell r="O354">
            <v>0.42689332836993837</v>
          </cell>
        </row>
        <row r="355">
          <cell r="C355">
            <v>395628</v>
          </cell>
          <cell r="E355">
            <v>36985</v>
          </cell>
          <cell r="F355">
            <v>7403</v>
          </cell>
          <cell r="G355">
            <v>6656</v>
          </cell>
          <cell r="H355">
            <v>12527</v>
          </cell>
          <cell r="J355">
            <v>26586</v>
          </cell>
          <cell r="K355">
            <v>36985</v>
          </cell>
          <cell r="L355">
            <v>0.71883195890225771</v>
          </cell>
          <cell r="M355">
            <v>0.47118784322575791</v>
          </cell>
          <cell r="N355">
            <v>0.25035733092605128</v>
          </cell>
          <cell r="O355">
            <v>0.27845482584819076</v>
          </cell>
        </row>
        <row r="356">
          <cell r="C356">
            <v>395629</v>
          </cell>
          <cell r="E356">
            <v>35112</v>
          </cell>
          <cell r="F356">
            <v>11109</v>
          </cell>
          <cell r="G356">
            <v>8143</v>
          </cell>
          <cell r="H356">
            <v>3996</v>
          </cell>
          <cell r="J356">
            <v>23248</v>
          </cell>
          <cell r="K356">
            <v>35112</v>
          </cell>
          <cell r="L356">
            <v>0.66210982000455687</v>
          </cell>
          <cell r="M356">
            <v>0.17188575361321404</v>
          </cell>
          <cell r="N356">
            <v>0.35026668960770818</v>
          </cell>
          <cell r="O356">
            <v>0.47784755677907775</v>
          </cell>
        </row>
        <row r="357">
          <cell r="C357">
            <v>395631</v>
          </cell>
          <cell r="E357">
            <v>20458</v>
          </cell>
          <cell r="F357">
            <v>2372</v>
          </cell>
          <cell r="G357">
            <v>2172</v>
          </cell>
          <cell r="H357">
            <v>2744</v>
          </cell>
          <cell r="J357">
            <v>7288</v>
          </cell>
          <cell r="K357">
            <v>20458</v>
          </cell>
          <cell r="L357">
            <v>0.3562420568970574</v>
          </cell>
          <cell r="M357">
            <v>0.37650933040614709</v>
          </cell>
          <cell r="N357">
            <v>0.29802414928649834</v>
          </cell>
          <cell r="O357">
            <v>0.32546652030735457</v>
          </cell>
        </row>
        <row r="358">
          <cell r="C358">
            <v>395633</v>
          </cell>
          <cell r="E358">
            <v>16260</v>
          </cell>
          <cell r="F358">
            <v>2431</v>
          </cell>
          <cell r="G358">
            <v>3551</v>
          </cell>
          <cell r="H358">
            <v>2851</v>
          </cell>
          <cell r="J358">
            <v>8833</v>
          </cell>
          <cell r="K358">
            <v>16260</v>
          </cell>
          <cell r="L358">
            <v>0.54323493234932352</v>
          </cell>
          <cell r="M358">
            <v>0.32276689686403259</v>
          </cell>
          <cell r="N358">
            <v>0.40201517038378809</v>
          </cell>
          <cell r="O358">
            <v>0.27521793275217932</v>
          </cell>
        </row>
        <row r="359">
          <cell r="C359">
            <v>395634</v>
          </cell>
          <cell r="E359">
            <v>23868</v>
          </cell>
          <cell r="F359">
            <v>3235</v>
          </cell>
          <cell r="G359">
            <v>1403</v>
          </cell>
          <cell r="H359">
            <v>2136</v>
          </cell>
          <cell r="J359">
            <v>6774</v>
          </cell>
          <cell r="K359">
            <v>23868</v>
          </cell>
          <cell r="L359">
            <v>0.28381096028154851</v>
          </cell>
          <cell r="M359">
            <v>0.31532329495128431</v>
          </cell>
          <cell r="N359">
            <v>0.20711544139356364</v>
          </cell>
          <cell r="O359">
            <v>0.47756126365515206</v>
          </cell>
        </row>
        <row r="360">
          <cell r="C360">
            <v>395636</v>
          </cell>
          <cell r="E360">
            <v>32218</v>
          </cell>
          <cell r="F360">
            <v>8566</v>
          </cell>
          <cell r="G360">
            <v>4821</v>
          </cell>
          <cell r="H360">
            <v>7979</v>
          </cell>
          <cell r="J360">
            <v>21366</v>
          </cell>
          <cell r="K360">
            <v>32218</v>
          </cell>
          <cell r="L360">
            <v>0.66316965671363837</v>
          </cell>
          <cell r="M360">
            <v>0.37344378919779087</v>
          </cell>
          <cell r="N360">
            <v>0.2256388654872227</v>
          </cell>
          <cell r="O360">
            <v>0.40091734531498641</v>
          </cell>
        </row>
        <row r="361">
          <cell r="C361">
            <v>395637</v>
          </cell>
          <cell r="E361">
            <v>7374</v>
          </cell>
          <cell r="F361">
            <v>3906</v>
          </cell>
          <cell r="G361">
            <v>1095</v>
          </cell>
          <cell r="H361">
            <v>1941</v>
          </cell>
          <cell r="J361">
            <v>6942</v>
          </cell>
          <cell r="K361">
            <v>7374</v>
          </cell>
          <cell r="L361">
            <v>0.94141578519121238</v>
          </cell>
          <cell r="M361">
            <v>0.27960242005185826</v>
          </cell>
          <cell r="N361">
            <v>0.15773552290406223</v>
          </cell>
          <cell r="O361">
            <v>0.56266205704407957</v>
          </cell>
        </row>
        <row r="362">
          <cell r="C362">
            <v>395638</v>
          </cell>
          <cell r="E362">
            <v>38040</v>
          </cell>
          <cell r="F362">
            <v>6046</v>
          </cell>
          <cell r="G362">
            <v>6989</v>
          </cell>
          <cell r="H362">
            <v>305</v>
          </cell>
          <cell r="J362">
            <v>13340</v>
          </cell>
          <cell r="K362">
            <v>38040</v>
          </cell>
          <cell r="L362">
            <v>0.35068349106203994</v>
          </cell>
          <cell r="M362">
            <v>2.2863568215892055E-2</v>
          </cell>
          <cell r="N362">
            <v>0.52391304347826084</v>
          </cell>
          <cell r="O362">
            <v>0.45322338830584707</v>
          </cell>
        </row>
        <row r="363">
          <cell r="C363">
            <v>395640</v>
          </cell>
          <cell r="E363">
            <v>65883</v>
          </cell>
          <cell r="F363">
            <v>16009</v>
          </cell>
          <cell r="G363">
            <v>15351</v>
          </cell>
          <cell r="H363">
            <v>14169</v>
          </cell>
          <cell r="J363">
            <v>45529</v>
          </cell>
          <cell r="K363">
            <v>65883</v>
          </cell>
          <cell r="L363">
            <v>0.69105839139079883</v>
          </cell>
          <cell r="M363">
            <v>0.31120824090140348</v>
          </cell>
          <cell r="N363">
            <v>0.33716971600518353</v>
          </cell>
          <cell r="O363">
            <v>0.35162204309341299</v>
          </cell>
        </row>
        <row r="364">
          <cell r="C364">
            <v>395643</v>
          </cell>
          <cell r="E364">
            <v>46361</v>
          </cell>
          <cell r="F364">
            <v>11295</v>
          </cell>
          <cell r="G364">
            <v>12403</v>
          </cell>
          <cell r="H364">
            <v>14616</v>
          </cell>
          <cell r="J364">
            <v>38314</v>
          </cell>
          <cell r="K364">
            <v>46361</v>
          </cell>
          <cell r="L364">
            <v>0.82642738508660296</v>
          </cell>
          <cell r="M364">
            <v>0.38147935480503209</v>
          </cell>
          <cell r="N364">
            <v>0.32371978911102989</v>
          </cell>
          <cell r="O364">
            <v>0.29480085608393797</v>
          </cell>
        </row>
        <row r="365">
          <cell r="C365">
            <v>395644</v>
          </cell>
          <cell r="E365">
            <v>11899</v>
          </cell>
          <cell r="F365">
            <v>2593</v>
          </cell>
          <cell r="G365">
            <v>1994</v>
          </cell>
          <cell r="H365">
            <v>2665</v>
          </cell>
          <cell r="J365">
            <v>7252</v>
          </cell>
          <cell r="K365">
            <v>11899</v>
          </cell>
          <cell r="L365">
            <v>0.60946298008235988</v>
          </cell>
          <cell r="M365">
            <v>0.36748483177054608</v>
          </cell>
          <cell r="N365">
            <v>0.27495863210148924</v>
          </cell>
          <cell r="O365">
            <v>0.35755653612796467</v>
          </cell>
        </row>
        <row r="366">
          <cell r="C366">
            <v>395645</v>
          </cell>
          <cell r="E366">
            <v>31155</v>
          </cell>
          <cell r="F366">
            <v>8246</v>
          </cell>
          <cell r="G366">
            <v>4399</v>
          </cell>
          <cell r="H366">
            <v>10816</v>
          </cell>
          <cell r="J366">
            <v>23461</v>
          </cell>
          <cell r="K366">
            <v>31155</v>
          </cell>
          <cell r="L366">
            <v>0.75304124538597339</v>
          </cell>
          <cell r="M366">
            <v>0.46102041686202633</v>
          </cell>
          <cell r="N366">
            <v>0.18750266399556711</v>
          </cell>
          <cell r="O366">
            <v>0.35147691914240653</v>
          </cell>
        </row>
        <row r="367">
          <cell r="C367">
            <v>395646</v>
          </cell>
          <cell r="E367">
            <v>15923</v>
          </cell>
          <cell r="F367">
            <v>3767</v>
          </cell>
          <cell r="G367">
            <v>2318</v>
          </cell>
          <cell r="H367">
            <v>2828</v>
          </cell>
          <cell r="J367">
            <v>8913</v>
          </cell>
          <cell r="K367">
            <v>15923</v>
          </cell>
          <cell r="L367">
            <v>0.55975632732525282</v>
          </cell>
          <cell r="M367">
            <v>0.31728935263098845</v>
          </cell>
          <cell r="N367">
            <v>0.26006956131493325</v>
          </cell>
          <cell r="O367">
            <v>0.4226410860540783</v>
          </cell>
        </row>
        <row r="368">
          <cell r="C368">
            <v>395647</v>
          </cell>
          <cell r="E368">
            <v>16060</v>
          </cell>
          <cell r="F368">
            <v>3685</v>
          </cell>
          <cell r="G368">
            <v>3058</v>
          </cell>
          <cell r="H368">
            <v>1818</v>
          </cell>
          <cell r="J368">
            <v>8561</v>
          </cell>
          <cell r="K368">
            <v>16060</v>
          </cell>
          <cell r="L368">
            <v>0.53306351183063516</v>
          </cell>
          <cell r="M368">
            <v>0.21235836934937508</v>
          </cell>
          <cell r="N368">
            <v>0.35720126153486742</v>
          </cell>
          <cell r="O368">
            <v>0.4304403691157575</v>
          </cell>
        </row>
        <row r="369">
          <cell r="C369">
            <v>395648</v>
          </cell>
          <cell r="E369">
            <v>19215</v>
          </cell>
          <cell r="F369">
            <v>3477</v>
          </cell>
          <cell r="G369">
            <v>694</v>
          </cell>
          <cell r="H369">
            <v>2205</v>
          </cell>
          <cell r="J369">
            <v>6376</v>
          </cell>
          <cell r="K369">
            <v>19215</v>
          </cell>
          <cell r="L369">
            <v>0.33182409575852201</v>
          </cell>
          <cell r="M369">
            <v>0.34582810539523212</v>
          </cell>
          <cell r="N369">
            <v>0.1088456712672522</v>
          </cell>
          <cell r="O369">
            <v>0.54532622333751568</v>
          </cell>
        </row>
        <row r="370">
          <cell r="C370">
            <v>395650</v>
          </cell>
          <cell r="E370">
            <v>34190</v>
          </cell>
          <cell r="F370">
            <v>11419</v>
          </cell>
          <cell r="G370">
            <v>4649</v>
          </cell>
          <cell r="H370">
            <v>2735</v>
          </cell>
          <cell r="J370">
            <v>18803</v>
          </cell>
          <cell r="K370">
            <v>34190</v>
          </cell>
          <cell r="L370">
            <v>0.54995612752266743</v>
          </cell>
          <cell r="M370">
            <v>0.14545551241823113</v>
          </cell>
          <cell r="N370">
            <v>0.24724777960963676</v>
          </cell>
          <cell r="O370">
            <v>0.60729670797213209</v>
          </cell>
        </row>
        <row r="371">
          <cell r="C371">
            <v>395651</v>
          </cell>
          <cell r="E371">
            <v>34651</v>
          </cell>
          <cell r="F371">
            <v>7929</v>
          </cell>
          <cell r="G371">
            <v>6537</v>
          </cell>
          <cell r="H371">
            <v>8293</v>
          </cell>
          <cell r="J371">
            <v>22759</v>
          </cell>
          <cell r="K371">
            <v>34651</v>
          </cell>
          <cell r="L371">
            <v>0.6568064413725434</v>
          </cell>
          <cell r="M371">
            <v>0.36438332088404585</v>
          </cell>
          <cell r="N371">
            <v>0.28722703106463376</v>
          </cell>
          <cell r="O371">
            <v>0.34838964805132033</v>
          </cell>
        </row>
        <row r="372">
          <cell r="C372">
            <v>395652</v>
          </cell>
          <cell r="E372">
            <v>33146</v>
          </cell>
          <cell r="F372">
            <v>9577</v>
          </cell>
          <cell r="G372">
            <v>9593</v>
          </cell>
          <cell r="H372">
            <v>5651</v>
          </cell>
          <cell r="J372">
            <v>24821</v>
          </cell>
          <cell r="K372">
            <v>33146</v>
          </cell>
          <cell r="L372">
            <v>0.74883847221384181</v>
          </cell>
          <cell r="M372">
            <v>0.22767011804520365</v>
          </cell>
          <cell r="N372">
            <v>0.38648724870069701</v>
          </cell>
          <cell r="O372">
            <v>0.38584263325409934</v>
          </cell>
        </row>
        <row r="373">
          <cell r="C373">
            <v>395653</v>
          </cell>
          <cell r="E373">
            <v>28123</v>
          </cell>
          <cell r="F373">
            <v>7190</v>
          </cell>
          <cell r="G373">
            <v>8362</v>
          </cell>
          <cell r="H373">
            <v>5709</v>
          </cell>
          <cell r="J373">
            <v>21261</v>
          </cell>
          <cell r="K373">
            <v>28123</v>
          </cell>
          <cell r="L373">
            <v>0.75600042669700962</v>
          </cell>
          <cell r="M373">
            <v>0.26851982503174826</v>
          </cell>
          <cell r="N373">
            <v>0.39330229057899441</v>
          </cell>
          <cell r="O373">
            <v>0.33817788438925733</v>
          </cell>
        </row>
        <row r="374">
          <cell r="C374">
            <v>395654</v>
          </cell>
          <cell r="E374">
            <v>21314</v>
          </cell>
          <cell r="F374">
            <v>6645</v>
          </cell>
          <cell r="G374">
            <v>4382</v>
          </cell>
          <cell r="H374">
            <v>5943</v>
          </cell>
          <cell r="J374">
            <v>16970</v>
          </cell>
          <cell r="K374">
            <v>21314</v>
          </cell>
          <cell r="L374">
            <v>0.79619029745707048</v>
          </cell>
          <cell r="M374">
            <v>0.35020624631703007</v>
          </cell>
          <cell r="N374">
            <v>0.25822038892162641</v>
          </cell>
          <cell r="O374">
            <v>0.39157336476134352</v>
          </cell>
        </row>
        <row r="375">
          <cell r="C375">
            <v>395656</v>
          </cell>
          <cell r="E375">
            <v>12554</v>
          </cell>
          <cell r="F375">
            <v>1711</v>
          </cell>
          <cell r="G375">
            <v>1113</v>
          </cell>
          <cell r="H375">
            <v>1120</v>
          </cell>
          <cell r="J375">
            <v>3944</v>
          </cell>
          <cell r="K375">
            <v>12554</v>
          </cell>
          <cell r="L375">
            <v>0.31416281663214912</v>
          </cell>
          <cell r="M375">
            <v>0.28397565922920892</v>
          </cell>
          <cell r="N375">
            <v>0.28220081135902636</v>
          </cell>
          <cell r="O375">
            <v>0.43382352941176472</v>
          </cell>
        </row>
        <row r="376">
          <cell r="C376">
            <v>395660</v>
          </cell>
          <cell r="E376">
            <v>19701</v>
          </cell>
          <cell r="F376">
            <v>5555</v>
          </cell>
          <cell r="G376">
            <v>3470</v>
          </cell>
          <cell r="H376">
            <v>3371</v>
          </cell>
          <cell r="J376">
            <v>12396</v>
          </cell>
          <cell r="K376">
            <v>19701</v>
          </cell>
          <cell r="L376">
            <v>0.62920663925689047</v>
          </cell>
          <cell r="M376">
            <v>0.27194256211681189</v>
          </cell>
          <cell r="N376">
            <v>0.27992900935785736</v>
          </cell>
          <cell r="O376">
            <v>0.44812842852533075</v>
          </cell>
        </row>
        <row r="377">
          <cell r="C377">
            <v>395661</v>
          </cell>
          <cell r="E377">
            <v>18431</v>
          </cell>
          <cell r="F377">
            <v>5876</v>
          </cell>
          <cell r="G377">
            <v>4789</v>
          </cell>
          <cell r="H377">
            <v>2172</v>
          </cell>
          <cell r="J377">
            <v>12837</v>
          </cell>
          <cell r="K377">
            <v>18431</v>
          </cell>
          <cell r="L377">
            <v>0.69648960989637021</v>
          </cell>
          <cell r="M377">
            <v>0.16919841084365506</v>
          </cell>
          <cell r="N377">
            <v>0.37306224195684351</v>
          </cell>
          <cell r="O377">
            <v>0.45773934719950143</v>
          </cell>
        </row>
        <row r="378">
          <cell r="C378">
            <v>395662</v>
          </cell>
          <cell r="E378">
            <v>26784</v>
          </cell>
          <cell r="F378">
            <v>11616</v>
          </cell>
          <cell r="G378">
            <v>129</v>
          </cell>
          <cell r="H378">
            <v>505</v>
          </cell>
          <cell r="J378">
            <v>12250</v>
          </cell>
          <cell r="K378">
            <v>26784</v>
          </cell>
          <cell r="L378">
            <v>0.45736260454002392</v>
          </cell>
          <cell r="M378">
            <v>4.1224489795918369E-2</v>
          </cell>
          <cell r="N378">
            <v>1.053061224489796E-2</v>
          </cell>
          <cell r="O378">
            <v>0.94824489795918365</v>
          </cell>
        </row>
        <row r="379">
          <cell r="C379">
            <v>395666</v>
          </cell>
          <cell r="E379">
            <v>26110</v>
          </cell>
          <cell r="F379">
            <v>8605</v>
          </cell>
          <cell r="G379">
            <v>6337</v>
          </cell>
          <cell r="H379">
            <v>3726</v>
          </cell>
          <cell r="J379">
            <v>18668</v>
          </cell>
          <cell r="K379">
            <v>26110</v>
          </cell>
          <cell r="L379">
            <v>0.71497510532363084</v>
          </cell>
          <cell r="M379">
            <v>0.1995928862224127</v>
          </cell>
          <cell r="N379">
            <v>0.33945789586458108</v>
          </cell>
          <cell r="O379">
            <v>0.46094921791300619</v>
          </cell>
        </row>
        <row r="380">
          <cell r="C380">
            <v>395670</v>
          </cell>
          <cell r="E380">
            <v>30733</v>
          </cell>
          <cell r="F380">
            <v>5321</v>
          </cell>
          <cell r="G380">
            <v>7619</v>
          </cell>
          <cell r="H380">
            <v>5117</v>
          </cell>
          <cell r="J380">
            <v>18057</v>
          </cell>
          <cell r="K380">
            <v>30733</v>
          </cell>
          <cell r="L380">
            <v>0.58754433345264045</v>
          </cell>
          <cell r="M380">
            <v>0.28338040649055768</v>
          </cell>
          <cell r="N380">
            <v>0.42194162928504181</v>
          </cell>
          <cell r="O380">
            <v>0.29467796422440051</v>
          </cell>
        </row>
        <row r="381">
          <cell r="C381">
            <v>395671</v>
          </cell>
          <cell r="E381">
            <v>48278</v>
          </cell>
          <cell r="F381">
            <v>9476</v>
          </cell>
          <cell r="G381">
            <v>7214</v>
          </cell>
          <cell r="H381">
            <v>4738</v>
          </cell>
          <cell r="J381">
            <v>21428</v>
          </cell>
          <cell r="K381">
            <v>48278</v>
          </cell>
          <cell r="L381">
            <v>0.44384605824599194</v>
          </cell>
          <cell r="M381">
            <v>0.22111256300168006</v>
          </cell>
          <cell r="N381">
            <v>0.33666231099495986</v>
          </cell>
          <cell r="O381">
            <v>0.44222512600336011</v>
          </cell>
        </row>
        <row r="382">
          <cell r="C382">
            <v>395672</v>
          </cell>
          <cell r="E382">
            <v>28933</v>
          </cell>
          <cell r="F382">
            <v>12449</v>
          </cell>
          <cell r="G382">
            <v>6170</v>
          </cell>
          <cell r="H382">
            <v>5637</v>
          </cell>
          <cell r="J382">
            <v>24256</v>
          </cell>
          <cell r="K382">
            <v>28933</v>
          </cell>
          <cell r="L382">
            <v>0.83835067224276782</v>
          </cell>
          <cell r="M382">
            <v>0.23239610817941952</v>
          </cell>
          <cell r="N382">
            <v>0.25437005277044855</v>
          </cell>
          <cell r="O382">
            <v>0.51323383905013198</v>
          </cell>
        </row>
        <row r="383">
          <cell r="C383">
            <v>395674</v>
          </cell>
          <cell r="E383">
            <v>38553</v>
          </cell>
          <cell r="F383">
            <v>11549</v>
          </cell>
          <cell r="G383">
            <v>5236</v>
          </cell>
          <cell r="H383">
            <v>5793</v>
          </cell>
          <cell r="J383">
            <v>22578</v>
          </cell>
          <cell r="K383">
            <v>38553</v>
          </cell>
          <cell r="L383">
            <v>0.58563535911602205</v>
          </cell>
          <cell r="M383">
            <v>0.2565771990433165</v>
          </cell>
          <cell r="N383">
            <v>0.23190716626804855</v>
          </cell>
          <cell r="O383">
            <v>0.51151563468863492</v>
          </cell>
        </row>
        <row r="384">
          <cell r="C384">
            <v>395675</v>
          </cell>
          <cell r="E384">
            <v>37537</v>
          </cell>
          <cell r="F384">
            <v>8833</v>
          </cell>
          <cell r="G384">
            <v>8324</v>
          </cell>
          <cell r="H384">
            <v>6240</v>
          </cell>
          <cell r="J384">
            <v>23397</v>
          </cell>
          <cell r="K384">
            <v>37537</v>
          </cell>
          <cell r="L384">
            <v>0.62330500572768199</v>
          </cell>
          <cell r="M384">
            <v>0.26670085908449803</v>
          </cell>
          <cell r="N384">
            <v>0.35577210753515409</v>
          </cell>
          <cell r="O384">
            <v>0.37752703338034793</v>
          </cell>
        </row>
        <row r="385">
          <cell r="C385">
            <v>395677</v>
          </cell>
          <cell r="E385">
            <v>36331</v>
          </cell>
          <cell r="F385">
            <v>10534</v>
          </cell>
          <cell r="G385">
            <v>8761</v>
          </cell>
          <cell r="H385">
            <v>7120</v>
          </cell>
          <cell r="J385">
            <v>26415</v>
          </cell>
          <cell r="K385">
            <v>36331</v>
          </cell>
          <cell r="L385">
            <v>0.72706504087418455</v>
          </cell>
          <cell r="M385">
            <v>0.26954381979935643</v>
          </cell>
          <cell r="N385">
            <v>0.3316676130986182</v>
          </cell>
          <cell r="O385">
            <v>0.39878856710202537</v>
          </cell>
        </row>
        <row r="386">
          <cell r="C386">
            <v>395678</v>
          </cell>
          <cell r="E386">
            <v>36626</v>
          </cell>
          <cell r="F386">
            <v>8286</v>
          </cell>
          <cell r="G386">
            <v>6993</v>
          </cell>
          <cell r="H386">
            <v>5874</v>
          </cell>
          <cell r="J386">
            <v>21153</v>
          </cell>
          <cell r="K386">
            <v>36626</v>
          </cell>
          <cell r="L386">
            <v>0.57754054496805551</v>
          </cell>
          <cell r="M386">
            <v>0.27769110764430577</v>
          </cell>
          <cell r="N386">
            <v>0.3305914054744008</v>
          </cell>
          <cell r="O386">
            <v>0.39171748688129343</v>
          </cell>
        </row>
        <row r="387">
          <cell r="C387">
            <v>395679</v>
          </cell>
          <cell r="E387">
            <v>21824</v>
          </cell>
          <cell r="F387">
            <v>5167</v>
          </cell>
          <cell r="G387">
            <v>7605</v>
          </cell>
          <cell r="H387">
            <v>5478</v>
          </cell>
          <cell r="J387">
            <v>18250</v>
          </cell>
          <cell r="K387">
            <v>21824</v>
          </cell>
          <cell r="L387">
            <v>0.83623533724340171</v>
          </cell>
          <cell r="M387">
            <v>0.30016438356164382</v>
          </cell>
          <cell r="N387">
            <v>0.41671232876712327</v>
          </cell>
          <cell r="O387">
            <v>0.2831232876712329</v>
          </cell>
        </row>
        <row r="388">
          <cell r="C388">
            <v>395680</v>
          </cell>
          <cell r="E388">
            <v>38119</v>
          </cell>
          <cell r="F388">
            <v>8683</v>
          </cell>
          <cell r="G388">
            <v>6542</v>
          </cell>
          <cell r="H388">
            <v>9043</v>
          </cell>
          <cell r="J388">
            <v>24268</v>
          </cell>
          <cell r="K388">
            <v>38119</v>
          </cell>
          <cell r="L388">
            <v>0.63663789711167662</v>
          </cell>
          <cell r="M388">
            <v>0.37263062469095104</v>
          </cell>
          <cell r="N388">
            <v>0.26957310037910004</v>
          </cell>
          <cell r="O388">
            <v>0.35779627492994892</v>
          </cell>
        </row>
        <row r="389">
          <cell r="C389">
            <v>395682</v>
          </cell>
          <cell r="E389">
            <v>35608</v>
          </cell>
          <cell r="F389">
            <v>9126</v>
          </cell>
          <cell r="G389">
            <v>12411</v>
          </cell>
          <cell r="H389">
            <v>9291</v>
          </cell>
          <cell r="J389">
            <v>30828</v>
          </cell>
          <cell r="K389">
            <v>35608</v>
          </cell>
          <cell r="L389">
            <v>0.86576050325769494</v>
          </cell>
          <cell r="M389">
            <v>0.30138186064616584</v>
          </cell>
          <cell r="N389">
            <v>0.4025885558583106</v>
          </cell>
          <cell r="O389">
            <v>0.29602958349552355</v>
          </cell>
        </row>
        <row r="390">
          <cell r="C390">
            <v>395683</v>
          </cell>
          <cell r="E390">
            <v>31465</v>
          </cell>
          <cell r="F390">
            <v>7918</v>
          </cell>
          <cell r="G390">
            <v>10036</v>
          </cell>
          <cell r="H390">
            <v>9846</v>
          </cell>
          <cell r="J390">
            <v>27800</v>
          </cell>
          <cell r="K390">
            <v>31465</v>
          </cell>
          <cell r="L390">
            <v>0.88352137295407596</v>
          </cell>
          <cell r="M390">
            <v>0.35417266187050361</v>
          </cell>
          <cell r="N390">
            <v>0.36100719424460431</v>
          </cell>
          <cell r="O390">
            <v>0.28482014388489207</v>
          </cell>
        </row>
        <row r="391">
          <cell r="C391">
            <v>395684</v>
          </cell>
          <cell r="E391">
            <v>50129</v>
          </cell>
          <cell r="F391">
            <v>3412</v>
          </cell>
          <cell r="G391">
            <v>8998</v>
          </cell>
          <cell r="H391">
            <v>3982</v>
          </cell>
          <cell r="J391">
            <v>16392</v>
          </cell>
          <cell r="K391">
            <v>50129</v>
          </cell>
          <cell r="L391">
            <v>0.32699634941850025</v>
          </cell>
          <cell r="M391">
            <v>0.24292337725719865</v>
          </cell>
          <cell r="N391">
            <v>0.5489263055148853</v>
          </cell>
          <cell r="O391">
            <v>0.20815031722791605</v>
          </cell>
        </row>
        <row r="392">
          <cell r="C392">
            <v>395685</v>
          </cell>
          <cell r="E392">
            <v>54091</v>
          </cell>
          <cell r="F392">
            <v>10018</v>
          </cell>
          <cell r="G392">
            <v>13878</v>
          </cell>
          <cell r="H392">
            <v>0</v>
          </cell>
          <cell r="J392">
            <v>23896</v>
          </cell>
          <cell r="K392">
            <v>54091</v>
          </cell>
          <cell r="L392">
            <v>0.44177404743857573</v>
          </cell>
          <cell r="M392">
            <v>0</v>
          </cell>
          <cell r="N392">
            <v>0.58076665550719786</v>
          </cell>
          <cell r="O392">
            <v>0.41923334449280214</v>
          </cell>
        </row>
        <row r="393">
          <cell r="C393">
            <v>395686</v>
          </cell>
          <cell r="E393">
            <v>37026</v>
          </cell>
          <cell r="F393">
            <v>6634</v>
          </cell>
          <cell r="G393">
            <v>6818</v>
          </cell>
          <cell r="H393">
            <v>11664</v>
          </cell>
          <cell r="J393">
            <v>25116</v>
          </cell>
          <cell r="K393">
            <v>37026</v>
          </cell>
          <cell r="L393">
            <v>0.67833414357478528</v>
          </cell>
          <cell r="M393">
            <v>0.46440516005733395</v>
          </cell>
          <cell r="N393">
            <v>0.2714604236343367</v>
          </cell>
          <cell r="O393">
            <v>0.26413441630832935</v>
          </cell>
        </row>
        <row r="394">
          <cell r="C394">
            <v>395687</v>
          </cell>
          <cell r="E394">
            <v>74549</v>
          </cell>
          <cell r="F394">
            <v>15776</v>
          </cell>
          <cell r="G394">
            <v>18074</v>
          </cell>
          <cell r="H394">
            <v>24873</v>
          </cell>
          <cell r="J394">
            <v>58723</v>
          </cell>
          <cell r="K394">
            <v>74549</v>
          </cell>
          <cell r="L394">
            <v>0.78771009671491232</v>
          </cell>
          <cell r="M394">
            <v>0.42356487236687501</v>
          </cell>
          <cell r="N394">
            <v>0.30778400286088925</v>
          </cell>
          <cell r="O394">
            <v>0.26865112477223574</v>
          </cell>
        </row>
        <row r="395">
          <cell r="C395">
            <v>395688</v>
          </cell>
          <cell r="E395">
            <v>12174</v>
          </cell>
          <cell r="F395">
            <v>457</v>
          </cell>
          <cell r="G395">
            <v>0</v>
          </cell>
          <cell r="H395">
            <v>26</v>
          </cell>
          <cell r="J395">
            <v>483</v>
          </cell>
          <cell r="K395">
            <v>12174</v>
          </cell>
          <cell r="L395">
            <v>3.9674716609167077E-2</v>
          </cell>
          <cell r="M395">
            <v>5.3830227743271224E-2</v>
          </cell>
          <cell r="N395">
            <v>0</v>
          </cell>
          <cell r="O395">
            <v>0.94616977225672882</v>
          </cell>
        </row>
        <row r="396">
          <cell r="C396">
            <v>395691</v>
          </cell>
          <cell r="E396">
            <v>38758</v>
          </cell>
          <cell r="F396">
            <v>8462</v>
          </cell>
          <cell r="G396">
            <v>6526</v>
          </cell>
          <cell r="H396">
            <v>7956</v>
          </cell>
          <cell r="J396">
            <v>22944</v>
          </cell>
          <cell r="K396">
            <v>38758</v>
          </cell>
          <cell r="L396">
            <v>0.5919810103720522</v>
          </cell>
          <cell r="M396">
            <v>0.34675732217573224</v>
          </cell>
          <cell r="N396">
            <v>0.28443165969316597</v>
          </cell>
          <cell r="O396">
            <v>0.36881101813110179</v>
          </cell>
        </row>
        <row r="397">
          <cell r="C397">
            <v>395692</v>
          </cell>
          <cell r="E397">
            <v>37156</v>
          </cell>
          <cell r="F397">
            <v>8954</v>
          </cell>
          <cell r="G397">
            <v>6991</v>
          </cell>
          <cell r="H397">
            <v>6170</v>
          </cell>
          <cell r="J397">
            <v>22115</v>
          </cell>
          <cell r="K397">
            <v>37156</v>
          </cell>
          <cell r="L397">
            <v>0.5951932393153192</v>
          </cell>
          <cell r="M397">
            <v>0.27899615645489489</v>
          </cell>
          <cell r="N397">
            <v>0.31612028035270179</v>
          </cell>
          <cell r="O397">
            <v>0.40488356319240337</v>
          </cell>
        </row>
        <row r="398">
          <cell r="C398">
            <v>395695</v>
          </cell>
          <cell r="E398">
            <v>31573</v>
          </cell>
          <cell r="F398">
            <v>9582</v>
          </cell>
          <cell r="G398">
            <v>5461</v>
          </cell>
          <cell r="H398">
            <v>7113</v>
          </cell>
          <cell r="J398">
            <v>22156</v>
          </cell>
          <cell r="K398">
            <v>31573</v>
          </cell>
          <cell r="L398">
            <v>0.70173882747917526</v>
          </cell>
          <cell r="M398">
            <v>0.32104170427875067</v>
          </cell>
          <cell r="N398">
            <v>0.24647950893663115</v>
          </cell>
          <cell r="O398">
            <v>0.43247878678461815</v>
          </cell>
        </row>
        <row r="399">
          <cell r="C399">
            <v>395697</v>
          </cell>
          <cell r="E399">
            <v>43243</v>
          </cell>
          <cell r="F399">
            <v>12461</v>
          </cell>
          <cell r="G399">
            <v>9657</v>
          </cell>
          <cell r="H399">
            <v>9065</v>
          </cell>
          <cell r="J399">
            <v>31183</v>
          </cell>
          <cell r="K399">
            <v>43243</v>
          </cell>
          <cell r="L399">
            <v>0.72111093124898828</v>
          </cell>
          <cell r="M399">
            <v>0.29070326780617645</v>
          </cell>
          <cell r="N399">
            <v>0.30968797100984513</v>
          </cell>
          <cell r="O399">
            <v>0.39960876118397842</v>
          </cell>
        </row>
        <row r="400">
          <cell r="C400">
            <v>395698</v>
          </cell>
          <cell r="E400">
            <v>16828</v>
          </cell>
          <cell r="F400">
            <v>6852</v>
          </cell>
          <cell r="G400">
            <v>4361</v>
          </cell>
          <cell r="H400">
            <v>119</v>
          </cell>
          <cell r="J400">
            <v>11332</v>
          </cell>
          <cell r="K400">
            <v>16828</v>
          </cell>
          <cell r="L400">
            <v>0.67340147373425241</v>
          </cell>
          <cell r="M400">
            <v>1.0501235439463467E-2</v>
          </cell>
          <cell r="N400">
            <v>0.38483939286974939</v>
          </cell>
          <cell r="O400">
            <v>0.60465937169078721</v>
          </cell>
        </row>
        <row r="401">
          <cell r="C401">
            <v>395699</v>
          </cell>
          <cell r="E401">
            <v>30740</v>
          </cell>
          <cell r="F401">
            <v>9399</v>
          </cell>
          <cell r="G401">
            <v>3563</v>
          </cell>
          <cell r="H401">
            <v>5666</v>
          </cell>
          <cell r="J401">
            <v>18628</v>
          </cell>
          <cell r="K401">
            <v>30740</v>
          </cell>
          <cell r="L401">
            <v>0.60598568640208195</v>
          </cell>
          <cell r="M401">
            <v>0.30416577195619499</v>
          </cell>
          <cell r="N401">
            <v>0.19127120463817909</v>
          </cell>
          <cell r="O401">
            <v>0.50456302340562598</v>
          </cell>
        </row>
        <row r="402">
          <cell r="C402">
            <v>395700</v>
          </cell>
          <cell r="E402">
            <v>22457</v>
          </cell>
          <cell r="F402">
            <v>7574</v>
          </cell>
          <cell r="G402">
            <v>3573</v>
          </cell>
          <cell r="H402">
            <v>4930</v>
          </cell>
          <cell r="J402">
            <v>16077</v>
          </cell>
          <cell r="K402">
            <v>22457</v>
          </cell>
          <cell r="L402">
            <v>0.71590150064567837</v>
          </cell>
          <cell r="M402">
            <v>0.3066492504820551</v>
          </cell>
          <cell r="N402">
            <v>0.22224295577533121</v>
          </cell>
          <cell r="O402">
            <v>0.47110779374261369</v>
          </cell>
        </row>
        <row r="403">
          <cell r="C403">
            <v>395701</v>
          </cell>
          <cell r="E403">
            <v>36950</v>
          </cell>
          <cell r="F403">
            <v>8183</v>
          </cell>
          <cell r="G403">
            <v>5812</v>
          </cell>
          <cell r="H403">
            <v>7673</v>
          </cell>
          <cell r="J403">
            <v>21668</v>
          </cell>
          <cell r="K403">
            <v>36950</v>
          </cell>
          <cell r="L403">
            <v>0.58641407307171856</v>
          </cell>
          <cell r="M403">
            <v>0.35411666974340039</v>
          </cell>
          <cell r="N403">
            <v>0.26822964740631344</v>
          </cell>
          <cell r="O403">
            <v>0.37765368285028611</v>
          </cell>
        </row>
        <row r="404">
          <cell r="C404">
            <v>395702</v>
          </cell>
          <cell r="E404">
            <v>24879</v>
          </cell>
          <cell r="F404">
            <v>3445</v>
          </cell>
          <cell r="G404">
            <v>7621</v>
          </cell>
          <cell r="H404">
            <v>3863</v>
          </cell>
          <cell r="J404">
            <v>14929</v>
          </cell>
          <cell r="K404">
            <v>24879</v>
          </cell>
          <cell r="L404">
            <v>0.60006431126653004</v>
          </cell>
          <cell r="M404">
            <v>0.25875812177640833</v>
          </cell>
          <cell r="N404">
            <v>0.51048295264250787</v>
          </cell>
          <cell r="O404">
            <v>0.2307589255810838</v>
          </cell>
        </row>
        <row r="405">
          <cell r="C405">
            <v>395704</v>
          </cell>
          <cell r="E405">
            <v>19471</v>
          </cell>
          <cell r="F405">
            <v>3018</v>
          </cell>
          <cell r="G405">
            <v>3497</v>
          </cell>
          <cell r="H405">
            <v>4124</v>
          </cell>
          <cell r="J405">
            <v>10639</v>
          </cell>
          <cell r="K405">
            <v>19471</v>
          </cell>
          <cell r="L405">
            <v>0.54640234194443016</v>
          </cell>
          <cell r="M405">
            <v>0.38763041639251811</v>
          </cell>
          <cell r="N405">
            <v>0.32869630604380112</v>
          </cell>
          <cell r="O405">
            <v>0.28367327756368077</v>
          </cell>
        </row>
        <row r="406">
          <cell r="C406">
            <v>395705</v>
          </cell>
          <cell r="E406">
            <v>38427</v>
          </cell>
          <cell r="F406">
            <v>7761</v>
          </cell>
          <cell r="G406">
            <v>9049</v>
          </cell>
          <cell r="H406">
            <v>8049</v>
          </cell>
          <cell r="J406">
            <v>24859</v>
          </cell>
          <cell r="K406">
            <v>38427</v>
          </cell>
          <cell r="L406">
            <v>0.64691492960678687</v>
          </cell>
          <cell r="M406">
            <v>0.32378615390804133</v>
          </cell>
          <cell r="N406">
            <v>0.36401303350899072</v>
          </cell>
          <cell r="O406">
            <v>0.31220081258296795</v>
          </cell>
        </row>
        <row r="407">
          <cell r="C407">
            <v>395706</v>
          </cell>
          <cell r="E407">
            <v>35251</v>
          </cell>
          <cell r="F407">
            <v>3473</v>
          </cell>
          <cell r="G407">
            <v>4694</v>
          </cell>
          <cell r="H407">
            <v>7692</v>
          </cell>
          <cell r="J407">
            <v>15859</v>
          </cell>
          <cell r="K407">
            <v>35251</v>
          </cell>
          <cell r="L407">
            <v>0.4498879464412357</v>
          </cell>
          <cell r="M407">
            <v>0.48502427643609308</v>
          </cell>
          <cell r="N407">
            <v>0.29598335330096476</v>
          </cell>
          <cell r="O407">
            <v>0.21899237026294219</v>
          </cell>
        </row>
        <row r="408">
          <cell r="C408">
            <v>395707</v>
          </cell>
          <cell r="E408">
            <v>17882</v>
          </cell>
          <cell r="F408">
            <v>4797</v>
          </cell>
          <cell r="G408">
            <v>4176</v>
          </cell>
          <cell r="H408">
            <v>3352</v>
          </cell>
          <cell r="J408">
            <v>12325</v>
          </cell>
          <cell r="K408">
            <v>17882</v>
          </cell>
          <cell r="L408">
            <v>0.68924057711665365</v>
          </cell>
          <cell r="M408">
            <v>0.27196754563894521</v>
          </cell>
          <cell r="N408">
            <v>0.33882352941176469</v>
          </cell>
          <cell r="O408">
            <v>0.38920892494929005</v>
          </cell>
        </row>
        <row r="409">
          <cell r="C409">
            <v>395708</v>
          </cell>
          <cell r="E409">
            <v>36830</v>
          </cell>
          <cell r="F409">
            <v>10421</v>
          </cell>
          <cell r="G409">
            <v>7518</v>
          </cell>
          <cell r="H409">
            <v>12301</v>
          </cell>
          <cell r="J409">
            <v>30240</v>
          </cell>
          <cell r="K409">
            <v>36830</v>
          </cell>
          <cell r="L409">
            <v>0.82106978007059461</v>
          </cell>
          <cell r="M409">
            <v>0.40677910052910055</v>
          </cell>
          <cell r="N409">
            <v>0.24861111111111112</v>
          </cell>
          <cell r="O409">
            <v>0.34460978835978834</v>
          </cell>
        </row>
        <row r="410">
          <cell r="C410">
            <v>395710</v>
          </cell>
          <cell r="E410">
            <v>51318</v>
          </cell>
          <cell r="F410">
            <v>8093</v>
          </cell>
          <cell r="G410">
            <v>8121</v>
          </cell>
          <cell r="H410">
            <v>9561</v>
          </cell>
          <cell r="J410">
            <v>25775</v>
          </cell>
          <cell r="K410">
            <v>51318</v>
          </cell>
          <cell r="L410">
            <v>0.50226041544877043</v>
          </cell>
          <cell r="M410">
            <v>0.37094083414161011</v>
          </cell>
          <cell r="N410">
            <v>0.31507274490785647</v>
          </cell>
          <cell r="O410">
            <v>0.31398642095053347</v>
          </cell>
        </row>
        <row r="411">
          <cell r="C411">
            <v>395711</v>
          </cell>
          <cell r="E411">
            <v>50623</v>
          </cell>
          <cell r="F411">
            <v>12299</v>
          </cell>
          <cell r="G411">
            <v>13834</v>
          </cell>
          <cell r="H411">
            <v>12620</v>
          </cell>
          <cell r="J411">
            <v>38753</v>
          </cell>
          <cell r="K411">
            <v>50623</v>
          </cell>
          <cell r="L411">
            <v>0.76552160085336707</v>
          </cell>
          <cell r="M411">
            <v>0.32565220757102675</v>
          </cell>
          <cell r="N411">
            <v>0.3569788145433902</v>
          </cell>
          <cell r="O411">
            <v>0.31736897788558305</v>
          </cell>
        </row>
        <row r="412">
          <cell r="C412">
            <v>395712</v>
          </cell>
          <cell r="E412">
            <v>6381</v>
          </cell>
          <cell r="F412">
            <v>1648</v>
          </cell>
          <cell r="G412">
            <v>1439</v>
          </cell>
          <cell r="H412">
            <v>547</v>
          </cell>
          <cell r="J412">
            <v>3634</v>
          </cell>
          <cell r="K412">
            <v>6381</v>
          </cell>
          <cell r="L412">
            <v>0.56950321266259207</v>
          </cell>
          <cell r="M412">
            <v>0.15052283984589984</v>
          </cell>
          <cell r="N412">
            <v>0.39598238855255918</v>
          </cell>
          <cell r="O412">
            <v>0.453494771601541</v>
          </cell>
        </row>
        <row r="413">
          <cell r="C413">
            <v>395713</v>
          </cell>
          <cell r="E413">
            <v>58371</v>
          </cell>
          <cell r="F413">
            <v>9291</v>
          </cell>
          <cell r="G413">
            <v>8585</v>
          </cell>
          <cell r="H413">
            <v>7765</v>
          </cell>
          <cell r="J413">
            <v>25641</v>
          </cell>
          <cell r="K413">
            <v>58371</v>
          </cell>
          <cell r="L413">
            <v>0.43927635298350209</v>
          </cell>
          <cell r="M413">
            <v>0.30283530283530286</v>
          </cell>
          <cell r="N413">
            <v>0.33481533481533482</v>
          </cell>
          <cell r="O413">
            <v>0.36234936234936233</v>
          </cell>
        </row>
        <row r="414">
          <cell r="C414">
            <v>395715</v>
          </cell>
          <cell r="E414">
            <v>40656</v>
          </cell>
          <cell r="F414">
            <v>9517</v>
          </cell>
          <cell r="G414">
            <v>7646</v>
          </cell>
          <cell r="H414">
            <v>7512</v>
          </cell>
          <cell r="J414">
            <v>24675</v>
          </cell>
          <cell r="K414">
            <v>40656</v>
          </cell>
          <cell r="L414">
            <v>0.60692148760330578</v>
          </cell>
          <cell r="M414">
            <v>0.30443768996960485</v>
          </cell>
          <cell r="N414">
            <v>0.30986828774062819</v>
          </cell>
          <cell r="O414">
            <v>0.38569402228976696</v>
          </cell>
        </row>
        <row r="415">
          <cell r="C415">
            <v>395716</v>
          </cell>
          <cell r="E415">
            <v>10864</v>
          </cell>
          <cell r="F415">
            <v>1800</v>
          </cell>
          <cell r="G415">
            <v>975</v>
          </cell>
          <cell r="H415">
            <v>1796</v>
          </cell>
          <cell r="J415">
            <v>4571</v>
          </cell>
          <cell r="K415">
            <v>10864</v>
          </cell>
          <cell r="L415">
            <v>0.42074742268041238</v>
          </cell>
          <cell r="M415">
            <v>0.3929118354845767</v>
          </cell>
          <cell r="N415">
            <v>0.2133012469919055</v>
          </cell>
          <cell r="O415">
            <v>0.39378691752351785</v>
          </cell>
        </row>
        <row r="416">
          <cell r="C416">
            <v>395717</v>
          </cell>
          <cell r="E416">
            <v>27109</v>
          </cell>
          <cell r="F416">
            <v>3635</v>
          </cell>
          <cell r="G416">
            <v>3371</v>
          </cell>
          <cell r="H416">
            <v>4094</v>
          </cell>
          <cell r="J416">
            <v>11100</v>
          </cell>
          <cell r="K416">
            <v>27109</v>
          </cell>
          <cell r="L416">
            <v>0.40945811354162825</v>
          </cell>
          <cell r="M416">
            <v>0.36882882882882884</v>
          </cell>
          <cell r="N416">
            <v>0.3036936936936937</v>
          </cell>
          <cell r="O416">
            <v>0.32747747747747746</v>
          </cell>
        </row>
        <row r="417">
          <cell r="C417">
            <v>395719</v>
          </cell>
          <cell r="E417">
            <v>26906</v>
          </cell>
          <cell r="F417">
            <v>7009</v>
          </cell>
          <cell r="G417">
            <v>6331</v>
          </cell>
          <cell r="H417">
            <v>6020</v>
          </cell>
          <cell r="J417">
            <v>19360</v>
          </cell>
          <cell r="K417">
            <v>26906</v>
          </cell>
          <cell r="L417">
            <v>0.71954210956663944</v>
          </cell>
          <cell r="M417">
            <v>0.31095041322314049</v>
          </cell>
          <cell r="N417">
            <v>0.32701446280991736</v>
          </cell>
          <cell r="O417">
            <v>0.36203512396694215</v>
          </cell>
        </row>
        <row r="418">
          <cell r="C418">
            <v>395720</v>
          </cell>
          <cell r="E418">
            <v>16684</v>
          </cell>
          <cell r="F418">
            <v>1982</v>
          </cell>
          <cell r="G418">
            <v>1316</v>
          </cell>
          <cell r="H418">
            <v>730</v>
          </cell>
          <cell r="J418">
            <v>4028</v>
          </cell>
          <cell r="K418">
            <v>16684</v>
          </cell>
          <cell r="L418">
            <v>0.24142891392951329</v>
          </cell>
          <cell r="M418">
            <v>0.18123138033763656</v>
          </cell>
          <cell r="N418">
            <v>0.32671300893743793</v>
          </cell>
          <cell r="O418">
            <v>0.49205561072492554</v>
          </cell>
        </row>
        <row r="419">
          <cell r="C419">
            <v>395721</v>
          </cell>
          <cell r="E419">
            <v>27822</v>
          </cell>
          <cell r="F419">
            <v>5571</v>
          </cell>
          <cell r="G419">
            <v>3382</v>
          </cell>
          <cell r="H419">
            <v>6436</v>
          </cell>
          <cell r="J419">
            <v>15389</v>
          </cell>
          <cell r="K419">
            <v>27822</v>
          </cell>
          <cell r="L419">
            <v>0.55312342750341459</v>
          </cell>
          <cell r="M419">
            <v>0.41822080706998505</v>
          </cell>
          <cell r="N419">
            <v>0.21976736630060434</v>
          </cell>
          <cell r="O419">
            <v>0.36201182662941062</v>
          </cell>
        </row>
        <row r="420">
          <cell r="C420">
            <v>395722</v>
          </cell>
          <cell r="E420">
            <v>36798</v>
          </cell>
          <cell r="F420">
            <v>1241</v>
          </cell>
          <cell r="G420">
            <v>21879</v>
          </cell>
          <cell r="H420">
            <v>4739</v>
          </cell>
          <cell r="J420">
            <v>27859</v>
          </cell>
          <cell r="K420">
            <v>36798</v>
          </cell>
          <cell r="L420">
            <v>0.7570791890863634</v>
          </cell>
          <cell r="M420">
            <v>0.1701066082773969</v>
          </cell>
          <cell r="N420">
            <v>0.78534764349043396</v>
          </cell>
          <cell r="O420">
            <v>4.4545748232169134E-2</v>
          </cell>
        </row>
        <row r="421">
          <cell r="C421">
            <v>395726</v>
          </cell>
          <cell r="E421">
            <v>25788</v>
          </cell>
          <cell r="F421">
            <v>6148</v>
          </cell>
          <cell r="G421">
            <v>3906</v>
          </cell>
          <cell r="H421">
            <v>5952</v>
          </cell>
          <cell r="J421">
            <v>16006</v>
          </cell>
          <cell r="K421">
            <v>25788</v>
          </cell>
          <cell r="L421">
            <v>0.62067628354273308</v>
          </cell>
          <cell r="M421">
            <v>0.37186055229289017</v>
          </cell>
          <cell r="N421">
            <v>0.24403348744220918</v>
          </cell>
          <cell r="O421">
            <v>0.38410596026490068</v>
          </cell>
        </row>
        <row r="422">
          <cell r="C422">
            <v>395728</v>
          </cell>
          <cell r="E422">
            <v>30284</v>
          </cell>
          <cell r="F422">
            <v>11721</v>
          </cell>
          <cell r="G422">
            <v>4533</v>
          </cell>
          <cell r="H422">
            <v>9241</v>
          </cell>
          <cell r="J422">
            <v>25495</v>
          </cell>
          <cell r="K422">
            <v>30284</v>
          </cell>
          <cell r="L422">
            <v>0.8418636903975697</v>
          </cell>
          <cell r="M422">
            <v>0.36246322808393805</v>
          </cell>
          <cell r="N422">
            <v>0.17779956854285153</v>
          </cell>
          <cell r="O422">
            <v>0.45973720337321045</v>
          </cell>
        </row>
        <row r="423">
          <cell r="C423">
            <v>395729</v>
          </cell>
          <cell r="E423">
            <v>53149</v>
          </cell>
          <cell r="F423">
            <v>14572</v>
          </cell>
          <cell r="G423">
            <v>12276</v>
          </cell>
          <cell r="H423">
            <v>15219</v>
          </cell>
          <cell r="J423">
            <v>42067</v>
          </cell>
          <cell r="K423">
            <v>53149</v>
          </cell>
          <cell r="L423">
            <v>0.79149184368473535</v>
          </cell>
          <cell r="M423">
            <v>0.36178001759098583</v>
          </cell>
          <cell r="N423">
            <v>0.29182019159911571</v>
          </cell>
          <cell r="O423">
            <v>0.34639979080989852</v>
          </cell>
        </row>
        <row r="424">
          <cell r="C424">
            <v>395730</v>
          </cell>
          <cell r="E424">
            <v>9052</v>
          </cell>
          <cell r="F424">
            <v>3137</v>
          </cell>
          <cell r="G424">
            <v>1664</v>
          </cell>
          <cell r="H424">
            <v>1051</v>
          </cell>
          <cell r="J424">
            <v>5852</v>
          </cell>
          <cell r="K424">
            <v>9052</v>
          </cell>
          <cell r="L424">
            <v>0.64648696420680518</v>
          </cell>
          <cell r="M424">
            <v>0.17959671907040328</v>
          </cell>
          <cell r="N424">
            <v>0.28434723171565279</v>
          </cell>
          <cell r="O424">
            <v>0.5360560492139439</v>
          </cell>
        </row>
        <row r="425">
          <cell r="C425">
            <v>395731</v>
          </cell>
          <cell r="E425">
            <v>48732</v>
          </cell>
          <cell r="F425">
            <v>11712</v>
          </cell>
          <cell r="G425">
            <v>11083</v>
          </cell>
          <cell r="H425">
            <v>11627</v>
          </cell>
          <cell r="J425">
            <v>34422</v>
          </cell>
          <cell r="K425">
            <v>48732</v>
          </cell>
          <cell r="L425">
            <v>0.70635311499630637</v>
          </cell>
          <cell r="M425">
            <v>0.33777816512695369</v>
          </cell>
          <cell r="N425">
            <v>0.32197431874963683</v>
          </cell>
          <cell r="O425">
            <v>0.34024751612340942</v>
          </cell>
        </row>
        <row r="426">
          <cell r="C426">
            <v>395732</v>
          </cell>
          <cell r="E426">
            <v>35291</v>
          </cell>
          <cell r="F426">
            <v>8805</v>
          </cell>
          <cell r="G426">
            <v>5401</v>
          </cell>
          <cell r="H426">
            <v>6670</v>
          </cell>
          <cell r="J426">
            <v>20876</v>
          </cell>
          <cell r="K426">
            <v>35291</v>
          </cell>
          <cell r="L426">
            <v>0.59153891927120228</v>
          </cell>
          <cell r="M426">
            <v>0.319505652423836</v>
          </cell>
          <cell r="N426">
            <v>0.25871814523855147</v>
          </cell>
          <cell r="O426">
            <v>0.42177620233761259</v>
          </cell>
        </row>
        <row r="427">
          <cell r="C427">
            <v>395733</v>
          </cell>
          <cell r="E427">
            <v>33947</v>
          </cell>
          <cell r="F427">
            <v>8151</v>
          </cell>
          <cell r="G427">
            <v>7881</v>
          </cell>
          <cell r="H427">
            <v>6017</v>
          </cell>
          <cell r="J427">
            <v>22049</v>
          </cell>
          <cell r="K427">
            <v>33947</v>
          </cell>
          <cell r="L427">
            <v>0.64951247532918965</v>
          </cell>
          <cell r="M427">
            <v>0.27289219465735409</v>
          </cell>
          <cell r="N427">
            <v>0.35743117601705293</v>
          </cell>
          <cell r="O427">
            <v>0.36967662932559298</v>
          </cell>
        </row>
        <row r="428">
          <cell r="C428">
            <v>395735</v>
          </cell>
          <cell r="E428">
            <v>23057</v>
          </cell>
          <cell r="F428">
            <v>2498</v>
          </cell>
          <cell r="G428">
            <v>5384</v>
          </cell>
          <cell r="H428">
            <v>8594</v>
          </cell>
          <cell r="J428">
            <v>16476</v>
          </cell>
          <cell r="K428">
            <v>23057</v>
          </cell>
          <cell r="L428">
            <v>0.71457691807260271</v>
          </cell>
          <cell r="M428">
            <v>0.52160718621024516</v>
          </cell>
          <cell r="N428">
            <v>0.32677834425831515</v>
          </cell>
          <cell r="O428">
            <v>0.15161446953143967</v>
          </cell>
        </row>
        <row r="429">
          <cell r="C429">
            <v>395738</v>
          </cell>
          <cell r="E429">
            <v>39819</v>
          </cell>
          <cell r="F429">
            <v>930</v>
          </cell>
          <cell r="G429">
            <v>10786</v>
          </cell>
          <cell r="H429">
            <v>1525</v>
          </cell>
          <cell r="J429">
            <v>13241</v>
          </cell>
          <cell r="K429">
            <v>39819</v>
          </cell>
          <cell r="L429">
            <v>0.33252969687837464</v>
          </cell>
          <cell r="M429">
            <v>0.11517257004757948</v>
          </cell>
          <cell r="N429">
            <v>0.81459104297258511</v>
          </cell>
          <cell r="O429">
            <v>7.0236386979835363E-2</v>
          </cell>
        </row>
        <row r="430">
          <cell r="C430">
            <v>395740</v>
          </cell>
          <cell r="E430">
            <v>56387</v>
          </cell>
          <cell r="F430">
            <v>8164</v>
          </cell>
          <cell r="G430">
            <v>12007</v>
          </cell>
          <cell r="H430">
            <v>15867</v>
          </cell>
          <cell r="J430">
            <v>36038</v>
          </cell>
          <cell r="K430">
            <v>56387</v>
          </cell>
          <cell r="L430">
            <v>0.63911894585631435</v>
          </cell>
          <cell r="M430">
            <v>0.44028525445363226</v>
          </cell>
          <cell r="N430">
            <v>0.3331760919029913</v>
          </cell>
          <cell r="O430">
            <v>0.22653865364337644</v>
          </cell>
        </row>
        <row r="431">
          <cell r="C431">
            <v>395742</v>
          </cell>
          <cell r="E431">
            <v>32389</v>
          </cell>
          <cell r="F431">
            <v>7781</v>
          </cell>
          <cell r="G431">
            <v>6311</v>
          </cell>
          <cell r="H431">
            <v>4342</v>
          </cell>
          <cell r="J431">
            <v>18434</v>
          </cell>
          <cell r="K431">
            <v>32389</v>
          </cell>
          <cell r="L431">
            <v>0.56914384513260674</v>
          </cell>
          <cell r="M431">
            <v>0.23554301833568406</v>
          </cell>
          <cell r="N431">
            <v>0.34235651513507648</v>
          </cell>
          <cell r="O431">
            <v>0.42210046652923944</v>
          </cell>
        </row>
        <row r="432">
          <cell r="C432">
            <v>395743</v>
          </cell>
          <cell r="E432">
            <v>51034</v>
          </cell>
          <cell r="F432">
            <v>9523</v>
          </cell>
          <cell r="G432">
            <v>9522</v>
          </cell>
          <cell r="H432">
            <v>8877</v>
          </cell>
          <cell r="J432">
            <v>27922</v>
          </cell>
          <cell r="K432">
            <v>51034</v>
          </cell>
          <cell r="L432">
            <v>0.54712544578124389</v>
          </cell>
          <cell r="M432">
            <v>0.3179213523386577</v>
          </cell>
          <cell r="N432">
            <v>0.34102141680395387</v>
          </cell>
          <cell r="O432">
            <v>0.34105723085738843</v>
          </cell>
        </row>
        <row r="433">
          <cell r="C433">
            <v>395745</v>
          </cell>
          <cell r="E433">
            <v>69169</v>
          </cell>
          <cell r="F433">
            <v>23407</v>
          </cell>
          <cell r="G433">
            <v>16461</v>
          </cell>
          <cell r="H433">
            <v>14694</v>
          </cell>
          <cell r="J433">
            <v>54562</v>
          </cell>
          <cell r="K433">
            <v>69169</v>
          </cell>
          <cell r="L433">
            <v>0.7888215819225376</v>
          </cell>
          <cell r="M433">
            <v>0.26930830981269016</v>
          </cell>
          <cell r="N433">
            <v>0.30169348630915288</v>
          </cell>
          <cell r="O433">
            <v>0.42899820387815696</v>
          </cell>
        </row>
        <row r="434">
          <cell r="C434">
            <v>395746</v>
          </cell>
          <cell r="E434">
            <v>44065</v>
          </cell>
          <cell r="F434">
            <v>11726</v>
          </cell>
          <cell r="G434">
            <v>9429</v>
          </cell>
          <cell r="H434">
            <v>8294</v>
          </cell>
          <cell r="J434">
            <v>29449</v>
          </cell>
          <cell r="K434">
            <v>44065</v>
          </cell>
          <cell r="L434">
            <v>0.66830818109610801</v>
          </cell>
          <cell r="M434">
            <v>0.28163944446330946</v>
          </cell>
          <cell r="N434">
            <v>0.32018065129545997</v>
          </cell>
          <cell r="O434">
            <v>0.39817990424123062</v>
          </cell>
        </row>
        <row r="435">
          <cell r="C435">
            <v>395751</v>
          </cell>
          <cell r="E435">
            <v>36759</v>
          </cell>
          <cell r="F435">
            <v>6571</v>
          </cell>
          <cell r="G435">
            <v>6507</v>
          </cell>
          <cell r="H435">
            <v>5638</v>
          </cell>
          <cell r="J435">
            <v>18716</v>
          </cell>
          <cell r="K435">
            <v>36759</v>
          </cell>
          <cell r="L435">
            <v>0.50915422073505812</v>
          </cell>
          <cell r="M435">
            <v>0.30123958110707416</v>
          </cell>
          <cell r="N435">
            <v>0.34767044240222272</v>
          </cell>
          <cell r="O435">
            <v>0.35108997649070312</v>
          </cell>
        </row>
        <row r="436">
          <cell r="C436">
            <v>395752</v>
          </cell>
          <cell r="E436">
            <v>20171</v>
          </cell>
          <cell r="F436">
            <v>546</v>
          </cell>
          <cell r="G436">
            <v>751</v>
          </cell>
          <cell r="H436">
            <v>547</v>
          </cell>
          <cell r="J436">
            <v>1844</v>
          </cell>
          <cell r="K436">
            <v>20171</v>
          </cell>
          <cell r="L436">
            <v>9.1418372911605775E-2</v>
          </cell>
          <cell r="M436">
            <v>0.29663774403470716</v>
          </cell>
          <cell r="N436">
            <v>0.40726681127982645</v>
          </cell>
          <cell r="O436">
            <v>0.29609544468546639</v>
          </cell>
        </row>
        <row r="437">
          <cell r="C437">
            <v>395757</v>
          </cell>
          <cell r="E437">
            <v>20381</v>
          </cell>
          <cell r="F437">
            <v>3971</v>
          </cell>
          <cell r="G437">
            <v>4665</v>
          </cell>
          <cell r="H437">
            <v>8148</v>
          </cell>
          <cell r="J437">
            <v>16784</v>
          </cell>
          <cell r="K437">
            <v>20381</v>
          </cell>
          <cell r="L437">
            <v>0.82351209459790986</v>
          </cell>
          <cell r="M437">
            <v>0.48546234509056246</v>
          </cell>
          <cell r="N437">
            <v>0.27794327931363205</v>
          </cell>
          <cell r="O437">
            <v>0.23659437559580554</v>
          </cell>
        </row>
        <row r="438">
          <cell r="C438">
            <v>395758</v>
          </cell>
          <cell r="E438">
            <v>32448</v>
          </cell>
          <cell r="F438">
            <v>6515</v>
          </cell>
          <cell r="G438">
            <v>9444</v>
          </cell>
          <cell r="H438">
            <v>8680</v>
          </cell>
          <cell r="J438">
            <v>24639</v>
          </cell>
          <cell r="K438">
            <v>32448</v>
          </cell>
          <cell r="L438">
            <v>0.75933801775147924</v>
          </cell>
          <cell r="M438">
            <v>0.35228702463574008</v>
          </cell>
          <cell r="N438">
            <v>0.38329477657372457</v>
          </cell>
          <cell r="O438">
            <v>0.26441819879053535</v>
          </cell>
        </row>
        <row r="439">
          <cell r="C439">
            <v>395760</v>
          </cell>
          <cell r="E439">
            <v>48213</v>
          </cell>
          <cell r="F439">
            <v>9389</v>
          </cell>
          <cell r="G439">
            <v>9811</v>
          </cell>
          <cell r="H439">
            <v>16358</v>
          </cell>
          <cell r="J439">
            <v>35558</v>
          </cell>
          <cell r="K439">
            <v>48213</v>
          </cell>
          <cell r="L439">
            <v>0.73751892643063077</v>
          </cell>
          <cell r="M439">
            <v>0.46003712244783174</v>
          </cell>
          <cell r="N439">
            <v>0.27591540581585017</v>
          </cell>
          <cell r="O439">
            <v>0.26404747173631815</v>
          </cell>
        </row>
        <row r="440">
          <cell r="C440">
            <v>395762</v>
          </cell>
          <cell r="E440">
            <v>28430</v>
          </cell>
          <cell r="F440">
            <v>0</v>
          </cell>
          <cell r="G440">
            <v>0</v>
          </cell>
          <cell r="H440">
            <v>0</v>
          </cell>
          <cell r="J440">
            <v>0</v>
          </cell>
          <cell r="K440">
            <v>28430</v>
          </cell>
          <cell r="L440">
            <v>0</v>
          </cell>
          <cell r="M440" t="e">
            <v>#DIV/0!</v>
          </cell>
          <cell r="N440" t="e">
            <v>#DIV/0!</v>
          </cell>
          <cell r="O440" t="e">
            <v>#DIV/0!</v>
          </cell>
        </row>
        <row r="441">
          <cell r="C441">
            <v>395763</v>
          </cell>
          <cell r="E441">
            <v>42954</v>
          </cell>
          <cell r="F441">
            <v>4458</v>
          </cell>
          <cell r="G441">
            <v>4963</v>
          </cell>
          <cell r="H441">
            <v>6504</v>
          </cell>
          <cell r="J441">
            <v>15925</v>
          </cell>
          <cell r="K441">
            <v>42954</v>
          </cell>
          <cell r="L441">
            <v>0.37074544861945335</v>
          </cell>
          <cell r="M441">
            <v>0.40841444270015698</v>
          </cell>
          <cell r="N441">
            <v>0.31164835164835164</v>
          </cell>
          <cell r="O441">
            <v>0.27993720565149138</v>
          </cell>
        </row>
        <row r="442">
          <cell r="C442">
            <v>395764</v>
          </cell>
          <cell r="E442">
            <v>29235</v>
          </cell>
          <cell r="F442">
            <v>2271</v>
          </cell>
          <cell r="G442">
            <v>2394</v>
          </cell>
          <cell r="H442">
            <v>15565</v>
          </cell>
          <cell r="J442">
            <v>20230</v>
          </cell>
          <cell r="K442">
            <v>29235</v>
          </cell>
          <cell r="L442">
            <v>0.69197879254318451</v>
          </cell>
          <cell r="M442">
            <v>0.76940187839841823</v>
          </cell>
          <cell r="N442">
            <v>0.11833910034602076</v>
          </cell>
          <cell r="O442">
            <v>0.11225902125556105</v>
          </cell>
        </row>
        <row r="443">
          <cell r="C443">
            <v>395765</v>
          </cell>
          <cell r="E443">
            <v>23373</v>
          </cell>
          <cell r="F443">
            <v>5254</v>
          </cell>
          <cell r="G443">
            <v>2163</v>
          </cell>
          <cell r="H443">
            <v>3812</v>
          </cell>
          <cell r="J443">
            <v>11229</v>
          </cell>
          <cell r="K443">
            <v>23373</v>
          </cell>
          <cell r="L443">
            <v>0.48042613271723783</v>
          </cell>
          <cell r="M443">
            <v>0.33947813696678242</v>
          </cell>
          <cell r="N443">
            <v>0.19262623563986109</v>
          </cell>
          <cell r="O443">
            <v>0.46789562739335649</v>
          </cell>
        </row>
        <row r="444">
          <cell r="C444">
            <v>395767</v>
          </cell>
          <cell r="E444">
            <v>42803</v>
          </cell>
          <cell r="F444">
            <v>8522</v>
          </cell>
          <cell r="G444">
            <v>12697</v>
          </cell>
          <cell r="H444">
            <v>6329</v>
          </cell>
          <cell r="J444">
            <v>27548</v>
          </cell>
          <cell r="K444">
            <v>42803</v>
          </cell>
          <cell r="L444">
            <v>0.64359974768123729</v>
          </cell>
          <cell r="M444">
            <v>0.22974444605779004</v>
          </cell>
          <cell r="N444">
            <v>0.46090460287498186</v>
          </cell>
          <cell r="O444">
            <v>0.3093509510672281</v>
          </cell>
        </row>
        <row r="445">
          <cell r="C445">
            <v>395770</v>
          </cell>
          <cell r="E445">
            <v>63985</v>
          </cell>
          <cell r="F445">
            <v>17686</v>
          </cell>
          <cell r="G445">
            <v>17834</v>
          </cell>
          <cell r="H445">
            <v>14285</v>
          </cell>
          <cell r="J445">
            <v>49805</v>
          </cell>
          <cell r="K445">
            <v>63985</v>
          </cell>
          <cell r="L445">
            <v>0.77838555911541762</v>
          </cell>
          <cell r="M445">
            <v>0.28681859251079211</v>
          </cell>
          <cell r="N445">
            <v>0.35807649834353983</v>
          </cell>
          <cell r="O445">
            <v>0.35510490914566811</v>
          </cell>
        </row>
        <row r="446">
          <cell r="C446">
            <v>395773</v>
          </cell>
          <cell r="E446">
            <v>29915</v>
          </cell>
          <cell r="F446">
            <v>8721</v>
          </cell>
          <cell r="G446">
            <v>3148</v>
          </cell>
          <cell r="H446">
            <v>11202</v>
          </cell>
          <cell r="J446">
            <v>23071</v>
          </cell>
          <cell r="K446">
            <v>29915</v>
          </cell>
          <cell r="L446">
            <v>0.77121845228146413</v>
          </cell>
          <cell r="M446">
            <v>0.48554462311993413</v>
          </cell>
          <cell r="N446">
            <v>0.13644835507780331</v>
          </cell>
          <cell r="O446">
            <v>0.37800702180226259</v>
          </cell>
        </row>
        <row r="447">
          <cell r="C447">
            <v>395774</v>
          </cell>
          <cell r="E447">
            <v>131831</v>
          </cell>
          <cell r="F447">
            <v>36924</v>
          </cell>
          <cell r="G447">
            <v>29754</v>
          </cell>
          <cell r="H447">
            <v>38849</v>
          </cell>
          <cell r="J447">
            <v>105527</v>
          </cell>
          <cell r="K447">
            <v>131831</v>
          </cell>
          <cell r="L447">
            <v>0.8004718161889085</v>
          </cell>
          <cell r="M447">
            <v>0.36814275019663212</v>
          </cell>
          <cell r="N447">
            <v>0.28195627659272032</v>
          </cell>
          <cell r="O447">
            <v>0.3499009732106475</v>
          </cell>
        </row>
        <row r="448">
          <cell r="C448">
            <v>395775</v>
          </cell>
          <cell r="E448">
            <v>38070</v>
          </cell>
          <cell r="F448">
            <v>13337</v>
          </cell>
          <cell r="G448">
            <v>6575</v>
          </cell>
          <cell r="H448">
            <v>6019</v>
          </cell>
          <cell r="J448">
            <v>25931</v>
          </cell>
          <cell r="K448">
            <v>38070</v>
          </cell>
          <cell r="L448">
            <v>0.6811400052534804</v>
          </cell>
          <cell r="M448">
            <v>0.23211600015425551</v>
          </cell>
          <cell r="N448">
            <v>0.25355751802861443</v>
          </cell>
          <cell r="O448">
            <v>0.51432648181713003</v>
          </cell>
        </row>
        <row r="449">
          <cell r="C449">
            <v>395777</v>
          </cell>
          <cell r="E449">
            <v>32360</v>
          </cell>
          <cell r="F449">
            <v>13451</v>
          </cell>
          <cell r="G449">
            <v>6682</v>
          </cell>
          <cell r="H449">
            <v>4418</v>
          </cell>
          <cell r="J449">
            <v>24551</v>
          </cell>
          <cell r="K449">
            <v>32360</v>
          </cell>
          <cell r="L449">
            <v>0.75868355995055625</v>
          </cell>
          <cell r="M449">
            <v>0.17995193678465235</v>
          </cell>
          <cell r="N449">
            <v>0.27216813979063992</v>
          </cell>
          <cell r="O449">
            <v>0.5478799234247077</v>
          </cell>
        </row>
        <row r="450">
          <cell r="C450">
            <v>395778</v>
          </cell>
          <cell r="E450">
            <v>23609</v>
          </cell>
          <cell r="F450">
            <v>7353</v>
          </cell>
          <cell r="G450">
            <v>4654</v>
          </cell>
          <cell r="H450">
            <v>2673</v>
          </cell>
          <cell r="J450">
            <v>14680</v>
          </cell>
          <cell r="K450">
            <v>23609</v>
          </cell>
          <cell r="L450">
            <v>0.62179677241729847</v>
          </cell>
          <cell r="M450">
            <v>0.18208446866485015</v>
          </cell>
          <cell r="N450">
            <v>0.31702997275204359</v>
          </cell>
          <cell r="O450">
            <v>0.50088555858310624</v>
          </cell>
        </row>
        <row r="451">
          <cell r="C451">
            <v>395779</v>
          </cell>
          <cell r="E451">
            <v>67057</v>
          </cell>
          <cell r="F451">
            <v>13885</v>
          </cell>
          <cell r="G451">
            <v>14127</v>
          </cell>
          <cell r="H451">
            <v>15259</v>
          </cell>
          <cell r="J451">
            <v>43271</v>
          </cell>
          <cell r="K451">
            <v>67057</v>
          </cell>
          <cell r="L451">
            <v>0.64528684551948345</v>
          </cell>
          <cell r="M451">
            <v>0.35263802546740314</v>
          </cell>
          <cell r="N451">
            <v>0.32647731737191188</v>
          </cell>
          <cell r="O451">
            <v>0.32088465716068498</v>
          </cell>
        </row>
        <row r="452">
          <cell r="C452">
            <v>395780</v>
          </cell>
          <cell r="E452">
            <v>156337</v>
          </cell>
          <cell r="F452">
            <v>42579</v>
          </cell>
          <cell r="G452">
            <v>41839</v>
          </cell>
          <cell r="H452">
            <v>48209</v>
          </cell>
          <cell r="J452">
            <v>132627</v>
          </cell>
          <cell r="K452">
            <v>156337</v>
          </cell>
          <cell r="L452">
            <v>0.84834044404075815</v>
          </cell>
          <cell r="M452">
            <v>0.3634931047222662</v>
          </cell>
          <cell r="N452">
            <v>0.31546366878539062</v>
          </cell>
          <cell r="O452">
            <v>0.32104322649234318</v>
          </cell>
        </row>
        <row r="453">
          <cell r="C453">
            <v>395782</v>
          </cell>
          <cell r="E453">
            <v>48512</v>
          </cell>
          <cell r="F453">
            <v>2552</v>
          </cell>
          <cell r="G453">
            <v>26728</v>
          </cell>
          <cell r="H453">
            <v>3749</v>
          </cell>
          <cell r="J453">
            <v>33029</v>
          </cell>
          <cell r="K453">
            <v>48512</v>
          </cell>
          <cell r="L453">
            <v>0.68084185356200533</v>
          </cell>
          <cell r="M453">
            <v>0.11350631263435162</v>
          </cell>
          <cell r="N453">
            <v>0.8092282539586424</v>
          </cell>
          <cell r="O453">
            <v>7.7265433407005965E-2</v>
          </cell>
        </row>
        <row r="454">
          <cell r="C454">
            <v>395783</v>
          </cell>
          <cell r="E454">
            <v>36553</v>
          </cell>
          <cell r="F454">
            <v>10032</v>
          </cell>
          <cell r="G454">
            <v>7888</v>
          </cell>
          <cell r="H454">
            <v>3821</v>
          </cell>
          <cell r="J454">
            <v>21741</v>
          </cell>
          <cell r="K454">
            <v>36553</v>
          </cell>
          <cell r="L454">
            <v>0.59478018220118734</v>
          </cell>
          <cell r="M454">
            <v>0.17575088542385356</v>
          </cell>
          <cell r="N454">
            <v>0.36281679775539305</v>
          </cell>
          <cell r="O454">
            <v>0.46143231682075342</v>
          </cell>
        </row>
        <row r="455">
          <cell r="C455">
            <v>395784</v>
          </cell>
          <cell r="E455">
            <v>22778</v>
          </cell>
          <cell r="F455">
            <v>5171</v>
          </cell>
          <cell r="G455">
            <v>4283</v>
          </cell>
          <cell r="H455">
            <v>2679</v>
          </cell>
          <cell r="J455">
            <v>12133</v>
          </cell>
          <cell r="K455">
            <v>22778</v>
          </cell>
          <cell r="L455">
            <v>0.53266309596979544</v>
          </cell>
          <cell r="M455">
            <v>0.22080276930684908</v>
          </cell>
          <cell r="N455">
            <v>0.35300420341218164</v>
          </cell>
          <cell r="O455">
            <v>0.42619302728096925</v>
          </cell>
        </row>
        <row r="456">
          <cell r="C456">
            <v>395785</v>
          </cell>
          <cell r="E456">
            <v>20885</v>
          </cell>
          <cell r="F456">
            <v>3827</v>
          </cell>
          <cell r="G456">
            <v>4200</v>
          </cell>
          <cell r="H456">
            <v>3612</v>
          </cell>
          <cell r="J456">
            <v>11639</v>
          </cell>
          <cell r="K456">
            <v>20885</v>
          </cell>
          <cell r="L456">
            <v>0.55728992099593011</v>
          </cell>
          <cell r="M456">
            <v>0.31033593951370392</v>
          </cell>
          <cell r="N456">
            <v>0.36085574362058598</v>
          </cell>
          <cell r="O456">
            <v>0.3288083168657101</v>
          </cell>
        </row>
        <row r="457">
          <cell r="C457">
            <v>395786</v>
          </cell>
          <cell r="E457">
            <v>30156</v>
          </cell>
          <cell r="F457">
            <v>2117</v>
          </cell>
          <cell r="G457">
            <v>4045</v>
          </cell>
          <cell r="H457">
            <v>2751</v>
          </cell>
          <cell r="J457">
            <v>8913</v>
          </cell>
          <cell r="K457">
            <v>30156</v>
          </cell>
          <cell r="L457">
            <v>0.29556307202546755</v>
          </cell>
          <cell r="M457">
            <v>0.30865028609895656</v>
          </cell>
          <cell r="N457">
            <v>0.45383148210479074</v>
          </cell>
          <cell r="O457">
            <v>0.23751823179625267</v>
          </cell>
        </row>
        <row r="458">
          <cell r="C458">
            <v>395787</v>
          </cell>
          <cell r="E458">
            <v>38325</v>
          </cell>
          <cell r="F458">
            <v>6438</v>
          </cell>
          <cell r="G458">
            <v>6485</v>
          </cell>
          <cell r="H458">
            <v>8405</v>
          </cell>
          <cell r="J458">
            <v>21328</v>
          </cell>
          <cell r="K458">
            <v>38325</v>
          </cell>
          <cell r="L458">
            <v>0.55650358773646447</v>
          </cell>
          <cell r="M458">
            <v>0.39408289572393096</v>
          </cell>
          <cell r="N458">
            <v>0.30406039009752439</v>
          </cell>
          <cell r="O458">
            <v>0.30185671417854465</v>
          </cell>
        </row>
        <row r="459">
          <cell r="C459">
            <v>395788</v>
          </cell>
          <cell r="E459">
            <v>75580</v>
          </cell>
          <cell r="F459">
            <v>12971</v>
          </cell>
          <cell r="G459">
            <v>18925</v>
          </cell>
          <cell r="H459">
            <v>15273</v>
          </cell>
          <cell r="J459">
            <v>47169</v>
          </cell>
          <cell r="K459">
            <v>75580</v>
          </cell>
          <cell r="L459">
            <v>0.62409367557554907</v>
          </cell>
          <cell r="M459">
            <v>0.32379316924251095</v>
          </cell>
          <cell r="N459">
            <v>0.40121690093069601</v>
          </cell>
          <cell r="O459">
            <v>0.27498992982679304</v>
          </cell>
        </row>
        <row r="460">
          <cell r="C460">
            <v>395790</v>
          </cell>
          <cell r="E460">
            <v>42021</v>
          </cell>
          <cell r="F460">
            <v>8814</v>
          </cell>
          <cell r="G460">
            <v>6697</v>
          </cell>
          <cell r="H460">
            <v>6313</v>
          </cell>
          <cell r="J460">
            <v>21824</v>
          </cell>
          <cell r="K460">
            <v>42021</v>
          </cell>
          <cell r="L460">
            <v>0.51935936793508009</v>
          </cell>
          <cell r="M460">
            <v>0.28926869501466274</v>
          </cell>
          <cell r="N460">
            <v>0.30686400293255134</v>
          </cell>
          <cell r="O460">
            <v>0.40386730205278593</v>
          </cell>
        </row>
        <row r="461">
          <cell r="C461">
            <v>395791</v>
          </cell>
          <cell r="E461">
            <v>35796</v>
          </cell>
          <cell r="F461">
            <v>7388</v>
          </cell>
          <cell r="G461">
            <v>8143</v>
          </cell>
          <cell r="H461">
            <v>8936</v>
          </cell>
          <cell r="J461">
            <v>24467</v>
          </cell>
          <cell r="K461">
            <v>35796</v>
          </cell>
          <cell r="L461">
            <v>0.68351212425969377</v>
          </cell>
          <cell r="M461">
            <v>0.36522663178975762</v>
          </cell>
          <cell r="N461">
            <v>0.33281562921486085</v>
          </cell>
          <cell r="O461">
            <v>0.30195773899538153</v>
          </cell>
        </row>
        <row r="462">
          <cell r="C462">
            <v>395793</v>
          </cell>
          <cell r="E462">
            <v>24712</v>
          </cell>
          <cell r="F462">
            <v>6692</v>
          </cell>
          <cell r="G462">
            <v>2744</v>
          </cell>
          <cell r="H462">
            <v>4402</v>
          </cell>
          <cell r="J462">
            <v>13838</v>
          </cell>
          <cell r="K462">
            <v>24712</v>
          </cell>
          <cell r="L462">
            <v>0.55997086435739718</v>
          </cell>
          <cell r="M462">
            <v>0.31810955340367103</v>
          </cell>
          <cell r="N462">
            <v>0.1982945512357277</v>
          </cell>
          <cell r="O462">
            <v>0.48359589536060127</v>
          </cell>
        </row>
        <row r="463">
          <cell r="C463">
            <v>395794</v>
          </cell>
          <cell r="E463">
            <v>18545</v>
          </cell>
          <cell r="F463">
            <v>5747</v>
          </cell>
          <cell r="G463">
            <v>2266</v>
          </cell>
          <cell r="H463">
            <v>1564</v>
          </cell>
          <cell r="J463">
            <v>9577</v>
          </cell>
          <cell r="K463">
            <v>18545</v>
          </cell>
          <cell r="L463">
            <v>0.51641952008627667</v>
          </cell>
          <cell r="M463">
            <v>0.16330792523754828</v>
          </cell>
          <cell r="N463">
            <v>0.23660854129685704</v>
          </cell>
          <cell r="O463">
            <v>0.60008353346559462</v>
          </cell>
        </row>
        <row r="464">
          <cell r="C464">
            <v>395795</v>
          </cell>
          <cell r="E464">
            <v>27502</v>
          </cell>
          <cell r="F464">
            <v>8755</v>
          </cell>
          <cell r="G464">
            <v>2658</v>
          </cell>
          <cell r="H464">
            <v>4137</v>
          </cell>
          <cell r="J464">
            <v>15550</v>
          </cell>
          <cell r="K464">
            <v>27502</v>
          </cell>
          <cell r="L464">
            <v>0.56541342447821974</v>
          </cell>
          <cell r="M464">
            <v>0.2660450160771704</v>
          </cell>
          <cell r="N464">
            <v>0.17093247588424437</v>
          </cell>
          <cell r="O464">
            <v>0.56302250803858522</v>
          </cell>
        </row>
        <row r="465">
          <cell r="C465">
            <v>395796</v>
          </cell>
          <cell r="E465">
            <v>48412</v>
          </cell>
          <cell r="F465">
            <v>9646</v>
          </cell>
          <cell r="G465">
            <v>7965</v>
          </cell>
          <cell r="H465">
            <v>0</v>
          </cell>
          <cell r="J465">
            <v>17611</v>
          </cell>
          <cell r="K465">
            <v>48412</v>
          </cell>
          <cell r="L465">
            <v>0.36377344460051225</v>
          </cell>
          <cell r="M465">
            <v>0</v>
          </cell>
          <cell r="N465">
            <v>0.45227414684004313</v>
          </cell>
          <cell r="O465">
            <v>0.54772585315995681</v>
          </cell>
        </row>
        <row r="466">
          <cell r="C466">
            <v>395797</v>
          </cell>
          <cell r="E466">
            <v>34483</v>
          </cell>
          <cell r="F466">
            <v>3373</v>
          </cell>
          <cell r="G466">
            <v>3032</v>
          </cell>
          <cell r="H466">
            <v>3297</v>
          </cell>
          <cell r="J466">
            <v>9702</v>
          </cell>
          <cell r="K466">
            <v>34483</v>
          </cell>
          <cell r="L466">
            <v>0.28135603050778646</v>
          </cell>
          <cell r="M466">
            <v>0.33982683982683981</v>
          </cell>
          <cell r="N466">
            <v>0.31251288394145538</v>
          </cell>
          <cell r="O466">
            <v>0.34766027623170481</v>
          </cell>
        </row>
        <row r="467">
          <cell r="C467">
            <v>395798</v>
          </cell>
          <cell r="E467">
            <v>46268</v>
          </cell>
          <cell r="F467">
            <v>8862</v>
          </cell>
          <cell r="G467">
            <v>12314</v>
          </cell>
          <cell r="H467">
            <v>11593</v>
          </cell>
          <cell r="J467">
            <v>32769</v>
          </cell>
          <cell r="K467">
            <v>46268</v>
          </cell>
          <cell r="L467">
            <v>0.70824327829169187</v>
          </cell>
          <cell r="M467">
            <v>0.35377948671000031</v>
          </cell>
          <cell r="N467">
            <v>0.37578198907504046</v>
          </cell>
          <cell r="O467">
            <v>0.27043852421495929</v>
          </cell>
        </row>
        <row r="468">
          <cell r="C468">
            <v>395802</v>
          </cell>
          <cell r="E468">
            <v>25337</v>
          </cell>
          <cell r="F468">
            <v>8045</v>
          </cell>
          <cell r="G468">
            <v>3000</v>
          </cell>
          <cell r="H468">
            <v>4326</v>
          </cell>
          <cell r="J468">
            <v>15371</v>
          </cell>
          <cell r="K468">
            <v>25337</v>
          </cell>
          <cell r="L468">
            <v>0.6066621936298694</v>
          </cell>
          <cell r="M468">
            <v>0.28143907358011838</v>
          </cell>
          <cell r="N468">
            <v>0.19517272786415979</v>
          </cell>
          <cell r="O468">
            <v>0.52338819855572183</v>
          </cell>
        </row>
        <row r="469">
          <cell r="C469">
            <v>395804</v>
          </cell>
          <cell r="E469">
            <v>21994</v>
          </cell>
          <cell r="F469">
            <v>1800</v>
          </cell>
          <cell r="G469">
            <v>1568</v>
          </cell>
          <cell r="H469">
            <v>3376</v>
          </cell>
          <cell r="J469">
            <v>6744</v>
          </cell>
          <cell r="K469">
            <v>21994</v>
          </cell>
          <cell r="L469">
            <v>0.30662908065836136</v>
          </cell>
          <cell r="M469">
            <v>0.50059311981020171</v>
          </cell>
          <cell r="N469">
            <v>0.23250296559905101</v>
          </cell>
          <cell r="O469">
            <v>0.2669039145907473</v>
          </cell>
        </row>
        <row r="470">
          <cell r="C470">
            <v>395805</v>
          </cell>
          <cell r="E470">
            <v>34468</v>
          </cell>
          <cell r="F470">
            <v>4770</v>
          </cell>
          <cell r="G470">
            <v>3816</v>
          </cell>
          <cell r="H470">
            <v>5459</v>
          </cell>
          <cell r="J470">
            <v>14045</v>
          </cell>
          <cell r="K470">
            <v>34468</v>
          </cell>
          <cell r="L470">
            <v>0.40747940118370662</v>
          </cell>
          <cell r="M470">
            <v>0.38867924528301889</v>
          </cell>
          <cell r="N470">
            <v>0.27169811320754716</v>
          </cell>
          <cell r="O470">
            <v>0.33962264150943394</v>
          </cell>
        </row>
        <row r="471">
          <cell r="C471">
            <v>395806</v>
          </cell>
          <cell r="E471">
            <v>25877</v>
          </cell>
          <cell r="F471">
            <v>4500</v>
          </cell>
          <cell r="G471">
            <v>1354</v>
          </cell>
          <cell r="H471">
            <v>3045</v>
          </cell>
          <cell r="J471">
            <v>8899</v>
          </cell>
          <cell r="K471">
            <v>25877</v>
          </cell>
          <cell r="L471">
            <v>0.34389612397109404</v>
          </cell>
          <cell r="M471">
            <v>0.34217327789639285</v>
          </cell>
          <cell r="N471">
            <v>0.15215192718282952</v>
          </cell>
          <cell r="O471">
            <v>0.5056747949207776</v>
          </cell>
        </row>
        <row r="472">
          <cell r="C472">
            <v>395812</v>
          </cell>
          <cell r="E472">
            <v>29004</v>
          </cell>
          <cell r="F472">
            <v>9004</v>
          </cell>
          <cell r="G472">
            <v>6899</v>
          </cell>
          <cell r="H472">
            <v>5750</v>
          </cell>
          <cell r="J472">
            <v>21653</v>
          </cell>
          <cell r="K472">
            <v>29004</v>
          </cell>
          <cell r="L472">
            <v>0.74655219969659359</v>
          </cell>
          <cell r="M472">
            <v>0.26555211748949337</v>
          </cell>
          <cell r="N472">
            <v>0.31861635801043736</v>
          </cell>
          <cell r="O472">
            <v>0.41583152450006927</v>
          </cell>
        </row>
        <row r="473">
          <cell r="C473">
            <v>395815</v>
          </cell>
          <cell r="E473">
            <v>38069</v>
          </cell>
          <cell r="F473">
            <v>6580</v>
          </cell>
          <cell r="G473">
            <v>9573</v>
          </cell>
          <cell r="H473">
            <v>9921</v>
          </cell>
          <cell r="J473">
            <v>26074</v>
          </cell>
          <cell r="K473">
            <v>38069</v>
          </cell>
          <cell r="L473">
            <v>0.68491423467913526</v>
          </cell>
          <cell r="M473">
            <v>0.38049397867607576</v>
          </cell>
          <cell r="N473">
            <v>0.36714734985042569</v>
          </cell>
          <cell r="O473">
            <v>0.2523586714734985</v>
          </cell>
        </row>
        <row r="474">
          <cell r="C474">
            <v>395816</v>
          </cell>
          <cell r="E474">
            <v>28153</v>
          </cell>
          <cell r="F474">
            <v>10909</v>
          </cell>
          <cell r="G474">
            <v>4831</v>
          </cell>
          <cell r="H474">
            <v>2772</v>
          </cell>
          <cell r="J474">
            <v>18512</v>
          </cell>
          <cell r="K474">
            <v>28153</v>
          </cell>
          <cell r="L474">
            <v>0.65754981707100491</v>
          </cell>
          <cell r="M474">
            <v>0.14974070872947279</v>
          </cell>
          <cell r="N474">
            <v>0.26096585998271393</v>
          </cell>
          <cell r="O474">
            <v>0.58929343128781331</v>
          </cell>
        </row>
        <row r="475">
          <cell r="C475">
            <v>395817</v>
          </cell>
          <cell r="E475">
            <v>51778</v>
          </cell>
          <cell r="F475">
            <v>7696</v>
          </cell>
          <cell r="G475">
            <v>11243</v>
          </cell>
          <cell r="H475">
            <v>0</v>
          </cell>
          <cell r="J475">
            <v>18939</v>
          </cell>
          <cell r="K475">
            <v>51778</v>
          </cell>
          <cell r="L475">
            <v>0.3657731082699216</v>
          </cell>
          <cell r="M475">
            <v>0</v>
          </cell>
          <cell r="N475">
            <v>0.5936427477691536</v>
          </cell>
          <cell r="O475">
            <v>0.4063572522308464</v>
          </cell>
        </row>
        <row r="476">
          <cell r="C476">
            <v>395818</v>
          </cell>
          <cell r="E476">
            <v>20167</v>
          </cell>
          <cell r="F476">
            <v>5259</v>
          </cell>
          <cell r="G476">
            <v>2592</v>
          </cell>
          <cell r="H476">
            <v>2390</v>
          </cell>
          <cell r="J476">
            <v>10241</v>
          </cell>
          <cell r="K476">
            <v>20167</v>
          </cell>
          <cell r="L476">
            <v>0.50780978826796253</v>
          </cell>
          <cell r="M476">
            <v>0.23337564690948148</v>
          </cell>
          <cell r="N476">
            <v>0.25310028317547112</v>
          </cell>
          <cell r="O476">
            <v>0.5135240699150474</v>
          </cell>
        </row>
        <row r="477">
          <cell r="C477">
            <v>395819</v>
          </cell>
          <cell r="E477">
            <v>86925</v>
          </cell>
          <cell r="F477">
            <v>9127</v>
          </cell>
          <cell r="G477">
            <v>27667</v>
          </cell>
          <cell r="H477">
            <v>20570</v>
          </cell>
          <cell r="J477">
            <v>57364</v>
          </cell>
          <cell r="K477">
            <v>86925</v>
          </cell>
          <cell r="L477">
            <v>0.6599252228932988</v>
          </cell>
          <cell r="M477">
            <v>0.35858726727564327</v>
          </cell>
          <cell r="N477">
            <v>0.48230597587337004</v>
          </cell>
          <cell r="O477">
            <v>0.15910675685098669</v>
          </cell>
        </row>
        <row r="478">
          <cell r="C478">
            <v>395821</v>
          </cell>
          <cell r="E478">
            <v>30661</v>
          </cell>
          <cell r="F478">
            <v>5953</v>
          </cell>
          <cell r="G478">
            <v>3358</v>
          </cell>
          <cell r="H478">
            <v>6010</v>
          </cell>
          <cell r="J478">
            <v>15321</v>
          </cell>
          <cell r="K478">
            <v>30661</v>
          </cell>
          <cell r="L478">
            <v>0.49969016013828643</v>
          </cell>
          <cell r="M478">
            <v>0.39227204490568501</v>
          </cell>
          <cell r="N478">
            <v>0.21917629397558905</v>
          </cell>
          <cell r="O478">
            <v>0.38855166111872591</v>
          </cell>
        </row>
        <row r="479">
          <cell r="C479">
            <v>395823</v>
          </cell>
          <cell r="E479">
            <v>33573</v>
          </cell>
          <cell r="F479">
            <v>1037</v>
          </cell>
          <cell r="G479">
            <v>19821</v>
          </cell>
          <cell r="H479">
            <v>621</v>
          </cell>
          <cell r="J479">
            <v>21479</v>
          </cell>
          <cell r="K479">
            <v>33573</v>
          </cell>
          <cell r="L479">
            <v>0.63977005331665326</v>
          </cell>
          <cell r="M479">
            <v>2.891196051957726E-2</v>
          </cell>
          <cell r="N479">
            <v>0.92280832440988869</v>
          </cell>
          <cell r="O479">
            <v>4.827971507053401E-2</v>
          </cell>
        </row>
        <row r="480">
          <cell r="C480">
            <v>395824</v>
          </cell>
          <cell r="E480">
            <v>26100</v>
          </cell>
          <cell r="F480">
            <v>0</v>
          </cell>
          <cell r="G480">
            <v>0</v>
          </cell>
          <cell r="H480">
            <v>18036</v>
          </cell>
          <cell r="J480">
            <v>18036</v>
          </cell>
          <cell r="K480">
            <v>26100</v>
          </cell>
          <cell r="L480">
            <v>0.69103448275862067</v>
          </cell>
          <cell r="M480">
            <v>1</v>
          </cell>
          <cell r="N480">
            <v>0</v>
          </cell>
          <cell r="O480">
            <v>0</v>
          </cell>
        </row>
        <row r="481">
          <cell r="C481">
            <v>395825</v>
          </cell>
          <cell r="E481">
            <v>37948</v>
          </cell>
          <cell r="F481">
            <v>7362</v>
          </cell>
          <cell r="G481">
            <v>7561</v>
          </cell>
          <cell r="H481">
            <v>11356</v>
          </cell>
          <cell r="J481">
            <v>26279</v>
          </cell>
          <cell r="K481">
            <v>37948</v>
          </cell>
          <cell r="L481">
            <v>0.69250026351849903</v>
          </cell>
          <cell r="M481">
            <v>0.43213212070474522</v>
          </cell>
          <cell r="N481">
            <v>0.28772023288557402</v>
          </cell>
          <cell r="O481">
            <v>0.28014764640968071</v>
          </cell>
        </row>
        <row r="482">
          <cell r="C482">
            <v>395826</v>
          </cell>
          <cell r="E482">
            <v>57292</v>
          </cell>
          <cell r="F482">
            <v>9803</v>
          </cell>
          <cell r="G482">
            <v>14545</v>
          </cell>
          <cell r="H482">
            <v>12459</v>
          </cell>
          <cell r="J482">
            <v>36807</v>
          </cell>
          <cell r="K482">
            <v>57292</v>
          </cell>
          <cell r="L482">
            <v>0.64244571667946659</v>
          </cell>
          <cell r="M482">
            <v>0.33849539489770969</v>
          </cell>
          <cell r="N482">
            <v>0.39516939712554677</v>
          </cell>
          <cell r="O482">
            <v>0.26633520797674354</v>
          </cell>
        </row>
        <row r="483">
          <cell r="C483">
            <v>395827</v>
          </cell>
          <cell r="E483">
            <v>13641</v>
          </cell>
          <cell r="F483">
            <v>3537</v>
          </cell>
          <cell r="G483">
            <v>979</v>
          </cell>
          <cell r="H483">
            <v>3575</v>
          </cell>
          <cell r="J483">
            <v>8091</v>
          </cell>
          <cell r="K483">
            <v>13641</v>
          </cell>
          <cell r="L483">
            <v>0.5931383329667913</v>
          </cell>
          <cell r="M483">
            <v>0.44184896798912371</v>
          </cell>
          <cell r="N483">
            <v>0.12099864046471388</v>
          </cell>
          <cell r="O483">
            <v>0.43715239154616242</v>
          </cell>
        </row>
        <row r="484">
          <cell r="C484">
            <v>395828</v>
          </cell>
          <cell r="E484">
            <v>53131</v>
          </cell>
          <cell r="F484">
            <v>14878</v>
          </cell>
          <cell r="G484">
            <v>14362</v>
          </cell>
          <cell r="H484">
            <v>10902</v>
          </cell>
          <cell r="J484">
            <v>40142</v>
          </cell>
          <cell r="K484">
            <v>53131</v>
          </cell>
          <cell r="L484">
            <v>0.75552878733695961</v>
          </cell>
          <cell r="M484">
            <v>0.27158587016092872</v>
          </cell>
          <cell r="N484">
            <v>0.35777988142095563</v>
          </cell>
          <cell r="O484">
            <v>0.37063424841811571</v>
          </cell>
        </row>
        <row r="485">
          <cell r="C485">
            <v>395830</v>
          </cell>
          <cell r="E485">
            <v>36018</v>
          </cell>
          <cell r="F485">
            <v>13150</v>
          </cell>
          <cell r="G485">
            <v>7829</v>
          </cell>
          <cell r="H485">
            <v>5600</v>
          </cell>
          <cell r="J485">
            <v>26579</v>
          </cell>
          <cell r="K485">
            <v>36018</v>
          </cell>
          <cell r="L485">
            <v>0.73793658726192457</v>
          </cell>
          <cell r="M485">
            <v>0.21069265209375823</v>
          </cell>
          <cell r="N485">
            <v>0.29455585236464876</v>
          </cell>
          <cell r="O485">
            <v>0.49475149554159298</v>
          </cell>
        </row>
        <row r="486">
          <cell r="C486">
            <v>395831</v>
          </cell>
          <cell r="E486">
            <v>55142</v>
          </cell>
          <cell r="F486">
            <v>4780</v>
          </cell>
          <cell r="G486">
            <v>9081</v>
          </cell>
          <cell r="H486">
            <v>18705</v>
          </cell>
          <cell r="J486">
            <v>32566</v>
          </cell>
          <cell r="K486">
            <v>55142</v>
          </cell>
          <cell r="L486">
            <v>0.59058430960066732</v>
          </cell>
          <cell r="M486">
            <v>0.57437204446355095</v>
          </cell>
          <cell r="N486">
            <v>0.27884910643001903</v>
          </cell>
          <cell r="O486">
            <v>0.14677884910643002</v>
          </cell>
        </row>
        <row r="487">
          <cell r="C487">
            <v>395832</v>
          </cell>
          <cell r="E487">
            <v>18697</v>
          </cell>
          <cell r="F487">
            <v>2863</v>
          </cell>
          <cell r="G487">
            <v>2598</v>
          </cell>
          <cell r="H487">
            <v>2153</v>
          </cell>
          <cell r="J487">
            <v>7614</v>
          </cell>
          <cell r="K487">
            <v>18697</v>
          </cell>
          <cell r="L487">
            <v>0.40723110659464085</v>
          </cell>
          <cell r="M487">
            <v>0.28276858418702389</v>
          </cell>
          <cell r="N487">
            <v>0.34121355397951142</v>
          </cell>
          <cell r="O487">
            <v>0.37601786183346469</v>
          </cell>
        </row>
        <row r="488">
          <cell r="C488">
            <v>395834</v>
          </cell>
          <cell r="E488">
            <v>49442</v>
          </cell>
          <cell r="F488">
            <v>9121</v>
          </cell>
          <cell r="G488">
            <v>10482</v>
          </cell>
          <cell r="H488">
            <v>0</v>
          </cell>
          <cell r="J488">
            <v>19603</v>
          </cell>
          <cell r="K488">
            <v>49442</v>
          </cell>
          <cell r="L488">
            <v>0.39648477003357468</v>
          </cell>
          <cell r="M488">
            <v>0</v>
          </cell>
          <cell r="N488">
            <v>0.53471407437637097</v>
          </cell>
          <cell r="O488">
            <v>0.46528592562362903</v>
          </cell>
        </row>
        <row r="489">
          <cell r="C489">
            <v>395840</v>
          </cell>
          <cell r="E489">
            <v>22491</v>
          </cell>
          <cell r="F489">
            <v>5447</v>
          </cell>
          <cell r="G489">
            <v>6312</v>
          </cell>
          <cell r="H489">
            <v>4366</v>
          </cell>
          <cell r="J489">
            <v>16125</v>
          </cell>
          <cell r="K489">
            <v>22491</v>
          </cell>
          <cell r="L489">
            <v>0.71695344804588501</v>
          </cell>
          <cell r="M489">
            <v>0.27075968992248062</v>
          </cell>
          <cell r="N489">
            <v>0.39144186046511625</v>
          </cell>
          <cell r="O489">
            <v>0.33779844961240307</v>
          </cell>
        </row>
        <row r="490">
          <cell r="C490">
            <v>395842</v>
          </cell>
          <cell r="E490">
            <v>14836</v>
          </cell>
          <cell r="F490">
            <v>4470</v>
          </cell>
          <cell r="G490">
            <v>1136</v>
          </cell>
          <cell r="H490">
            <v>3641</v>
          </cell>
          <cell r="J490">
            <v>9247</v>
          </cell>
          <cell r="K490">
            <v>14836</v>
          </cell>
          <cell r="L490">
            <v>0.62328120787274199</v>
          </cell>
          <cell r="M490">
            <v>0.39374932410511515</v>
          </cell>
          <cell r="N490">
            <v>0.12285065426624851</v>
          </cell>
          <cell r="O490">
            <v>0.48340002162863632</v>
          </cell>
        </row>
        <row r="491">
          <cell r="C491">
            <v>395843</v>
          </cell>
          <cell r="E491">
            <v>40051</v>
          </cell>
          <cell r="F491">
            <v>8377</v>
          </cell>
          <cell r="G491">
            <v>7108</v>
          </cell>
          <cell r="H491">
            <v>7535</v>
          </cell>
          <cell r="J491">
            <v>23020</v>
          </cell>
          <cell r="K491">
            <v>40051</v>
          </cell>
          <cell r="L491">
            <v>0.57476717185588377</v>
          </cell>
          <cell r="M491">
            <v>0.32732406602953951</v>
          </cell>
          <cell r="N491">
            <v>0.30877497827975675</v>
          </cell>
          <cell r="O491">
            <v>0.36390095569070374</v>
          </cell>
        </row>
        <row r="492">
          <cell r="C492">
            <v>395844</v>
          </cell>
          <cell r="E492">
            <v>14963</v>
          </cell>
          <cell r="F492">
            <v>4207</v>
          </cell>
          <cell r="G492">
            <v>732</v>
          </cell>
          <cell r="H492">
            <v>1445</v>
          </cell>
          <cell r="J492">
            <v>6384</v>
          </cell>
          <cell r="K492">
            <v>14963</v>
          </cell>
          <cell r="L492">
            <v>0.42665240927621467</v>
          </cell>
          <cell r="M492">
            <v>0.22634711779448621</v>
          </cell>
          <cell r="N492">
            <v>0.11466165413533834</v>
          </cell>
          <cell r="O492">
            <v>0.65899122807017541</v>
          </cell>
        </row>
        <row r="493">
          <cell r="C493">
            <v>395845</v>
          </cell>
          <cell r="E493">
            <v>29578</v>
          </cell>
          <cell r="F493">
            <v>9616</v>
          </cell>
          <cell r="G493">
            <v>5738</v>
          </cell>
          <cell r="H493">
            <v>3719</v>
          </cell>
          <cell r="J493">
            <v>19073</v>
          </cell>
          <cell r="K493">
            <v>29578</v>
          </cell>
          <cell r="L493">
            <v>0.64483737913313954</v>
          </cell>
          <cell r="M493">
            <v>0.19498767891784197</v>
          </cell>
          <cell r="N493">
            <v>0.30084412520316678</v>
          </cell>
          <cell r="O493">
            <v>0.5041681958789912</v>
          </cell>
        </row>
        <row r="494">
          <cell r="C494">
            <v>395846</v>
          </cell>
          <cell r="E494">
            <v>18685</v>
          </cell>
          <cell r="F494">
            <v>4318</v>
          </cell>
          <cell r="G494">
            <v>3062</v>
          </cell>
          <cell r="H494">
            <v>3381</v>
          </cell>
          <cell r="J494">
            <v>10761</v>
          </cell>
          <cell r="K494">
            <v>18685</v>
          </cell>
          <cell r="L494">
            <v>0.57591651056997595</v>
          </cell>
          <cell r="M494">
            <v>0.31419013102871479</v>
          </cell>
          <cell r="N494">
            <v>0.28454604590651428</v>
          </cell>
          <cell r="O494">
            <v>0.40126382306477093</v>
          </cell>
        </row>
        <row r="495">
          <cell r="C495">
            <v>395847</v>
          </cell>
          <cell r="E495">
            <v>20714</v>
          </cell>
          <cell r="F495">
            <v>6070</v>
          </cell>
          <cell r="G495">
            <v>5494</v>
          </cell>
          <cell r="H495">
            <v>4980</v>
          </cell>
          <cell r="J495">
            <v>16544</v>
          </cell>
          <cell r="K495">
            <v>20714</v>
          </cell>
          <cell r="L495">
            <v>0.79868687843970265</v>
          </cell>
          <cell r="M495">
            <v>0.3010154738878143</v>
          </cell>
          <cell r="N495">
            <v>0.33208413926499031</v>
          </cell>
          <cell r="O495">
            <v>0.36690038684719534</v>
          </cell>
        </row>
        <row r="496">
          <cell r="C496">
            <v>395848</v>
          </cell>
          <cell r="E496">
            <v>26785</v>
          </cell>
          <cell r="F496">
            <v>4357</v>
          </cell>
          <cell r="G496">
            <v>665</v>
          </cell>
          <cell r="H496">
            <v>3892</v>
          </cell>
          <cell r="J496">
            <v>8914</v>
          </cell>
          <cell r="K496">
            <v>26785</v>
          </cell>
          <cell r="L496">
            <v>0.33279820795221204</v>
          </cell>
          <cell r="M496">
            <v>0.43661655822301998</v>
          </cell>
          <cell r="N496">
            <v>7.4601750056091543E-2</v>
          </cell>
          <cell r="O496">
            <v>0.48878169172088848</v>
          </cell>
        </row>
        <row r="497">
          <cell r="C497">
            <v>395851</v>
          </cell>
          <cell r="E497">
            <v>36596</v>
          </cell>
          <cell r="F497">
            <v>6700</v>
          </cell>
          <cell r="G497">
            <v>7379</v>
          </cell>
          <cell r="H497">
            <v>2766</v>
          </cell>
          <cell r="J497">
            <v>16845</v>
          </cell>
          <cell r="K497">
            <v>36596</v>
          </cell>
          <cell r="L497">
            <v>0.46029620723576348</v>
          </cell>
          <cell r="M497">
            <v>0.16420302760463046</v>
          </cell>
          <cell r="N497">
            <v>0.43805283466904127</v>
          </cell>
          <cell r="O497">
            <v>0.39774413772632827</v>
          </cell>
        </row>
        <row r="498">
          <cell r="C498">
            <v>395852</v>
          </cell>
          <cell r="E498">
            <v>58879</v>
          </cell>
          <cell r="F498">
            <v>16064</v>
          </cell>
          <cell r="G498">
            <v>9816</v>
          </cell>
          <cell r="H498">
            <v>18918</v>
          </cell>
          <cell r="J498">
            <v>44798</v>
          </cell>
          <cell r="K498">
            <v>58879</v>
          </cell>
          <cell r="L498">
            <v>0.76084851984578539</v>
          </cell>
          <cell r="M498">
            <v>0.42229563819813387</v>
          </cell>
          <cell r="N498">
            <v>0.21911692486271708</v>
          </cell>
          <cell r="O498">
            <v>0.35858743693914907</v>
          </cell>
        </row>
        <row r="499">
          <cell r="C499">
            <v>395853</v>
          </cell>
          <cell r="E499">
            <v>36434</v>
          </cell>
          <cell r="F499">
            <v>12062</v>
          </cell>
          <cell r="G499">
            <v>7995</v>
          </cell>
          <cell r="H499">
            <v>8228</v>
          </cell>
          <cell r="J499">
            <v>28285</v>
          </cell>
          <cell r="K499">
            <v>36434</v>
          </cell>
          <cell r="L499">
            <v>0.77633529121150568</v>
          </cell>
          <cell r="M499">
            <v>0.29089623475340287</v>
          </cell>
          <cell r="N499">
            <v>0.28265865299628778</v>
          </cell>
          <cell r="O499">
            <v>0.42644511225030934</v>
          </cell>
        </row>
        <row r="500">
          <cell r="C500">
            <v>395857</v>
          </cell>
          <cell r="E500">
            <v>34877</v>
          </cell>
          <cell r="F500">
            <v>5856</v>
          </cell>
          <cell r="G500">
            <v>7465</v>
          </cell>
          <cell r="H500">
            <v>6144</v>
          </cell>
          <cell r="J500">
            <v>19465</v>
          </cell>
          <cell r="K500">
            <v>34877</v>
          </cell>
          <cell r="L500">
            <v>0.55810419474152018</v>
          </cell>
          <cell r="M500">
            <v>0.31564346262522475</v>
          </cell>
          <cell r="N500">
            <v>0.38350886206010787</v>
          </cell>
          <cell r="O500">
            <v>0.30084767531466733</v>
          </cell>
        </row>
        <row r="501">
          <cell r="C501">
            <v>395860</v>
          </cell>
          <cell r="E501">
            <v>24563</v>
          </cell>
          <cell r="F501">
            <v>6995</v>
          </cell>
          <cell r="G501">
            <v>5776</v>
          </cell>
          <cell r="H501">
            <v>5374</v>
          </cell>
          <cell r="J501">
            <v>18145</v>
          </cell>
          <cell r="K501">
            <v>24563</v>
          </cell>
          <cell r="L501">
            <v>0.73871269796034689</v>
          </cell>
          <cell r="M501">
            <v>0.29616974373105537</v>
          </cell>
          <cell r="N501">
            <v>0.31832460732984291</v>
          </cell>
          <cell r="O501">
            <v>0.38550564893910166</v>
          </cell>
        </row>
        <row r="502">
          <cell r="C502">
            <v>395865</v>
          </cell>
          <cell r="E502">
            <v>56454</v>
          </cell>
          <cell r="F502">
            <v>13211</v>
          </cell>
          <cell r="G502">
            <v>14444</v>
          </cell>
          <cell r="H502">
            <v>19288</v>
          </cell>
          <cell r="J502">
            <v>46943</v>
          </cell>
          <cell r="K502">
            <v>56454</v>
          </cell>
          <cell r="L502">
            <v>0.83152655259149044</v>
          </cell>
          <cell r="M502">
            <v>0.41088128155422532</v>
          </cell>
          <cell r="N502">
            <v>0.30769230769230771</v>
          </cell>
          <cell r="O502">
            <v>0.28142641075346697</v>
          </cell>
        </row>
        <row r="503">
          <cell r="C503">
            <v>395867</v>
          </cell>
          <cell r="E503">
            <v>9696</v>
          </cell>
          <cell r="F503">
            <v>3296</v>
          </cell>
          <cell r="G503">
            <v>994</v>
          </cell>
          <cell r="H503">
            <v>1125</v>
          </cell>
          <cell r="J503">
            <v>5415</v>
          </cell>
          <cell r="K503">
            <v>9696</v>
          </cell>
          <cell r="L503">
            <v>0.55847772277227725</v>
          </cell>
          <cell r="M503">
            <v>0.2077562326869806</v>
          </cell>
          <cell r="N503">
            <v>0.18356417359187444</v>
          </cell>
          <cell r="O503">
            <v>0.608679593721145</v>
          </cell>
        </row>
        <row r="504">
          <cell r="C504">
            <v>395868</v>
          </cell>
          <cell r="E504">
            <v>28836</v>
          </cell>
          <cell r="F504">
            <v>8924</v>
          </cell>
          <cell r="G504">
            <v>7106</v>
          </cell>
          <cell r="H504">
            <v>7382</v>
          </cell>
          <cell r="J504">
            <v>23412</v>
          </cell>
          <cell r="K504">
            <v>28836</v>
          </cell>
          <cell r="L504">
            <v>0.81190178942987934</v>
          </cell>
          <cell r="M504">
            <v>0.31530838886041346</v>
          </cell>
          <cell r="N504">
            <v>0.30351956261746116</v>
          </cell>
          <cell r="O504">
            <v>0.38117204852212538</v>
          </cell>
        </row>
        <row r="505">
          <cell r="C505">
            <v>395870</v>
          </cell>
          <cell r="E505">
            <v>19710</v>
          </cell>
          <cell r="F505">
            <v>10861</v>
          </cell>
          <cell r="G505">
            <v>3373</v>
          </cell>
          <cell r="H505">
            <v>3553</v>
          </cell>
          <cell r="J505">
            <v>17787</v>
          </cell>
          <cell r="K505">
            <v>19710</v>
          </cell>
          <cell r="L505">
            <v>0.90243531202435312</v>
          </cell>
          <cell r="M505">
            <v>0.19975262832405691</v>
          </cell>
          <cell r="N505">
            <v>0.18963287794456626</v>
          </cell>
          <cell r="O505">
            <v>0.61061449373137688</v>
          </cell>
        </row>
        <row r="506">
          <cell r="C506">
            <v>395872</v>
          </cell>
          <cell r="E506">
            <v>35117</v>
          </cell>
          <cell r="F506">
            <v>9978</v>
          </cell>
          <cell r="G506">
            <v>6421</v>
          </cell>
          <cell r="H506">
            <v>11231</v>
          </cell>
          <cell r="J506">
            <v>27630</v>
          </cell>
          <cell r="K506">
            <v>35117</v>
          </cell>
          <cell r="L506">
            <v>0.78679841672124617</v>
          </cell>
          <cell r="M506">
            <v>0.40647846543612015</v>
          </cell>
          <cell r="N506">
            <v>0.23239232718060079</v>
          </cell>
          <cell r="O506">
            <v>0.36112920738327903</v>
          </cell>
        </row>
        <row r="507">
          <cell r="C507">
            <v>395873</v>
          </cell>
          <cell r="E507">
            <v>22065</v>
          </cell>
          <cell r="F507">
            <v>6030</v>
          </cell>
          <cell r="G507">
            <v>5758</v>
          </cell>
          <cell r="H507">
            <v>4212</v>
          </cell>
          <cell r="J507">
            <v>16000</v>
          </cell>
          <cell r="K507">
            <v>22065</v>
          </cell>
          <cell r="L507">
            <v>0.72513029685021524</v>
          </cell>
          <cell r="M507">
            <v>0.26324999999999998</v>
          </cell>
          <cell r="N507">
            <v>0.359875</v>
          </cell>
          <cell r="O507">
            <v>0.37687500000000002</v>
          </cell>
        </row>
        <row r="508">
          <cell r="C508">
            <v>395875</v>
          </cell>
          <cell r="E508">
            <v>26517</v>
          </cell>
          <cell r="F508">
            <v>4688</v>
          </cell>
          <cell r="G508">
            <v>4764</v>
          </cell>
          <cell r="H508">
            <v>12248</v>
          </cell>
          <cell r="J508">
            <v>21700</v>
          </cell>
          <cell r="K508">
            <v>26517</v>
          </cell>
          <cell r="L508">
            <v>0.81834294980578492</v>
          </cell>
          <cell r="M508">
            <v>0.56442396313364052</v>
          </cell>
          <cell r="N508">
            <v>0.21953917050691243</v>
          </cell>
          <cell r="O508">
            <v>0.21603686635944699</v>
          </cell>
        </row>
        <row r="509">
          <cell r="C509">
            <v>395876</v>
          </cell>
          <cell r="E509">
            <v>20328</v>
          </cell>
          <cell r="F509">
            <v>4626</v>
          </cell>
          <cell r="G509">
            <v>1898</v>
          </cell>
          <cell r="H509">
            <v>2730</v>
          </cell>
          <cell r="J509">
            <v>9254</v>
          </cell>
          <cell r="K509">
            <v>20328</v>
          </cell>
          <cell r="L509">
            <v>0.45523415977961434</v>
          </cell>
          <cell r="M509">
            <v>0.29500756429652042</v>
          </cell>
          <cell r="N509">
            <v>0.20510049708234276</v>
          </cell>
          <cell r="O509">
            <v>0.49989193862113679</v>
          </cell>
        </row>
        <row r="510">
          <cell r="C510">
            <v>395877</v>
          </cell>
          <cell r="E510">
            <v>15502</v>
          </cell>
          <cell r="F510">
            <v>4533</v>
          </cell>
          <cell r="G510">
            <v>4139</v>
          </cell>
          <cell r="H510">
            <v>2208</v>
          </cell>
          <cell r="J510">
            <v>10880</v>
          </cell>
          <cell r="K510">
            <v>15502</v>
          </cell>
          <cell r="L510">
            <v>0.70184492323571157</v>
          </cell>
          <cell r="M510">
            <v>0.20294117647058824</v>
          </cell>
          <cell r="N510">
            <v>0.38042279411764707</v>
          </cell>
          <cell r="O510">
            <v>0.4166360294117647</v>
          </cell>
        </row>
        <row r="511">
          <cell r="C511">
            <v>395878</v>
          </cell>
          <cell r="E511">
            <v>32083</v>
          </cell>
          <cell r="F511">
            <v>2647</v>
          </cell>
          <cell r="G511">
            <v>15116</v>
          </cell>
          <cell r="H511">
            <v>4681</v>
          </cell>
          <cell r="J511">
            <v>22444</v>
          </cell>
          <cell r="K511">
            <v>32083</v>
          </cell>
          <cell r="L511">
            <v>0.69956051491444071</v>
          </cell>
          <cell r="M511">
            <v>0.2085635359116022</v>
          </cell>
          <cell r="N511">
            <v>0.67349848511851718</v>
          </cell>
          <cell r="O511">
            <v>0.11793797896988059</v>
          </cell>
        </row>
        <row r="512">
          <cell r="C512">
            <v>395879</v>
          </cell>
          <cell r="E512">
            <v>15171</v>
          </cell>
          <cell r="F512">
            <v>3431</v>
          </cell>
          <cell r="G512">
            <v>3057</v>
          </cell>
          <cell r="H512">
            <v>3347</v>
          </cell>
          <cell r="J512">
            <v>9835</v>
          </cell>
          <cell r="K512">
            <v>15171</v>
          </cell>
          <cell r="L512">
            <v>0.64827631665677943</v>
          </cell>
          <cell r="M512">
            <v>0.34031520081342148</v>
          </cell>
          <cell r="N512">
            <v>0.31082867310625317</v>
          </cell>
          <cell r="O512">
            <v>0.34885612608032535</v>
          </cell>
        </row>
        <row r="513">
          <cell r="C513">
            <v>395880</v>
          </cell>
          <cell r="E513">
            <v>33655</v>
          </cell>
          <cell r="F513">
            <v>2069</v>
          </cell>
          <cell r="G513">
            <v>2035</v>
          </cell>
          <cell r="H513">
            <v>3181</v>
          </cell>
          <cell r="J513">
            <v>7285</v>
          </cell>
          <cell r="K513">
            <v>33655</v>
          </cell>
          <cell r="L513">
            <v>0.21646114990343188</v>
          </cell>
          <cell r="M513">
            <v>0.43665065202470832</v>
          </cell>
          <cell r="N513">
            <v>0.27934111187371313</v>
          </cell>
          <cell r="O513">
            <v>0.2840082361015786</v>
          </cell>
        </row>
        <row r="514">
          <cell r="C514">
            <v>395881</v>
          </cell>
          <cell r="E514">
            <v>48283</v>
          </cell>
          <cell r="F514">
            <v>5906</v>
          </cell>
          <cell r="G514">
            <v>9188</v>
          </cell>
          <cell r="H514">
            <v>16926</v>
          </cell>
          <cell r="J514">
            <v>32020</v>
          </cell>
          <cell r="K514">
            <v>48283</v>
          </cell>
          <cell r="L514">
            <v>0.66317337365118156</v>
          </cell>
          <cell r="M514">
            <v>0.52860712054965642</v>
          </cell>
          <cell r="N514">
            <v>0.28694565896314805</v>
          </cell>
          <cell r="O514">
            <v>0.1844472204871955</v>
          </cell>
        </row>
        <row r="515">
          <cell r="C515">
            <v>395883</v>
          </cell>
          <cell r="E515">
            <v>35119</v>
          </cell>
          <cell r="F515">
            <v>14202</v>
          </cell>
          <cell r="G515">
            <v>8858</v>
          </cell>
          <cell r="H515">
            <v>5915</v>
          </cell>
          <cell r="J515">
            <v>28975</v>
          </cell>
          <cell r="K515">
            <v>35119</v>
          </cell>
          <cell r="L515">
            <v>0.82505196617215748</v>
          </cell>
          <cell r="M515">
            <v>0.20414150129421915</v>
          </cell>
          <cell r="N515">
            <v>0.30571182053494389</v>
          </cell>
          <cell r="O515">
            <v>0.4901466781708369</v>
          </cell>
        </row>
        <row r="516">
          <cell r="C516">
            <v>395891</v>
          </cell>
          <cell r="E516">
            <v>18290</v>
          </cell>
          <cell r="F516">
            <v>1735</v>
          </cell>
          <cell r="G516">
            <v>2462</v>
          </cell>
          <cell r="H516">
            <v>2899</v>
          </cell>
          <cell r="J516">
            <v>7096</v>
          </cell>
          <cell r="K516">
            <v>18290</v>
          </cell>
          <cell r="L516">
            <v>0.3879715691634773</v>
          </cell>
          <cell r="M516">
            <v>0.40854002254791433</v>
          </cell>
          <cell r="N516">
            <v>0.34695603156708005</v>
          </cell>
          <cell r="O516">
            <v>0.24450394588500562</v>
          </cell>
        </row>
        <row r="517">
          <cell r="C517">
            <v>395892</v>
          </cell>
          <cell r="E517">
            <v>29554</v>
          </cell>
          <cell r="F517">
            <v>9993</v>
          </cell>
          <cell r="G517">
            <v>6928</v>
          </cell>
          <cell r="H517">
            <v>8705</v>
          </cell>
          <cell r="J517">
            <v>25626</v>
          </cell>
          <cell r="K517">
            <v>29554</v>
          </cell>
          <cell r="L517">
            <v>0.86709074913717266</v>
          </cell>
          <cell r="M517">
            <v>0.33969406071958169</v>
          </cell>
          <cell r="N517">
            <v>0.27035042534925469</v>
          </cell>
          <cell r="O517">
            <v>0.38995551393116368</v>
          </cell>
        </row>
        <row r="518">
          <cell r="C518">
            <v>395893</v>
          </cell>
          <cell r="E518">
            <v>116636</v>
          </cell>
          <cell r="F518">
            <v>22968</v>
          </cell>
          <cell r="G518">
            <v>22921</v>
          </cell>
          <cell r="H518">
            <v>33951</v>
          </cell>
          <cell r="J518">
            <v>79840</v>
          </cell>
          <cell r="K518">
            <v>116636</v>
          </cell>
          <cell r="L518">
            <v>0.68452278884735418</v>
          </cell>
          <cell r="M518">
            <v>0.42523797595190382</v>
          </cell>
          <cell r="N518">
            <v>0.28708667334669341</v>
          </cell>
          <cell r="O518">
            <v>0.28767535070140282</v>
          </cell>
        </row>
        <row r="519">
          <cell r="C519">
            <v>395895</v>
          </cell>
          <cell r="E519">
            <v>42728</v>
          </cell>
          <cell r="F519">
            <v>11559</v>
          </cell>
          <cell r="G519">
            <v>5500</v>
          </cell>
          <cell r="H519">
            <v>5281</v>
          </cell>
          <cell r="J519">
            <v>22340</v>
          </cell>
          <cell r="K519">
            <v>42728</v>
          </cell>
          <cell r="L519">
            <v>0.52284216438869124</v>
          </cell>
          <cell r="M519">
            <v>0.23639212175470009</v>
          </cell>
          <cell r="N519">
            <v>0.24619516562220234</v>
          </cell>
          <cell r="O519">
            <v>0.51741271262309763</v>
          </cell>
        </row>
        <row r="520">
          <cell r="C520">
            <v>395896</v>
          </cell>
          <cell r="E520">
            <v>39254</v>
          </cell>
          <cell r="F520">
            <v>3277</v>
          </cell>
          <cell r="G520">
            <v>5624</v>
          </cell>
          <cell r="H520">
            <v>5073</v>
          </cell>
          <cell r="J520">
            <v>13974</v>
          </cell>
          <cell r="K520">
            <v>39254</v>
          </cell>
          <cell r="L520">
            <v>0.3559891985530137</v>
          </cell>
          <cell r="M520">
            <v>0.36303134392443109</v>
          </cell>
          <cell r="N520">
            <v>0.40246171461285246</v>
          </cell>
          <cell r="O520">
            <v>0.23450694146271647</v>
          </cell>
        </row>
        <row r="521">
          <cell r="C521">
            <v>395898</v>
          </cell>
          <cell r="E521">
            <v>33134</v>
          </cell>
          <cell r="F521">
            <v>4340</v>
          </cell>
          <cell r="G521">
            <v>2637</v>
          </cell>
          <cell r="H521">
            <v>2529</v>
          </cell>
          <cell r="J521">
            <v>9506</v>
          </cell>
          <cell r="K521">
            <v>33134</v>
          </cell>
          <cell r="L521">
            <v>0.28689563590269812</v>
          </cell>
          <cell r="M521">
            <v>0.26604249947401643</v>
          </cell>
          <cell r="N521">
            <v>0.2774037450031559</v>
          </cell>
          <cell r="O521">
            <v>0.45655375552282768</v>
          </cell>
        </row>
        <row r="522">
          <cell r="C522">
            <v>395899</v>
          </cell>
          <cell r="E522">
            <v>29263</v>
          </cell>
          <cell r="F522">
            <v>6525</v>
          </cell>
          <cell r="G522">
            <v>7635</v>
          </cell>
          <cell r="H522">
            <v>6949</v>
          </cell>
          <cell r="J522">
            <v>21109</v>
          </cell>
          <cell r="K522">
            <v>29263</v>
          </cell>
          <cell r="L522">
            <v>0.72135461162560233</v>
          </cell>
          <cell r="M522">
            <v>0.32919607750248708</v>
          </cell>
          <cell r="N522">
            <v>0.36169406414325644</v>
          </cell>
          <cell r="O522">
            <v>0.30910985835425647</v>
          </cell>
        </row>
        <row r="523">
          <cell r="C523">
            <v>395901</v>
          </cell>
          <cell r="E523">
            <v>21650</v>
          </cell>
          <cell r="F523">
            <v>5261</v>
          </cell>
          <cell r="G523">
            <v>5291</v>
          </cell>
          <cell r="H523">
            <v>5812</v>
          </cell>
          <cell r="J523">
            <v>16364</v>
          </cell>
          <cell r="K523">
            <v>21650</v>
          </cell>
          <cell r="L523">
            <v>0.75584295612009234</v>
          </cell>
          <cell r="M523">
            <v>0.35516988511366415</v>
          </cell>
          <cell r="N523">
            <v>0.32333170373991688</v>
          </cell>
          <cell r="O523">
            <v>0.32149841114641897</v>
          </cell>
        </row>
        <row r="524">
          <cell r="C524">
            <v>395902</v>
          </cell>
          <cell r="E524">
            <v>20449</v>
          </cell>
          <cell r="F524">
            <v>3362</v>
          </cell>
          <cell r="G524">
            <v>1349</v>
          </cell>
          <cell r="H524">
            <v>2714</v>
          </cell>
          <cell r="J524">
            <v>7425</v>
          </cell>
          <cell r="K524">
            <v>20449</v>
          </cell>
          <cell r="L524">
            <v>0.36309844002151692</v>
          </cell>
          <cell r="M524">
            <v>0.36552188552188553</v>
          </cell>
          <cell r="N524">
            <v>0.1816835016835017</v>
          </cell>
          <cell r="O524">
            <v>0.45279461279461281</v>
          </cell>
        </row>
        <row r="525">
          <cell r="C525">
            <v>395903</v>
          </cell>
          <cell r="E525">
            <v>17336</v>
          </cell>
          <cell r="F525">
            <v>1936</v>
          </cell>
          <cell r="G525">
            <v>1744</v>
          </cell>
          <cell r="H525">
            <v>1932</v>
          </cell>
          <cell r="J525">
            <v>5612</v>
          </cell>
          <cell r="K525">
            <v>17336</v>
          </cell>
          <cell r="L525">
            <v>0.32371942778034146</v>
          </cell>
          <cell r="M525">
            <v>0.34426229508196721</v>
          </cell>
          <cell r="N525">
            <v>0.31076265146115467</v>
          </cell>
          <cell r="O525">
            <v>0.34497505345687812</v>
          </cell>
        </row>
        <row r="526">
          <cell r="C526">
            <v>395904</v>
          </cell>
          <cell r="E526">
            <v>43202</v>
          </cell>
          <cell r="F526">
            <v>8078</v>
          </cell>
          <cell r="G526">
            <v>7793</v>
          </cell>
          <cell r="H526">
            <v>9978</v>
          </cell>
          <cell r="J526">
            <v>25849</v>
          </cell>
          <cell r="K526">
            <v>43202</v>
          </cell>
          <cell r="L526">
            <v>0.59832878107495024</v>
          </cell>
          <cell r="M526">
            <v>0.38601106425780496</v>
          </cell>
          <cell r="N526">
            <v>0.30148168207667608</v>
          </cell>
          <cell r="O526">
            <v>0.31250725366551896</v>
          </cell>
        </row>
        <row r="527">
          <cell r="C527">
            <v>395905</v>
          </cell>
          <cell r="E527">
            <v>20376</v>
          </cell>
          <cell r="F527">
            <v>3220</v>
          </cell>
          <cell r="G527">
            <v>4347</v>
          </cell>
          <cell r="H527">
            <v>4974</v>
          </cell>
          <cell r="J527">
            <v>12541</v>
          </cell>
          <cell r="K527">
            <v>20376</v>
          </cell>
          <cell r="L527">
            <v>0.61547899489595603</v>
          </cell>
          <cell r="M527">
            <v>0.39661908938681129</v>
          </cell>
          <cell r="N527">
            <v>0.34662307630970418</v>
          </cell>
          <cell r="O527">
            <v>0.25675783430348459</v>
          </cell>
        </row>
        <row r="528">
          <cell r="C528">
            <v>395906</v>
          </cell>
          <cell r="E528">
            <v>24849</v>
          </cell>
          <cell r="F528">
            <v>7864</v>
          </cell>
          <cell r="G528">
            <v>8122</v>
          </cell>
          <cell r="H528">
            <v>3776</v>
          </cell>
          <cell r="J528">
            <v>19762</v>
          </cell>
          <cell r="K528">
            <v>24849</v>
          </cell>
          <cell r="L528">
            <v>0.79528351241498652</v>
          </cell>
          <cell r="M528">
            <v>0.19107377795769659</v>
          </cell>
          <cell r="N528">
            <v>0.41099079040582936</v>
          </cell>
          <cell r="O528">
            <v>0.39793543163647405</v>
          </cell>
        </row>
        <row r="529">
          <cell r="C529">
            <v>395907</v>
          </cell>
          <cell r="E529">
            <v>24533</v>
          </cell>
          <cell r="F529">
            <v>4026</v>
          </cell>
          <cell r="G529">
            <v>1764</v>
          </cell>
          <cell r="H529">
            <v>3242</v>
          </cell>
          <cell r="J529">
            <v>9032</v>
          </cell>
          <cell r="K529">
            <v>24533</v>
          </cell>
          <cell r="L529">
            <v>0.36815717604858761</v>
          </cell>
          <cell r="M529">
            <v>0.35894596988485383</v>
          </cell>
          <cell r="N529">
            <v>0.19530558015943314</v>
          </cell>
          <cell r="O529">
            <v>0.445748449955713</v>
          </cell>
        </row>
        <row r="530">
          <cell r="C530">
            <v>395908</v>
          </cell>
          <cell r="E530">
            <v>35383</v>
          </cell>
          <cell r="F530">
            <v>12319</v>
          </cell>
          <cell r="G530">
            <v>5711</v>
          </cell>
          <cell r="H530">
            <v>3625</v>
          </cell>
          <cell r="J530">
            <v>21655</v>
          </cell>
          <cell r="K530">
            <v>35383</v>
          </cell>
          <cell r="L530">
            <v>0.61201707034451569</v>
          </cell>
          <cell r="M530">
            <v>0.16739782960055413</v>
          </cell>
          <cell r="N530">
            <v>0.26372662202724545</v>
          </cell>
          <cell r="O530">
            <v>0.56887554837220045</v>
          </cell>
        </row>
        <row r="531">
          <cell r="C531">
            <v>395909</v>
          </cell>
          <cell r="E531">
            <v>14088</v>
          </cell>
          <cell r="F531">
            <v>3102</v>
          </cell>
          <cell r="G531">
            <v>3375</v>
          </cell>
          <cell r="H531">
            <v>5084</v>
          </cell>
          <cell r="J531">
            <v>11561</v>
          </cell>
          <cell r="K531">
            <v>14088</v>
          </cell>
          <cell r="L531">
            <v>0.82062748438387279</v>
          </cell>
          <cell r="M531">
            <v>0.43975434650981748</v>
          </cell>
          <cell r="N531">
            <v>0.29192976386125769</v>
          </cell>
          <cell r="O531">
            <v>0.26831588962892483</v>
          </cell>
        </row>
        <row r="532">
          <cell r="C532">
            <v>395912</v>
          </cell>
          <cell r="E532">
            <v>34987</v>
          </cell>
          <cell r="F532">
            <v>6535</v>
          </cell>
          <cell r="G532">
            <v>10882</v>
          </cell>
          <cell r="H532">
            <v>10551</v>
          </cell>
          <cell r="J532">
            <v>27968</v>
          </cell>
          <cell r="K532">
            <v>34987</v>
          </cell>
          <cell r="L532">
            <v>0.79938262783319514</v>
          </cell>
          <cell r="M532">
            <v>0.37725257437070936</v>
          </cell>
          <cell r="N532">
            <v>0.38908752860411899</v>
          </cell>
          <cell r="O532">
            <v>0.23365989702517162</v>
          </cell>
        </row>
        <row r="533">
          <cell r="C533">
            <v>395913</v>
          </cell>
          <cell r="E533">
            <v>34455</v>
          </cell>
          <cell r="F533">
            <v>5726</v>
          </cell>
          <cell r="G533">
            <v>7384</v>
          </cell>
          <cell r="H533">
            <v>0</v>
          </cell>
          <cell r="J533">
            <v>13110</v>
          </cell>
          <cell r="K533">
            <v>34455</v>
          </cell>
          <cell r="L533">
            <v>0.38049629952111452</v>
          </cell>
          <cell r="M533">
            <v>0</v>
          </cell>
          <cell r="N533">
            <v>0.56323417238749052</v>
          </cell>
          <cell r="O533">
            <v>0.43676582761250954</v>
          </cell>
        </row>
        <row r="534">
          <cell r="C534">
            <v>395915</v>
          </cell>
          <cell r="E534">
            <v>14471</v>
          </cell>
          <cell r="F534">
            <v>4143</v>
          </cell>
          <cell r="G534">
            <v>975</v>
          </cell>
          <cell r="H534">
            <v>1468</v>
          </cell>
          <cell r="J534">
            <v>6586</v>
          </cell>
          <cell r="K534">
            <v>14471</v>
          </cell>
          <cell r="L534">
            <v>0.45511713081335081</v>
          </cell>
          <cell r="M534">
            <v>0.22289705435772852</v>
          </cell>
          <cell r="N534">
            <v>0.148041299726693</v>
          </cell>
          <cell r="O534">
            <v>0.62906164591557845</v>
          </cell>
        </row>
        <row r="535">
          <cell r="C535">
            <v>395917</v>
          </cell>
          <cell r="E535">
            <v>26443</v>
          </cell>
          <cell r="F535">
            <v>983</v>
          </cell>
          <cell r="G535">
            <v>14331</v>
          </cell>
          <cell r="H535">
            <v>1594</v>
          </cell>
          <cell r="J535">
            <v>16908</v>
          </cell>
          <cell r="K535">
            <v>26443</v>
          </cell>
          <cell r="L535">
            <v>0.63941307718488827</v>
          </cell>
          <cell r="M535">
            <v>9.4274899455878872E-2</v>
          </cell>
          <cell r="N535">
            <v>0.84758694109297372</v>
          </cell>
          <cell r="O535">
            <v>5.8138159451147385E-2</v>
          </cell>
        </row>
        <row r="536">
          <cell r="C536">
            <v>395918</v>
          </cell>
          <cell r="E536">
            <v>19414</v>
          </cell>
          <cell r="F536">
            <v>1951</v>
          </cell>
          <cell r="G536">
            <v>4046</v>
          </cell>
          <cell r="H536">
            <v>1977</v>
          </cell>
          <cell r="J536">
            <v>7974</v>
          </cell>
          <cell r="K536">
            <v>19414</v>
          </cell>
          <cell r="L536">
            <v>0.41073452147934481</v>
          </cell>
          <cell r="M536">
            <v>0.24793077501881114</v>
          </cell>
          <cell r="N536">
            <v>0.50739904690243287</v>
          </cell>
          <cell r="O536">
            <v>0.24467017807875596</v>
          </cell>
        </row>
        <row r="537">
          <cell r="C537">
            <v>395922</v>
          </cell>
          <cell r="E537">
            <v>20783</v>
          </cell>
          <cell r="F537">
            <v>151</v>
          </cell>
          <cell r="G537">
            <v>3302</v>
          </cell>
          <cell r="H537">
            <v>302</v>
          </cell>
          <cell r="J537">
            <v>3755</v>
          </cell>
          <cell r="K537">
            <v>20783</v>
          </cell>
          <cell r="L537">
            <v>0.18067651445893279</v>
          </cell>
          <cell r="M537">
            <v>8.0426098535286289E-2</v>
          </cell>
          <cell r="N537">
            <v>0.87936085219707061</v>
          </cell>
          <cell r="O537">
            <v>4.0213049267643144E-2</v>
          </cell>
        </row>
        <row r="538">
          <cell r="C538">
            <v>395923</v>
          </cell>
          <cell r="E538">
            <v>20765</v>
          </cell>
          <cell r="F538">
            <v>3707</v>
          </cell>
          <cell r="G538">
            <v>1473</v>
          </cell>
          <cell r="H538">
            <v>752</v>
          </cell>
          <cell r="J538">
            <v>5932</v>
          </cell>
          <cell r="K538">
            <v>20765</v>
          </cell>
          <cell r="L538">
            <v>0.28567300746448349</v>
          </cell>
          <cell r="M538">
            <v>0.12677006068779501</v>
          </cell>
          <cell r="N538">
            <v>0.24831422791638572</v>
          </cell>
          <cell r="O538">
            <v>0.62491571139581925</v>
          </cell>
        </row>
        <row r="539">
          <cell r="C539">
            <v>395927</v>
          </cell>
          <cell r="E539">
            <v>16268</v>
          </cell>
          <cell r="F539">
            <v>3479</v>
          </cell>
          <cell r="G539">
            <v>1565</v>
          </cell>
          <cell r="H539">
            <v>2400</v>
          </cell>
          <cell r="J539">
            <v>7444</v>
          </cell>
          <cell r="K539">
            <v>16268</v>
          </cell>
          <cell r="L539">
            <v>0.45758544381608063</v>
          </cell>
          <cell r="M539">
            <v>0.32240730789897903</v>
          </cell>
          <cell r="N539">
            <v>0.21023643202579259</v>
          </cell>
          <cell r="O539">
            <v>0.46735626007522835</v>
          </cell>
        </row>
        <row r="540">
          <cell r="C540">
            <v>395929</v>
          </cell>
          <cell r="E540">
            <v>36973</v>
          </cell>
          <cell r="F540">
            <v>9191</v>
          </cell>
          <cell r="G540">
            <v>9134</v>
          </cell>
          <cell r="H540">
            <v>8874</v>
          </cell>
          <cell r="J540">
            <v>27199</v>
          </cell>
          <cell r="K540">
            <v>36973</v>
          </cell>
          <cell r="L540">
            <v>0.73564493008411547</v>
          </cell>
          <cell r="M540">
            <v>0.32626199492628405</v>
          </cell>
          <cell r="N540">
            <v>0.33582116989595207</v>
          </cell>
          <cell r="O540">
            <v>0.33791683517776389</v>
          </cell>
        </row>
        <row r="541">
          <cell r="C541">
            <v>395936</v>
          </cell>
          <cell r="E541">
            <v>24310</v>
          </cell>
          <cell r="F541">
            <v>5033</v>
          </cell>
          <cell r="G541">
            <v>3448</v>
          </cell>
          <cell r="H541">
            <v>5981</v>
          </cell>
          <cell r="J541">
            <v>14462</v>
          </cell>
          <cell r="K541">
            <v>24310</v>
          </cell>
          <cell r="L541">
            <v>0.59489921842863014</v>
          </cell>
          <cell r="M541">
            <v>0.41356658830037341</v>
          </cell>
          <cell r="N541">
            <v>0.23841792283225002</v>
          </cell>
          <cell r="O541">
            <v>0.3480154888673766</v>
          </cell>
        </row>
        <row r="542">
          <cell r="C542">
            <v>395938</v>
          </cell>
          <cell r="E542">
            <v>42160</v>
          </cell>
          <cell r="F542">
            <v>9627</v>
          </cell>
          <cell r="G542">
            <v>6964</v>
          </cell>
          <cell r="H542">
            <v>9003</v>
          </cell>
          <cell r="J542">
            <v>25594</v>
          </cell>
          <cell r="K542">
            <v>42160</v>
          </cell>
          <cell r="L542">
            <v>0.60706831119544591</v>
          </cell>
          <cell r="M542">
            <v>0.35176213174962884</v>
          </cell>
          <cell r="N542">
            <v>0.27209502227084476</v>
          </cell>
          <cell r="O542">
            <v>0.37614284597952646</v>
          </cell>
        </row>
        <row r="543">
          <cell r="C543">
            <v>395939</v>
          </cell>
          <cell r="E543">
            <v>43073</v>
          </cell>
          <cell r="F543">
            <v>8409</v>
          </cell>
          <cell r="G543">
            <v>5792</v>
          </cell>
          <cell r="H543">
            <v>9894</v>
          </cell>
          <cell r="J543">
            <v>24095</v>
          </cell>
          <cell r="K543">
            <v>43073</v>
          </cell>
          <cell r="L543">
            <v>0.55939915956631769</v>
          </cell>
          <cell r="M543">
            <v>0.41062461091512764</v>
          </cell>
          <cell r="N543">
            <v>0.2403818219547624</v>
          </cell>
          <cell r="O543">
            <v>0.34899356713010998</v>
          </cell>
        </row>
        <row r="544">
          <cell r="C544">
            <v>395944</v>
          </cell>
          <cell r="E544">
            <v>17794</v>
          </cell>
          <cell r="F544">
            <v>3063</v>
          </cell>
          <cell r="G544">
            <v>1555</v>
          </cell>
          <cell r="H544">
            <v>3774</v>
          </cell>
          <cell r="J544">
            <v>8392</v>
          </cell>
          <cell r="K544">
            <v>17794</v>
          </cell>
          <cell r="L544">
            <v>0.47161964707204673</v>
          </cell>
          <cell r="M544">
            <v>0.44971401334604383</v>
          </cell>
          <cell r="N544">
            <v>0.18529551954242135</v>
          </cell>
          <cell r="O544">
            <v>0.36499046711153482</v>
          </cell>
        </row>
        <row r="545">
          <cell r="C545">
            <v>395948</v>
          </cell>
          <cell r="E545">
            <v>15735</v>
          </cell>
          <cell r="F545">
            <v>1807</v>
          </cell>
          <cell r="G545">
            <v>2340</v>
          </cell>
          <cell r="H545">
            <v>3322</v>
          </cell>
          <cell r="J545">
            <v>7469</v>
          </cell>
          <cell r="K545">
            <v>15735</v>
          </cell>
          <cell r="L545">
            <v>0.47467429297743885</v>
          </cell>
          <cell r="M545">
            <v>0.44477172312223856</v>
          </cell>
          <cell r="N545">
            <v>0.31329495247021022</v>
          </cell>
          <cell r="O545">
            <v>0.24193332440755122</v>
          </cell>
        </row>
        <row r="546">
          <cell r="C546">
            <v>395950</v>
          </cell>
          <cell r="E546">
            <v>59423</v>
          </cell>
          <cell r="F546">
            <v>14310</v>
          </cell>
          <cell r="G546">
            <v>12026</v>
          </cell>
          <cell r="H546">
            <v>19788</v>
          </cell>
          <cell r="J546">
            <v>46124</v>
          </cell>
          <cell r="K546">
            <v>59423</v>
          </cell>
          <cell r="L546">
            <v>0.77619776854080069</v>
          </cell>
          <cell r="M546">
            <v>0.42901743127222269</v>
          </cell>
          <cell r="N546">
            <v>0.26073193998785882</v>
          </cell>
          <cell r="O546">
            <v>0.31025062873991849</v>
          </cell>
        </row>
        <row r="547">
          <cell r="C547">
            <v>395952</v>
          </cell>
          <cell r="E547">
            <v>25163</v>
          </cell>
          <cell r="F547">
            <v>3929</v>
          </cell>
          <cell r="G547">
            <v>5569</v>
          </cell>
          <cell r="H547">
            <v>6370</v>
          </cell>
          <cell r="J547">
            <v>15868</v>
          </cell>
          <cell r="K547">
            <v>25163</v>
          </cell>
          <cell r="L547">
            <v>0.63060843301673086</v>
          </cell>
          <cell r="M547">
            <v>0.40143685404587848</v>
          </cell>
          <cell r="N547">
            <v>0.35095790269725236</v>
          </cell>
          <cell r="O547">
            <v>0.24760524325686917</v>
          </cell>
        </row>
        <row r="548">
          <cell r="C548">
            <v>395953</v>
          </cell>
          <cell r="E548">
            <v>21629</v>
          </cell>
          <cell r="F548">
            <v>2596</v>
          </cell>
          <cell r="G548">
            <v>2922</v>
          </cell>
          <cell r="H548">
            <v>6292</v>
          </cell>
          <cell r="J548">
            <v>11810</v>
          </cell>
          <cell r="K548">
            <v>21629</v>
          </cell>
          <cell r="L548">
            <v>0.54602616856997555</v>
          </cell>
          <cell r="M548">
            <v>0.53276883996613045</v>
          </cell>
          <cell r="N548">
            <v>0.24741744284504658</v>
          </cell>
          <cell r="O548">
            <v>0.21981371718882303</v>
          </cell>
        </row>
        <row r="549">
          <cell r="C549">
            <v>395959</v>
          </cell>
          <cell r="E549">
            <v>25669</v>
          </cell>
          <cell r="F549">
            <v>7976</v>
          </cell>
          <cell r="G549">
            <v>5245</v>
          </cell>
          <cell r="H549">
            <v>5491</v>
          </cell>
          <cell r="J549">
            <v>18712</v>
          </cell>
          <cell r="K549">
            <v>25669</v>
          </cell>
          <cell r="L549">
            <v>0.72897269079434335</v>
          </cell>
          <cell r="M549">
            <v>0.29344805472424113</v>
          </cell>
          <cell r="N549">
            <v>0.28030141085934163</v>
          </cell>
          <cell r="O549">
            <v>0.42625053441641725</v>
          </cell>
        </row>
        <row r="550">
          <cell r="C550">
            <v>395961</v>
          </cell>
          <cell r="E550">
            <v>35461</v>
          </cell>
          <cell r="F550">
            <v>8739</v>
          </cell>
          <cell r="G550">
            <v>2485</v>
          </cell>
          <cell r="H550">
            <v>4285</v>
          </cell>
          <cell r="J550">
            <v>15509</v>
          </cell>
          <cell r="K550">
            <v>35461</v>
          </cell>
          <cell r="L550">
            <v>0.43735371252925748</v>
          </cell>
          <cell r="M550">
            <v>0.2762911857631053</v>
          </cell>
          <cell r="N550">
            <v>0.16022954413566318</v>
          </cell>
          <cell r="O550">
            <v>0.56347927010123156</v>
          </cell>
        </row>
        <row r="551">
          <cell r="C551">
            <v>395964</v>
          </cell>
          <cell r="E551">
            <v>36703</v>
          </cell>
          <cell r="F551">
            <v>7730</v>
          </cell>
          <cell r="G551">
            <v>10239</v>
          </cell>
          <cell r="H551">
            <v>5087</v>
          </cell>
          <cell r="J551">
            <v>23056</v>
          </cell>
          <cell r="K551">
            <v>36703</v>
          </cell>
          <cell r="L551">
            <v>0.62817753317167535</v>
          </cell>
          <cell r="M551">
            <v>0.22063671061762666</v>
          </cell>
          <cell r="N551">
            <v>0.44409264399722415</v>
          </cell>
          <cell r="O551">
            <v>0.33527064538514922</v>
          </cell>
        </row>
        <row r="552">
          <cell r="C552">
            <v>395977</v>
          </cell>
          <cell r="E552">
            <v>40636</v>
          </cell>
          <cell r="F552">
            <v>10440</v>
          </cell>
          <cell r="G552">
            <v>8616</v>
          </cell>
          <cell r="H552">
            <v>6548</v>
          </cell>
          <cell r="J552">
            <v>25604</v>
          </cell>
          <cell r="K552">
            <v>40636</v>
          </cell>
          <cell r="L552">
            <v>0.63008170095481841</v>
          </cell>
          <cell r="M552">
            <v>0.25574129042337135</v>
          </cell>
          <cell r="N552">
            <v>0.33650992032494925</v>
          </cell>
          <cell r="O552">
            <v>0.4077487892516794</v>
          </cell>
        </row>
        <row r="553">
          <cell r="C553">
            <v>395983</v>
          </cell>
          <cell r="E553">
            <v>33328</v>
          </cell>
          <cell r="F553">
            <v>3051</v>
          </cell>
          <cell r="G553">
            <v>5313</v>
          </cell>
          <cell r="H553">
            <v>8074</v>
          </cell>
          <cell r="J553">
            <v>16438</v>
          </cell>
          <cell r="K553">
            <v>33328</v>
          </cell>
          <cell r="L553">
            <v>0.49321891502640425</v>
          </cell>
          <cell r="M553">
            <v>0.49117897554447015</v>
          </cell>
          <cell r="N553">
            <v>0.32321450298089793</v>
          </cell>
          <cell r="O553">
            <v>0.18560652147463194</v>
          </cell>
        </row>
        <row r="554">
          <cell r="C554">
            <v>395984</v>
          </cell>
          <cell r="E554">
            <v>28648</v>
          </cell>
          <cell r="F554">
            <v>7188</v>
          </cell>
          <cell r="G554">
            <v>8642</v>
          </cell>
          <cell r="H554">
            <v>3909</v>
          </cell>
          <cell r="J554">
            <v>19739</v>
          </cell>
          <cell r="K554">
            <v>28648</v>
          </cell>
          <cell r="L554">
            <v>0.68901843060597601</v>
          </cell>
          <cell r="M554">
            <v>0.19803434824459193</v>
          </cell>
          <cell r="N554">
            <v>0.4378134657277471</v>
          </cell>
          <cell r="O554">
            <v>0.36415218602766097</v>
          </cell>
        </row>
        <row r="555">
          <cell r="C555">
            <v>395985</v>
          </cell>
          <cell r="E555">
            <v>28347</v>
          </cell>
          <cell r="F555">
            <v>7301</v>
          </cell>
          <cell r="G555">
            <v>6028</v>
          </cell>
          <cell r="H555">
            <v>5214</v>
          </cell>
          <cell r="J555">
            <v>18543</v>
          </cell>
          <cell r="K555">
            <v>28347</v>
          </cell>
          <cell r="L555">
            <v>0.65414329558683459</v>
          </cell>
          <cell r="M555">
            <v>0.28118427438925742</v>
          </cell>
          <cell r="N555">
            <v>0.32508224127703178</v>
          </cell>
          <cell r="O555">
            <v>0.39373348433371086</v>
          </cell>
        </row>
        <row r="556">
          <cell r="C556">
            <v>395986</v>
          </cell>
          <cell r="E556">
            <v>23859</v>
          </cell>
          <cell r="F556">
            <v>6027</v>
          </cell>
          <cell r="G556">
            <v>6736</v>
          </cell>
          <cell r="H556">
            <v>7811</v>
          </cell>
          <cell r="J556">
            <v>20574</v>
          </cell>
          <cell r="K556">
            <v>23859</v>
          </cell>
          <cell r="L556">
            <v>0.86231610712938511</v>
          </cell>
          <cell r="M556">
            <v>0.37965393214737048</v>
          </cell>
          <cell r="N556">
            <v>0.32740351900456888</v>
          </cell>
          <cell r="O556">
            <v>0.29294254884806065</v>
          </cell>
        </row>
        <row r="557">
          <cell r="C557">
            <v>395989</v>
          </cell>
          <cell r="E557">
            <v>46285</v>
          </cell>
          <cell r="F557">
            <v>4868</v>
          </cell>
          <cell r="G557">
            <v>6760</v>
          </cell>
          <cell r="H557">
            <v>9986</v>
          </cell>
          <cell r="J557">
            <v>21614</v>
          </cell>
          <cell r="K557">
            <v>46285</v>
          </cell>
          <cell r="L557">
            <v>0.4669763422275035</v>
          </cell>
          <cell r="M557">
            <v>0.46201536041454611</v>
          </cell>
          <cell r="N557">
            <v>0.31276024798741558</v>
          </cell>
          <cell r="O557">
            <v>0.22522439159803831</v>
          </cell>
        </row>
        <row r="558">
          <cell r="C558">
            <v>395996</v>
          </cell>
          <cell r="E558">
            <v>25056</v>
          </cell>
          <cell r="F558">
            <v>4952</v>
          </cell>
          <cell r="G558">
            <v>2066</v>
          </cell>
          <cell r="H558">
            <v>1769</v>
          </cell>
          <cell r="J558">
            <v>8787</v>
          </cell>
          <cell r="K558">
            <v>25056</v>
          </cell>
          <cell r="L558">
            <v>0.35069444444444442</v>
          </cell>
          <cell r="M558">
            <v>0.20132013201320131</v>
          </cell>
          <cell r="N558">
            <v>0.23512006373051098</v>
          </cell>
          <cell r="O558">
            <v>0.56355980425628771</v>
          </cell>
        </row>
        <row r="559">
          <cell r="C559">
            <v>395998</v>
          </cell>
          <cell r="E559">
            <v>15012</v>
          </cell>
          <cell r="F559">
            <v>1286</v>
          </cell>
          <cell r="G559">
            <v>887</v>
          </cell>
          <cell r="H559">
            <v>915</v>
          </cell>
          <cell r="J559">
            <v>3088</v>
          </cell>
          <cell r="K559">
            <v>15012</v>
          </cell>
          <cell r="L559">
            <v>0.20570210498268052</v>
          </cell>
          <cell r="M559">
            <v>0.29630829015544041</v>
          </cell>
          <cell r="N559">
            <v>0.28724093264248707</v>
          </cell>
          <cell r="O559">
            <v>0.41645077720207252</v>
          </cell>
        </row>
        <row r="560">
          <cell r="C560">
            <v>396003</v>
          </cell>
          <cell r="E560">
            <v>39454</v>
          </cell>
          <cell r="F560">
            <v>8141</v>
          </cell>
          <cell r="G560">
            <v>7766</v>
          </cell>
          <cell r="H560">
            <v>5807</v>
          </cell>
          <cell r="J560">
            <v>21714</v>
          </cell>
          <cell r="K560">
            <v>39454</v>
          </cell>
          <cell r="L560">
            <v>0.55036244740710705</v>
          </cell>
          <cell r="M560">
            <v>0.26743115040987381</v>
          </cell>
          <cell r="N560">
            <v>0.35764944275582572</v>
          </cell>
          <cell r="O560">
            <v>0.37491940683430047</v>
          </cell>
        </row>
        <row r="561">
          <cell r="C561">
            <v>396009</v>
          </cell>
          <cell r="E561">
            <v>33351</v>
          </cell>
          <cell r="F561">
            <v>6304</v>
          </cell>
          <cell r="G561">
            <v>8411</v>
          </cell>
          <cell r="H561">
            <v>7540</v>
          </cell>
          <cell r="J561">
            <v>22255</v>
          </cell>
          <cell r="K561">
            <v>33351</v>
          </cell>
          <cell r="L561">
            <v>0.66729633294353996</v>
          </cell>
          <cell r="M561">
            <v>0.33880026960233656</v>
          </cell>
          <cell r="N561">
            <v>0.37793754212536507</v>
          </cell>
          <cell r="O561">
            <v>0.28326218827229838</v>
          </cell>
        </row>
        <row r="562">
          <cell r="C562">
            <v>396015</v>
          </cell>
          <cell r="E562">
            <v>18728</v>
          </cell>
          <cell r="F562">
            <v>4618</v>
          </cell>
          <cell r="G562">
            <v>2652</v>
          </cell>
          <cell r="H562">
            <v>921</v>
          </cell>
          <cell r="J562">
            <v>8191</v>
          </cell>
          <cell r="K562">
            <v>18728</v>
          </cell>
          <cell r="L562">
            <v>0.43736651003844512</v>
          </cell>
          <cell r="M562">
            <v>0.11244048345745331</v>
          </cell>
          <cell r="N562">
            <v>0.3237699914540349</v>
          </cell>
          <cell r="O562">
            <v>0.56378952508851177</v>
          </cell>
        </row>
        <row r="563">
          <cell r="C563">
            <v>396017</v>
          </cell>
          <cell r="E563">
            <v>26884</v>
          </cell>
          <cell r="F563">
            <v>1821</v>
          </cell>
          <cell r="G563">
            <v>2538</v>
          </cell>
          <cell r="H563">
            <v>0</v>
          </cell>
          <cell r="J563">
            <v>4359</v>
          </cell>
          <cell r="K563">
            <v>26884</v>
          </cell>
          <cell r="L563">
            <v>0.16214105043892277</v>
          </cell>
          <cell r="M563">
            <v>0</v>
          </cell>
          <cell r="N563">
            <v>0.58224363386097733</v>
          </cell>
          <cell r="O563">
            <v>0.41775636613902273</v>
          </cell>
        </row>
        <row r="564">
          <cell r="C564">
            <v>396021</v>
          </cell>
          <cell r="E564">
            <v>25634</v>
          </cell>
          <cell r="F564">
            <v>4146</v>
          </cell>
          <cell r="G564">
            <v>4331</v>
          </cell>
          <cell r="H564">
            <v>4059</v>
          </cell>
          <cell r="J564">
            <v>12536</v>
          </cell>
          <cell r="K564">
            <v>25634</v>
          </cell>
          <cell r="L564">
            <v>0.48903799641101664</v>
          </cell>
          <cell r="M564">
            <v>0.32378749202297386</v>
          </cell>
          <cell r="N564">
            <v>0.34548500319081049</v>
          </cell>
          <cell r="O564">
            <v>0.33072750478621571</v>
          </cell>
        </row>
        <row r="565">
          <cell r="C565">
            <v>396024</v>
          </cell>
          <cell r="E565">
            <v>10371</v>
          </cell>
          <cell r="F565">
            <v>2174</v>
          </cell>
          <cell r="G565">
            <v>1241</v>
          </cell>
          <cell r="H565">
            <v>2607</v>
          </cell>
          <cell r="J565">
            <v>6022</v>
          </cell>
          <cell r="K565">
            <v>10371</v>
          </cell>
          <cell r="L565">
            <v>0.58065760293125057</v>
          </cell>
          <cell r="M565">
            <v>0.43291265360345399</v>
          </cell>
          <cell r="N565">
            <v>0.2060777150448356</v>
          </cell>
          <cell r="O565">
            <v>0.36100963135171038</v>
          </cell>
        </row>
        <row r="566">
          <cell r="C566">
            <v>396026</v>
          </cell>
          <cell r="E566">
            <v>40344</v>
          </cell>
          <cell r="F566">
            <v>4842</v>
          </cell>
          <cell r="G566">
            <v>3714</v>
          </cell>
          <cell r="H566">
            <v>5324</v>
          </cell>
          <cell r="J566">
            <v>13880</v>
          </cell>
          <cell r="K566">
            <v>40344</v>
          </cell>
          <cell r="L566">
            <v>0.34404124529050167</v>
          </cell>
          <cell r="M566">
            <v>0.3835734870317003</v>
          </cell>
          <cell r="N566">
            <v>0.26757925072046107</v>
          </cell>
          <cell r="O566">
            <v>0.34884726224783863</v>
          </cell>
        </row>
        <row r="567">
          <cell r="C567">
            <v>396035</v>
          </cell>
          <cell r="E567">
            <v>10638</v>
          </cell>
          <cell r="F567">
            <v>1147</v>
          </cell>
          <cell r="G567">
            <v>1796</v>
          </cell>
          <cell r="H567">
            <v>2406</v>
          </cell>
          <cell r="J567">
            <v>5349</v>
          </cell>
          <cell r="K567">
            <v>10638</v>
          </cell>
          <cell r="L567">
            <v>0.50282007896221093</v>
          </cell>
          <cell r="M567">
            <v>0.44980370162647226</v>
          </cell>
          <cell r="N567">
            <v>0.33576369414843898</v>
          </cell>
          <cell r="O567">
            <v>0.21443260422508881</v>
          </cell>
        </row>
        <row r="568">
          <cell r="C568">
            <v>396048</v>
          </cell>
          <cell r="E568">
            <v>24034</v>
          </cell>
          <cell r="F568">
            <v>8564</v>
          </cell>
          <cell r="G568">
            <v>4574</v>
          </cell>
          <cell r="H568">
            <v>5553</v>
          </cell>
          <cell r="J568">
            <v>18691</v>
          </cell>
          <cell r="K568">
            <v>24034</v>
          </cell>
          <cell r="L568">
            <v>0.77768993925272534</v>
          </cell>
          <cell r="M568">
            <v>0.29709485848804235</v>
          </cell>
          <cell r="N568">
            <v>0.24471670857632016</v>
          </cell>
          <cell r="O568">
            <v>0.45818843293563749</v>
          </cell>
        </row>
        <row r="569">
          <cell r="C569">
            <v>396049</v>
          </cell>
          <cell r="E569">
            <v>21417</v>
          </cell>
          <cell r="F569">
            <v>4907</v>
          </cell>
          <cell r="G569">
            <v>3254</v>
          </cell>
          <cell r="H569">
            <v>3172</v>
          </cell>
          <cell r="J569">
            <v>11333</v>
          </cell>
          <cell r="K569">
            <v>21417</v>
          </cell>
          <cell r="L569">
            <v>0.52915907923612082</v>
          </cell>
          <cell r="M569">
            <v>0.27989058501720637</v>
          </cell>
          <cell r="N569">
            <v>0.28712609194388072</v>
          </cell>
          <cell r="O569">
            <v>0.4329833230389129</v>
          </cell>
        </row>
        <row r="570">
          <cell r="C570">
            <v>396054</v>
          </cell>
          <cell r="E570">
            <v>13863</v>
          </cell>
          <cell r="F570">
            <v>3116</v>
          </cell>
          <cell r="G570">
            <v>2312</v>
          </cell>
          <cell r="H570">
            <v>2865</v>
          </cell>
          <cell r="J570">
            <v>8293</v>
          </cell>
          <cell r="K570">
            <v>13863</v>
          </cell>
          <cell r="L570">
            <v>0.59821106542595393</v>
          </cell>
          <cell r="M570">
            <v>0.34547208489087183</v>
          </cell>
          <cell r="N570">
            <v>0.27878934040757264</v>
          </cell>
          <cell r="O570">
            <v>0.37573857470155553</v>
          </cell>
        </row>
        <row r="571">
          <cell r="C571">
            <v>396056</v>
          </cell>
          <cell r="E571">
            <v>33579</v>
          </cell>
          <cell r="F571">
            <v>3899</v>
          </cell>
          <cell r="G571">
            <v>7663</v>
          </cell>
          <cell r="H571">
            <v>6005</v>
          </cell>
          <cell r="J571">
            <v>17567</v>
          </cell>
          <cell r="K571">
            <v>33579</v>
          </cell>
          <cell r="L571">
            <v>0.52315435242264507</v>
          </cell>
          <cell r="M571">
            <v>0.34183412079467185</v>
          </cell>
          <cell r="N571">
            <v>0.43621563158194343</v>
          </cell>
          <cell r="O571">
            <v>0.22195024762338475</v>
          </cell>
        </row>
        <row r="572">
          <cell r="C572">
            <v>396058</v>
          </cell>
          <cell r="E572">
            <v>23688</v>
          </cell>
          <cell r="F572">
            <v>6924</v>
          </cell>
          <cell r="G572">
            <v>4262</v>
          </cell>
          <cell r="H572">
            <v>5278</v>
          </cell>
          <cell r="J572">
            <v>16464</v>
          </cell>
          <cell r="K572">
            <v>23688</v>
          </cell>
          <cell r="L572">
            <v>0.69503546099290781</v>
          </cell>
          <cell r="M572">
            <v>0.320578231292517</v>
          </cell>
          <cell r="N572">
            <v>0.25886783284742471</v>
          </cell>
          <cell r="O572">
            <v>0.42055393586005829</v>
          </cell>
        </row>
        <row r="573">
          <cell r="C573">
            <v>396059</v>
          </cell>
          <cell r="E573">
            <v>19585</v>
          </cell>
          <cell r="F573">
            <v>2539</v>
          </cell>
          <cell r="G573">
            <v>3619</v>
          </cell>
          <cell r="H573">
            <v>2015</v>
          </cell>
          <cell r="J573">
            <v>8173</v>
          </cell>
          <cell r="K573">
            <v>19585</v>
          </cell>
          <cell r="L573">
            <v>0.41730916517743172</v>
          </cell>
          <cell r="M573">
            <v>0.24654349687997063</v>
          </cell>
          <cell r="N573">
            <v>0.44279946164199191</v>
          </cell>
          <cell r="O573">
            <v>0.31065704147803747</v>
          </cell>
        </row>
        <row r="574">
          <cell r="C574">
            <v>396063</v>
          </cell>
          <cell r="E574">
            <v>38827</v>
          </cell>
          <cell r="F574">
            <v>6373</v>
          </cell>
          <cell r="G574">
            <v>5080</v>
          </cell>
          <cell r="H574">
            <v>12699</v>
          </cell>
          <cell r="J574">
            <v>24152</v>
          </cell>
          <cell r="K574">
            <v>38827</v>
          </cell>
          <cell r="L574">
            <v>0.62204136296906787</v>
          </cell>
          <cell r="M574">
            <v>0.52579496522027158</v>
          </cell>
          <cell r="N574">
            <v>0.21033454786353098</v>
          </cell>
          <cell r="O574">
            <v>0.26387048691619741</v>
          </cell>
        </row>
        <row r="575">
          <cell r="C575">
            <v>396064</v>
          </cell>
          <cell r="E575">
            <v>29846</v>
          </cell>
          <cell r="F575">
            <v>9652</v>
          </cell>
          <cell r="G575">
            <v>10879</v>
          </cell>
          <cell r="H575">
            <v>8471</v>
          </cell>
          <cell r="J575">
            <v>29002</v>
          </cell>
          <cell r="K575">
            <v>29846</v>
          </cell>
          <cell r="L575">
            <v>0.97172150371909138</v>
          </cell>
          <cell r="M575">
            <v>0.29208330459968279</v>
          </cell>
          <cell r="N575">
            <v>0.37511206123715607</v>
          </cell>
          <cell r="O575">
            <v>0.33280463416316114</v>
          </cell>
        </row>
        <row r="576">
          <cell r="C576">
            <v>396065</v>
          </cell>
          <cell r="E576">
            <v>37289</v>
          </cell>
          <cell r="F576">
            <v>8478</v>
          </cell>
          <cell r="G576">
            <v>9528</v>
          </cell>
          <cell r="H576">
            <v>8692</v>
          </cell>
          <cell r="J576">
            <v>26698</v>
          </cell>
          <cell r="K576">
            <v>37289</v>
          </cell>
          <cell r="L576">
            <v>0.71597522057443219</v>
          </cell>
          <cell r="M576">
            <v>0.32556745823657202</v>
          </cell>
          <cell r="N576">
            <v>0.35688066521836842</v>
          </cell>
          <cell r="O576">
            <v>0.31755187654505956</v>
          </cell>
        </row>
        <row r="577">
          <cell r="C577">
            <v>396066</v>
          </cell>
          <cell r="E577">
            <v>52088</v>
          </cell>
          <cell r="F577">
            <v>11078</v>
          </cell>
          <cell r="G577">
            <v>9426</v>
          </cell>
          <cell r="H577">
            <v>7627</v>
          </cell>
          <cell r="J577">
            <v>28131</v>
          </cell>
          <cell r="K577">
            <v>52088</v>
          </cell>
          <cell r="L577">
            <v>0.54006681001382273</v>
          </cell>
          <cell r="M577">
            <v>0.27112438235398673</v>
          </cell>
          <cell r="N577">
            <v>0.33507518396075503</v>
          </cell>
          <cell r="O577">
            <v>0.39380043368525824</v>
          </cell>
        </row>
        <row r="578">
          <cell r="C578">
            <v>396069</v>
          </cell>
          <cell r="E578">
            <v>32610</v>
          </cell>
          <cell r="F578">
            <v>6197</v>
          </cell>
          <cell r="G578">
            <v>4595</v>
          </cell>
          <cell r="H578">
            <v>4968</v>
          </cell>
          <cell r="J578">
            <v>15760</v>
          </cell>
          <cell r="K578">
            <v>32610</v>
          </cell>
          <cell r="L578">
            <v>0.48328733517325972</v>
          </cell>
          <cell r="M578">
            <v>0.31522842639593907</v>
          </cell>
          <cell r="N578">
            <v>0.29156091370558374</v>
          </cell>
          <cell r="O578">
            <v>0.39321065989847714</v>
          </cell>
        </row>
        <row r="579">
          <cell r="C579">
            <v>396071</v>
          </cell>
          <cell r="E579">
            <v>18253</v>
          </cell>
          <cell r="F579">
            <v>4819</v>
          </cell>
          <cell r="G579">
            <v>3086</v>
          </cell>
          <cell r="H579">
            <v>2594</v>
          </cell>
          <cell r="J579">
            <v>10499</v>
          </cell>
          <cell r="K579">
            <v>18253</v>
          </cell>
          <cell r="L579">
            <v>0.57519311893935243</v>
          </cell>
          <cell r="M579">
            <v>0.2470711496332984</v>
          </cell>
          <cell r="N579">
            <v>0.29393275550052383</v>
          </cell>
          <cell r="O579">
            <v>0.45899609486617771</v>
          </cell>
        </row>
        <row r="580">
          <cell r="C580">
            <v>396072</v>
          </cell>
          <cell r="E580">
            <v>46725</v>
          </cell>
          <cell r="F580">
            <v>11483</v>
          </cell>
          <cell r="G580">
            <v>9213</v>
          </cell>
          <cell r="H580">
            <v>8797</v>
          </cell>
          <cell r="J580">
            <v>29493</v>
          </cell>
          <cell r="K580">
            <v>46725</v>
          </cell>
          <cell r="L580">
            <v>0.6312038523274478</v>
          </cell>
          <cell r="M580">
            <v>0.29827416675143253</v>
          </cell>
          <cell r="N580">
            <v>0.31237920862577562</v>
          </cell>
          <cell r="O580">
            <v>0.38934662462279185</v>
          </cell>
        </row>
        <row r="581">
          <cell r="C581">
            <v>396073</v>
          </cell>
          <cell r="E581">
            <v>19327</v>
          </cell>
          <cell r="F581">
            <v>5717</v>
          </cell>
          <cell r="G581">
            <v>5505</v>
          </cell>
          <cell r="H581">
            <v>2239</v>
          </cell>
          <cell r="J581">
            <v>13461</v>
          </cell>
          <cell r="K581">
            <v>19327</v>
          </cell>
          <cell r="L581">
            <v>0.69648678015211885</v>
          </cell>
          <cell r="M581">
            <v>0.1663323675804175</v>
          </cell>
          <cell r="N581">
            <v>0.40895921551147763</v>
          </cell>
          <cell r="O581">
            <v>0.4247084169081049</v>
          </cell>
        </row>
        <row r="582">
          <cell r="C582">
            <v>396074</v>
          </cell>
          <cell r="E582">
            <v>94463</v>
          </cell>
          <cell r="F582">
            <v>18902</v>
          </cell>
          <cell r="G582">
            <v>17752</v>
          </cell>
          <cell r="H582">
            <v>23208</v>
          </cell>
          <cell r="J582">
            <v>59862</v>
          </cell>
          <cell r="K582">
            <v>94463</v>
          </cell>
          <cell r="L582">
            <v>0.63370843610725891</v>
          </cell>
          <cell r="M582">
            <v>0.38769169088904482</v>
          </cell>
          <cell r="N582">
            <v>0.29654872874277505</v>
          </cell>
          <cell r="O582">
            <v>0.31575958036818014</v>
          </cell>
        </row>
        <row r="583">
          <cell r="C583">
            <v>396075</v>
          </cell>
          <cell r="E583">
            <v>21009</v>
          </cell>
          <cell r="F583">
            <v>5624</v>
          </cell>
          <cell r="G583">
            <v>3352</v>
          </cell>
          <cell r="H583">
            <v>3435</v>
          </cell>
          <cell r="J583">
            <v>12411</v>
          </cell>
          <cell r="K583">
            <v>21009</v>
          </cell>
          <cell r="L583">
            <v>0.59074682279023272</v>
          </cell>
          <cell r="M583">
            <v>0.27677060671984532</v>
          </cell>
          <cell r="N583">
            <v>0.27008299089517362</v>
          </cell>
          <cell r="O583">
            <v>0.45314640238498105</v>
          </cell>
        </row>
        <row r="584">
          <cell r="C584">
            <v>396076</v>
          </cell>
          <cell r="E584">
            <v>50046</v>
          </cell>
          <cell r="F584">
            <v>9615</v>
          </cell>
          <cell r="G584">
            <v>30184</v>
          </cell>
          <cell r="H584">
            <v>6057</v>
          </cell>
          <cell r="J584">
            <v>45856</v>
          </cell>
          <cell r="K584">
            <v>50046</v>
          </cell>
          <cell r="L584">
            <v>0.91627702513687403</v>
          </cell>
          <cell r="M584">
            <v>0.13208740404745289</v>
          </cell>
          <cell r="N584">
            <v>0.65823447313328676</v>
          </cell>
          <cell r="O584">
            <v>0.20967812281926029</v>
          </cell>
        </row>
        <row r="585">
          <cell r="C585">
            <v>396077</v>
          </cell>
          <cell r="E585">
            <v>54222</v>
          </cell>
          <cell r="F585">
            <v>14821</v>
          </cell>
          <cell r="G585">
            <v>6723</v>
          </cell>
          <cell r="H585">
            <v>12212</v>
          </cell>
          <cell r="J585">
            <v>33756</v>
          </cell>
          <cell r="K585">
            <v>54222</v>
          </cell>
          <cell r="L585">
            <v>0.62255173176939249</v>
          </cell>
          <cell r="M585">
            <v>0.36177272188647946</v>
          </cell>
          <cell r="N585">
            <v>0.19916459296125133</v>
          </cell>
          <cell r="O585">
            <v>0.43906268515226921</v>
          </cell>
        </row>
        <row r="586">
          <cell r="C586">
            <v>396078</v>
          </cell>
          <cell r="E586">
            <v>114440</v>
          </cell>
          <cell r="F586">
            <v>8667</v>
          </cell>
          <cell r="G586">
            <v>26598</v>
          </cell>
          <cell r="H586">
            <v>33716</v>
          </cell>
          <cell r="J586">
            <v>68981</v>
          </cell>
          <cell r="K586">
            <v>114440</v>
          </cell>
          <cell r="L586">
            <v>0.60277001048584411</v>
          </cell>
          <cell r="M586">
            <v>0.48877227062524464</v>
          </cell>
          <cell r="N586">
            <v>0.38558443629405198</v>
          </cell>
          <cell r="O586">
            <v>0.12564329308070338</v>
          </cell>
        </row>
        <row r="587">
          <cell r="C587">
            <v>396079</v>
          </cell>
          <cell r="E587">
            <v>23550</v>
          </cell>
          <cell r="F587">
            <v>1742</v>
          </cell>
          <cell r="G587">
            <v>1955</v>
          </cell>
          <cell r="H587">
            <v>1401</v>
          </cell>
          <cell r="J587">
            <v>5098</v>
          </cell>
          <cell r="K587">
            <v>23550</v>
          </cell>
          <cell r="L587">
            <v>0.21647558386411889</v>
          </cell>
          <cell r="M587">
            <v>0.27481365241271088</v>
          </cell>
          <cell r="N587">
            <v>0.38348371910553158</v>
          </cell>
          <cell r="O587">
            <v>0.34170262848175753</v>
          </cell>
        </row>
        <row r="588">
          <cell r="C588">
            <v>396081</v>
          </cell>
          <cell r="E588">
            <v>24579</v>
          </cell>
          <cell r="F588">
            <v>5338</v>
          </cell>
          <cell r="G588">
            <v>4524</v>
          </cell>
          <cell r="H588">
            <v>1678</v>
          </cell>
          <cell r="J588">
            <v>11540</v>
          </cell>
          <cell r="K588">
            <v>24579</v>
          </cell>
          <cell r="L588">
            <v>0.4695064892794662</v>
          </cell>
          <cell r="M588">
            <v>0.14540727902946274</v>
          </cell>
          <cell r="N588">
            <v>0.39202772963604854</v>
          </cell>
          <cell r="O588">
            <v>0.46256499133448875</v>
          </cell>
        </row>
        <row r="589">
          <cell r="C589">
            <v>396083</v>
          </cell>
          <cell r="E589">
            <v>46892</v>
          </cell>
          <cell r="F589">
            <v>11069</v>
          </cell>
          <cell r="G589">
            <v>9766</v>
          </cell>
          <cell r="H589">
            <v>13679</v>
          </cell>
          <cell r="J589">
            <v>34514</v>
          </cell>
          <cell r="K589">
            <v>46892</v>
          </cell>
          <cell r="L589">
            <v>0.73603173249168297</v>
          </cell>
          <cell r="M589">
            <v>0.3963319232775106</v>
          </cell>
          <cell r="N589">
            <v>0.28295764037781768</v>
          </cell>
          <cell r="O589">
            <v>0.32071043634467172</v>
          </cell>
        </row>
        <row r="590">
          <cell r="C590">
            <v>396085</v>
          </cell>
          <cell r="E590">
            <v>18209</v>
          </cell>
          <cell r="F590">
            <v>3524</v>
          </cell>
          <cell r="G590">
            <v>2254</v>
          </cell>
          <cell r="H590">
            <v>2121</v>
          </cell>
          <cell r="J590">
            <v>7899</v>
          </cell>
          <cell r="K590">
            <v>18209</v>
          </cell>
          <cell r="L590">
            <v>0.4337964742709649</v>
          </cell>
          <cell r="M590">
            <v>0.26851500189897454</v>
          </cell>
          <cell r="N590">
            <v>0.28535257627547789</v>
          </cell>
          <cell r="O590">
            <v>0.44613242182554752</v>
          </cell>
        </row>
        <row r="591">
          <cell r="C591">
            <v>396086</v>
          </cell>
          <cell r="E591">
            <v>15446</v>
          </cell>
          <cell r="F591">
            <v>557</v>
          </cell>
          <cell r="G591">
            <v>7334</v>
          </cell>
          <cell r="H591">
            <v>119</v>
          </cell>
          <cell r="J591">
            <v>8010</v>
          </cell>
          <cell r="K591">
            <v>15446</v>
          </cell>
          <cell r="L591">
            <v>0.51858086235918688</v>
          </cell>
          <cell r="M591">
            <v>1.4856429463171035E-2</v>
          </cell>
          <cell r="N591">
            <v>0.91560549313358297</v>
          </cell>
          <cell r="O591">
            <v>6.953807740324594E-2</v>
          </cell>
        </row>
        <row r="592">
          <cell r="C592">
            <v>396088</v>
          </cell>
          <cell r="E592">
            <v>14284</v>
          </cell>
          <cell r="F592">
            <v>1916</v>
          </cell>
          <cell r="G592">
            <v>4552</v>
          </cell>
          <cell r="H592">
            <v>1248</v>
          </cell>
          <cell r="J592">
            <v>7716</v>
          </cell>
          <cell r="K592">
            <v>14284</v>
          </cell>
          <cell r="L592">
            <v>0.54018482217866148</v>
          </cell>
          <cell r="M592">
            <v>0.16174183514774496</v>
          </cell>
          <cell r="N592">
            <v>0.58994297563504405</v>
          </cell>
          <cell r="O592">
            <v>0.24831518921721099</v>
          </cell>
        </row>
        <row r="593">
          <cell r="C593">
            <v>396093</v>
          </cell>
          <cell r="E593">
            <v>11616</v>
          </cell>
          <cell r="F593">
            <v>2262</v>
          </cell>
          <cell r="G593">
            <v>1907</v>
          </cell>
          <cell r="H593">
            <v>3606</v>
          </cell>
          <cell r="J593">
            <v>7775</v>
          </cell>
          <cell r="K593">
            <v>11616</v>
          </cell>
          <cell r="L593">
            <v>0.66933539944903586</v>
          </cell>
          <cell r="M593">
            <v>0.46379421221864953</v>
          </cell>
          <cell r="N593">
            <v>0.24527331189710611</v>
          </cell>
          <cell r="O593">
            <v>0.29093247588424437</v>
          </cell>
        </row>
        <row r="594">
          <cell r="C594">
            <v>396095</v>
          </cell>
          <cell r="E594">
            <v>13075</v>
          </cell>
          <cell r="F594">
            <v>4776</v>
          </cell>
          <cell r="G594">
            <v>1759</v>
          </cell>
          <cell r="H594">
            <v>2228</v>
          </cell>
          <cell r="J594">
            <v>8763</v>
          </cell>
          <cell r="K594">
            <v>13075</v>
          </cell>
          <cell r="L594">
            <v>0.67021032504780109</v>
          </cell>
          <cell r="M594">
            <v>0.25425082734223442</v>
          </cell>
          <cell r="N594">
            <v>0.20073034348967247</v>
          </cell>
          <cell r="O594">
            <v>0.54501882916809308</v>
          </cell>
        </row>
        <row r="595">
          <cell r="C595">
            <v>396105</v>
          </cell>
          <cell r="E595">
            <v>10657</v>
          </cell>
          <cell r="F595">
            <v>1460</v>
          </cell>
          <cell r="G595">
            <v>2103</v>
          </cell>
          <cell r="H595">
            <v>606</v>
          </cell>
          <cell r="J595">
            <v>4169</v>
          </cell>
          <cell r="K595">
            <v>10657</v>
          </cell>
          <cell r="L595">
            <v>0.39119827343530073</v>
          </cell>
          <cell r="M595">
            <v>0.1453585991844567</v>
          </cell>
          <cell r="N595">
            <v>0.50443751499160472</v>
          </cell>
          <cell r="O595">
            <v>0.35020388582393858</v>
          </cell>
        </row>
        <row r="596">
          <cell r="C596">
            <v>396106</v>
          </cell>
          <cell r="E596">
            <v>32782</v>
          </cell>
          <cell r="F596">
            <v>8612</v>
          </cell>
          <cell r="G596">
            <v>7422</v>
          </cell>
          <cell r="H596">
            <v>8935</v>
          </cell>
          <cell r="J596">
            <v>24969</v>
          </cell>
          <cell r="K596">
            <v>32782</v>
          </cell>
          <cell r="L596">
            <v>0.76166798853029105</v>
          </cell>
          <cell r="M596">
            <v>0.35784372622051341</v>
          </cell>
          <cell r="N596">
            <v>0.29724858824942929</v>
          </cell>
          <cell r="O596">
            <v>0.3449076855300573</v>
          </cell>
        </row>
        <row r="597">
          <cell r="C597">
            <v>396107</v>
          </cell>
          <cell r="E597">
            <v>21218</v>
          </cell>
          <cell r="F597">
            <v>919</v>
          </cell>
          <cell r="G597">
            <v>1799</v>
          </cell>
          <cell r="H597">
            <v>1590</v>
          </cell>
          <cell r="J597">
            <v>4308</v>
          </cell>
          <cell r="K597">
            <v>21218</v>
          </cell>
          <cell r="L597">
            <v>0.20303515882741069</v>
          </cell>
          <cell r="M597">
            <v>0.36908077994428967</v>
          </cell>
          <cell r="N597">
            <v>0.41759517177344474</v>
          </cell>
          <cell r="O597">
            <v>0.21332404828226556</v>
          </cell>
        </row>
        <row r="598">
          <cell r="C598">
            <v>396108</v>
          </cell>
          <cell r="E598">
            <v>21877</v>
          </cell>
          <cell r="F598">
            <v>3926</v>
          </cell>
          <cell r="G598">
            <v>2402</v>
          </cell>
          <cell r="H598">
            <v>14256</v>
          </cell>
          <cell r="J598">
            <v>20584</v>
          </cell>
          <cell r="K598">
            <v>21877</v>
          </cell>
          <cell r="L598">
            <v>0.94089683228961929</v>
          </cell>
          <cell r="M598">
            <v>0.69257675864749324</v>
          </cell>
          <cell r="N598">
            <v>0.1166925767586475</v>
          </cell>
          <cell r="O598">
            <v>0.19073066459385932</v>
          </cell>
        </row>
        <row r="599">
          <cell r="C599">
            <v>396111</v>
          </cell>
          <cell r="E599">
            <v>13176</v>
          </cell>
          <cell r="F599">
            <v>2494</v>
          </cell>
          <cell r="G599">
            <v>1630</v>
          </cell>
          <cell r="H599">
            <v>1038</v>
          </cell>
          <cell r="J599">
            <v>5162</v>
          </cell>
          <cell r="K599">
            <v>13176</v>
          </cell>
          <cell r="L599">
            <v>0.39177292046144507</v>
          </cell>
          <cell r="M599">
            <v>0.20108485083301045</v>
          </cell>
          <cell r="N599">
            <v>0.31576908175125923</v>
          </cell>
          <cell r="O599">
            <v>0.48314606741573035</v>
          </cell>
        </row>
        <row r="600">
          <cell r="C600">
            <v>396114</v>
          </cell>
          <cell r="E600">
            <v>38754</v>
          </cell>
          <cell r="F600">
            <v>9590</v>
          </cell>
          <cell r="G600">
            <v>9073</v>
          </cell>
          <cell r="H600">
            <v>12909</v>
          </cell>
          <cell r="J600">
            <v>31572</v>
          </cell>
          <cell r="K600">
            <v>38754</v>
          </cell>
          <cell r="L600">
            <v>0.81467719461216903</v>
          </cell>
          <cell r="M600">
            <v>0.40887495248954769</v>
          </cell>
          <cell r="N600">
            <v>0.28737488914227799</v>
          </cell>
          <cell r="O600">
            <v>0.30375015836817432</v>
          </cell>
        </row>
        <row r="601">
          <cell r="C601">
            <v>396115</v>
          </cell>
          <cell r="E601">
            <v>22365</v>
          </cell>
          <cell r="F601">
            <v>2712</v>
          </cell>
          <cell r="G601">
            <v>2839</v>
          </cell>
          <cell r="H601">
            <v>5063</v>
          </cell>
          <cell r="J601">
            <v>10614</v>
          </cell>
          <cell r="K601">
            <v>22365</v>
          </cell>
          <cell r="L601">
            <v>0.47458081824279008</v>
          </cell>
          <cell r="M601">
            <v>0.47701149425287354</v>
          </cell>
          <cell r="N601">
            <v>0.26747691727906536</v>
          </cell>
          <cell r="O601">
            <v>0.25551158846806105</v>
          </cell>
        </row>
        <row r="602">
          <cell r="C602">
            <v>396116</v>
          </cell>
          <cell r="E602">
            <v>16046</v>
          </cell>
          <cell r="F602">
            <v>1810</v>
          </cell>
          <cell r="G602">
            <v>4441</v>
          </cell>
          <cell r="H602">
            <v>2723</v>
          </cell>
          <cell r="J602">
            <v>8974</v>
          </cell>
          <cell r="K602">
            <v>16046</v>
          </cell>
          <cell r="L602">
            <v>0.55926710706718186</v>
          </cell>
          <cell r="M602">
            <v>0.3034321372854914</v>
          </cell>
          <cell r="N602">
            <v>0.49487408067751282</v>
          </cell>
          <cell r="O602">
            <v>0.20169378203699576</v>
          </cell>
        </row>
        <row r="603">
          <cell r="C603">
            <v>396119</v>
          </cell>
          <cell r="E603">
            <v>16933</v>
          </cell>
          <cell r="F603">
            <v>4391</v>
          </cell>
          <cell r="G603">
            <v>4717</v>
          </cell>
          <cell r="H603">
            <v>2347</v>
          </cell>
          <cell r="J603">
            <v>11455</v>
          </cell>
          <cell r="K603">
            <v>16933</v>
          </cell>
          <cell r="L603">
            <v>0.67648969467902909</v>
          </cell>
          <cell r="M603">
            <v>0.2048886948930598</v>
          </cell>
          <cell r="N603">
            <v>0.41178524661719773</v>
          </cell>
          <cell r="O603">
            <v>0.38332605848974249</v>
          </cell>
        </row>
        <row r="604">
          <cell r="C604">
            <v>396120</v>
          </cell>
          <cell r="E604">
            <v>15025</v>
          </cell>
          <cell r="F604">
            <v>2780</v>
          </cell>
          <cell r="G604">
            <v>686</v>
          </cell>
          <cell r="H604">
            <v>4595</v>
          </cell>
          <cell r="J604">
            <v>8061</v>
          </cell>
          <cell r="K604">
            <v>15025</v>
          </cell>
          <cell r="L604">
            <v>0.53650582362728783</v>
          </cell>
          <cell r="M604">
            <v>0.57002853244014395</v>
          </cell>
          <cell r="N604">
            <v>8.5101104081379483E-2</v>
          </cell>
          <cell r="O604">
            <v>0.3448703634784766</v>
          </cell>
        </row>
        <row r="605">
          <cell r="C605">
            <v>396122</v>
          </cell>
          <cell r="E605">
            <v>19514</v>
          </cell>
          <cell r="F605">
            <v>4763</v>
          </cell>
          <cell r="G605">
            <v>3511</v>
          </cell>
          <cell r="H605">
            <v>5163</v>
          </cell>
          <cell r="J605">
            <v>13437</v>
          </cell>
          <cell r="K605">
            <v>19514</v>
          </cell>
          <cell r="L605">
            <v>0.68858255611355945</v>
          </cell>
          <cell r="M605">
            <v>0.38423755302522883</v>
          </cell>
          <cell r="N605">
            <v>0.26129344347696659</v>
          </cell>
          <cell r="O605">
            <v>0.35446900349780458</v>
          </cell>
        </row>
        <row r="606">
          <cell r="C606">
            <v>396123</v>
          </cell>
          <cell r="E606">
            <v>18873</v>
          </cell>
          <cell r="F606">
            <v>292</v>
          </cell>
          <cell r="G606">
            <v>525</v>
          </cell>
          <cell r="H606">
            <v>0</v>
          </cell>
          <cell r="J606">
            <v>817</v>
          </cell>
          <cell r="K606">
            <v>18873</v>
          </cell>
          <cell r="L606">
            <v>4.3289355163461031E-2</v>
          </cell>
          <cell r="M606">
            <v>0</v>
          </cell>
          <cell r="N606">
            <v>0.64259485924112603</v>
          </cell>
          <cell r="O606">
            <v>0.35740514075887392</v>
          </cell>
        </row>
        <row r="607">
          <cell r="C607">
            <v>396128</v>
          </cell>
          <cell r="E607">
            <v>15568</v>
          </cell>
          <cell r="F607">
            <v>2720</v>
          </cell>
          <cell r="G607">
            <v>3208</v>
          </cell>
          <cell r="H607">
            <v>1214</v>
          </cell>
          <cell r="J607">
            <v>7142</v>
          </cell>
          <cell r="K607">
            <v>15568</v>
          </cell>
          <cell r="L607">
            <v>0.45876156217882835</v>
          </cell>
          <cell r="M607">
            <v>0.16998039764771772</v>
          </cell>
          <cell r="N607">
            <v>0.44917390086810416</v>
          </cell>
          <cell r="O607">
            <v>0.38084570148417812</v>
          </cell>
        </row>
        <row r="608">
          <cell r="C608">
            <v>396129</v>
          </cell>
          <cell r="E608">
            <v>60983</v>
          </cell>
          <cell r="F608">
            <v>14353</v>
          </cell>
          <cell r="G608">
            <v>14921</v>
          </cell>
          <cell r="H608">
            <v>17620</v>
          </cell>
          <cell r="J608">
            <v>46894</v>
          </cell>
          <cell r="K608">
            <v>60983</v>
          </cell>
          <cell r="L608">
            <v>0.76896840102979513</v>
          </cell>
          <cell r="M608">
            <v>0.37574103296797029</v>
          </cell>
          <cell r="N608">
            <v>0.31818569539813196</v>
          </cell>
          <cell r="O608">
            <v>0.30607327163389775</v>
          </cell>
        </row>
        <row r="609">
          <cell r="C609">
            <v>396130</v>
          </cell>
          <cell r="E609">
            <v>21969</v>
          </cell>
          <cell r="F609">
            <v>5167</v>
          </cell>
          <cell r="G609">
            <v>3626</v>
          </cell>
          <cell r="H609">
            <v>4137</v>
          </cell>
          <cell r="J609">
            <v>12930</v>
          </cell>
          <cell r="K609">
            <v>21969</v>
          </cell>
          <cell r="L609">
            <v>0.58855660248532027</v>
          </cell>
          <cell r="M609">
            <v>0.31995359628770303</v>
          </cell>
          <cell r="N609">
            <v>0.28043310131477184</v>
          </cell>
          <cell r="O609">
            <v>0.39961330239752513</v>
          </cell>
        </row>
        <row r="610">
          <cell r="C610">
            <v>396132</v>
          </cell>
          <cell r="E610">
            <v>13309</v>
          </cell>
          <cell r="F610">
            <v>3500</v>
          </cell>
          <cell r="G610">
            <v>2007</v>
          </cell>
          <cell r="H610">
            <v>2831</v>
          </cell>
          <cell r="J610">
            <v>8338</v>
          </cell>
          <cell r="K610">
            <v>13309</v>
          </cell>
          <cell r="L610">
            <v>0.626493350364415</v>
          </cell>
          <cell r="M610">
            <v>0.33952986327656515</v>
          </cell>
          <cell r="N610">
            <v>0.24070520508515231</v>
          </cell>
          <cell r="O610">
            <v>0.41976493163828255</v>
          </cell>
        </row>
        <row r="611">
          <cell r="C611">
            <v>396137</v>
          </cell>
          <cell r="E611">
            <v>21069</v>
          </cell>
          <cell r="F611">
            <v>3354</v>
          </cell>
          <cell r="G611">
            <v>6139</v>
          </cell>
          <cell r="H611">
            <v>3343</v>
          </cell>
          <cell r="J611">
            <v>12836</v>
          </cell>
          <cell r="K611">
            <v>21069</v>
          </cell>
          <cell r="L611">
            <v>0.60923631876216244</v>
          </cell>
          <cell r="M611">
            <v>0.26043938921782489</v>
          </cell>
          <cell r="N611">
            <v>0.47826425677781242</v>
          </cell>
          <cell r="O611">
            <v>0.26129635400436274</v>
          </cell>
        </row>
        <row r="612">
          <cell r="C612">
            <v>396141</v>
          </cell>
          <cell r="E612">
            <v>17239</v>
          </cell>
          <cell r="F612">
            <v>3992</v>
          </cell>
          <cell r="G612">
            <v>3567</v>
          </cell>
          <cell r="H612">
            <v>4364</v>
          </cell>
          <cell r="J612">
            <v>11923</v>
          </cell>
          <cell r="K612">
            <v>17239</v>
          </cell>
          <cell r="L612">
            <v>0.69162944486339117</v>
          </cell>
          <cell r="M612">
            <v>0.36601526461461042</v>
          </cell>
          <cell r="N612">
            <v>0.29916967206240042</v>
          </cell>
          <cell r="O612">
            <v>0.33481506332298916</v>
          </cell>
        </row>
        <row r="613">
          <cell r="C613">
            <v>396143</v>
          </cell>
          <cell r="E613">
            <v>17771</v>
          </cell>
          <cell r="F613">
            <v>2587</v>
          </cell>
          <cell r="G613">
            <v>2497</v>
          </cell>
          <cell r="H613">
            <v>3606</v>
          </cell>
          <cell r="J613">
            <v>8690</v>
          </cell>
          <cell r="K613">
            <v>17771</v>
          </cell>
          <cell r="L613">
            <v>0.48899893084238366</v>
          </cell>
          <cell r="M613">
            <v>0.41495972382048329</v>
          </cell>
          <cell r="N613">
            <v>0.28734177215189871</v>
          </cell>
          <cell r="O613">
            <v>0.29769850402761794</v>
          </cell>
        </row>
        <row r="614">
          <cell r="C614">
            <v>396146</v>
          </cell>
          <cell r="E614">
            <v>12635</v>
          </cell>
          <cell r="F614">
            <v>1023</v>
          </cell>
          <cell r="G614">
            <v>1720</v>
          </cell>
          <cell r="H614">
            <v>698</v>
          </cell>
          <cell r="J614">
            <v>3441</v>
          </cell>
          <cell r="K614">
            <v>12635</v>
          </cell>
          <cell r="L614">
            <v>0.27233874159081917</v>
          </cell>
          <cell r="M614">
            <v>0.20284800929962221</v>
          </cell>
          <cell r="N614">
            <v>0.49985469340308047</v>
          </cell>
          <cell r="O614">
            <v>0.29729729729729731</v>
          </cell>
        </row>
        <row r="615">
          <cell r="C615">
            <v>396148</v>
          </cell>
          <cell r="E615">
            <v>20485</v>
          </cell>
          <cell r="F615">
            <v>1312</v>
          </cell>
          <cell r="G615">
            <v>1494</v>
          </cell>
          <cell r="H615">
            <v>2708</v>
          </cell>
          <cell r="J615">
            <v>5514</v>
          </cell>
          <cell r="K615">
            <v>20485</v>
          </cell>
          <cell r="L615">
            <v>0.26917256529167682</v>
          </cell>
          <cell r="M615">
            <v>0.49111352919840406</v>
          </cell>
          <cell r="N615">
            <v>0.27094668117519044</v>
          </cell>
          <cell r="O615">
            <v>0.23793978962640552</v>
          </cell>
        </row>
        <row r="616">
          <cell r="C616">
            <v>396149</v>
          </cell>
          <cell r="E616">
            <v>3110</v>
          </cell>
          <cell r="F616">
            <v>7</v>
          </cell>
          <cell r="G616">
            <v>0</v>
          </cell>
          <cell r="H616">
            <v>0</v>
          </cell>
          <cell r="J616">
            <v>7</v>
          </cell>
          <cell r="K616">
            <v>3110</v>
          </cell>
          <cell r="L616">
            <v>2.2508038585209002E-3</v>
          </cell>
          <cell r="M616">
            <v>0</v>
          </cell>
          <cell r="N616">
            <v>0</v>
          </cell>
          <cell r="O616">
            <v>1</v>
          </cell>
        </row>
        <row r="617">
          <cell r="C617" t="str">
            <v>(blank)</v>
          </cell>
          <cell r="E617">
            <v>14815</v>
          </cell>
          <cell r="F617">
            <v>0</v>
          </cell>
          <cell r="G617">
            <v>0</v>
          </cell>
          <cell r="H617">
            <v>0</v>
          </cell>
          <cell r="J617">
            <v>0</v>
          </cell>
          <cell r="K617">
            <v>14815</v>
          </cell>
          <cell r="L617">
            <v>0</v>
          </cell>
          <cell r="M617" t="e">
            <v>#DIV/0!</v>
          </cell>
          <cell r="N617" t="e">
            <v>#DIV/0!</v>
          </cell>
          <cell r="O617" t="e">
            <v>#DIV/0!</v>
          </cell>
        </row>
        <row r="618">
          <cell r="C618">
            <v>395232</v>
          </cell>
          <cell r="E618">
            <v>4175</v>
          </cell>
          <cell r="F618">
            <v>1445</v>
          </cell>
          <cell r="G618">
            <v>488</v>
          </cell>
          <cell r="H618">
            <v>454</v>
          </cell>
          <cell r="J618">
            <v>2387</v>
          </cell>
          <cell r="K618">
            <v>4175</v>
          </cell>
          <cell r="L618">
            <v>0.57173652694610777</v>
          </cell>
          <cell r="M618">
            <v>0.19019689987431923</v>
          </cell>
          <cell r="N618">
            <v>0.20444072056975282</v>
          </cell>
          <cell r="O618">
            <v>0.60536237955592798</v>
          </cell>
        </row>
        <row r="619">
          <cell r="C619">
            <v>396082</v>
          </cell>
          <cell r="E619">
            <v>14334</v>
          </cell>
          <cell r="F619">
            <v>0</v>
          </cell>
          <cell r="G619">
            <v>0</v>
          </cell>
          <cell r="H619">
            <v>0</v>
          </cell>
          <cell r="J619">
            <v>0</v>
          </cell>
          <cell r="K619">
            <v>14334</v>
          </cell>
          <cell r="L619">
            <v>0</v>
          </cell>
          <cell r="M619" t="e">
            <v>#DIV/0!</v>
          </cell>
          <cell r="N619" t="e">
            <v>#DIV/0!</v>
          </cell>
          <cell r="O619" t="e">
            <v>#DIV/0!</v>
          </cell>
        </row>
        <row r="620">
          <cell r="C620">
            <v>395951</v>
          </cell>
          <cell r="E620">
            <v>9917</v>
          </cell>
          <cell r="F620">
            <v>0</v>
          </cell>
          <cell r="G620">
            <v>0</v>
          </cell>
          <cell r="H620">
            <v>0</v>
          </cell>
          <cell r="J620">
            <v>0</v>
          </cell>
          <cell r="K620">
            <v>9917</v>
          </cell>
          <cell r="L620">
            <v>0</v>
          </cell>
          <cell r="M620" t="e">
            <v>#DIV/0!</v>
          </cell>
          <cell r="N620" t="e">
            <v>#DIV/0!</v>
          </cell>
          <cell r="O620" t="e">
            <v>#DIV/0!</v>
          </cell>
        </row>
        <row r="621">
          <cell r="C621">
            <v>396109</v>
          </cell>
          <cell r="E621">
            <v>7884</v>
          </cell>
          <cell r="F621">
            <v>0</v>
          </cell>
          <cell r="G621">
            <v>0</v>
          </cell>
          <cell r="H621">
            <v>0</v>
          </cell>
          <cell r="J621">
            <v>0</v>
          </cell>
          <cell r="K621">
            <v>7884</v>
          </cell>
          <cell r="L621">
            <v>0</v>
          </cell>
          <cell r="M621" t="e">
            <v>#DIV/0!</v>
          </cell>
          <cell r="N621" t="e">
            <v>#DIV/0!</v>
          </cell>
          <cell r="O621" t="e">
            <v>#DIV/0!</v>
          </cell>
        </row>
        <row r="622">
          <cell r="C622">
            <v>395850</v>
          </cell>
          <cell r="E622">
            <v>13156</v>
          </cell>
          <cell r="F622">
            <v>1882</v>
          </cell>
          <cell r="G622">
            <v>2093</v>
          </cell>
          <cell r="H622">
            <v>4979</v>
          </cell>
          <cell r="J622">
            <v>8954</v>
          </cell>
          <cell r="K622">
            <v>13156</v>
          </cell>
          <cell r="L622">
            <v>0.6806020066889632</v>
          </cell>
          <cell r="M622">
            <v>0.5560643287916015</v>
          </cell>
          <cell r="N622">
            <v>0.23375027920482466</v>
          </cell>
          <cell r="O622">
            <v>0.21018539200357383</v>
          </cell>
        </row>
        <row r="623">
          <cell r="C623">
            <v>396135</v>
          </cell>
          <cell r="E623">
            <v>8997</v>
          </cell>
          <cell r="F623">
            <v>0</v>
          </cell>
          <cell r="G623">
            <v>0</v>
          </cell>
          <cell r="H623">
            <v>0</v>
          </cell>
          <cell r="J623">
            <v>0</v>
          </cell>
          <cell r="K623">
            <v>8997</v>
          </cell>
          <cell r="L623">
            <v>0</v>
          </cell>
          <cell r="M623" t="e">
            <v>#DIV/0!</v>
          </cell>
          <cell r="N623" t="e">
            <v>#DIV/0!</v>
          </cell>
          <cell r="O623" t="e">
            <v>#DIV/0!</v>
          </cell>
        </row>
        <row r="624">
          <cell r="C624">
            <v>395882</v>
          </cell>
          <cell r="E624">
            <v>20914</v>
          </cell>
          <cell r="F624">
            <v>0</v>
          </cell>
          <cell r="G624">
            <v>0</v>
          </cell>
          <cell r="H624">
            <v>0</v>
          </cell>
          <cell r="J624">
            <v>0</v>
          </cell>
          <cell r="K624">
            <v>20914</v>
          </cell>
          <cell r="L624">
            <v>0</v>
          </cell>
          <cell r="M624" t="e">
            <v>#DIV/0!</v>
          </cell>
          <cell r="N624" t="e">
            <v>#DIV/0!</v>
          </cell>
          <cell r="O624" t="e">
            <v>#DIV/0!</v>
          </cell>
        </row>
        <row r="625">
          <cell r="C625">
            <v>395974</v>
          </cell>
          <cell r="E625">
            <v>28483</v>
          </cell>
          <cell r="F625">
            <v>0</v>
          </cell>
          <cell r="G625">
            <v>0</v>
          </cell>
          <cell r="H625">
            <v>0</v>
          </cell>
          <cell r="J625">
            <v>0</v>
          </cell>
          <cell r="K625">
            <v>28483</v>
          </cell>
          <cell r="L625">
            <v>0</v>
          </cell>
          <cell r="M625" t="e">
            <v>#DIV/0!</v>
          </cell>
          <cell r="N625" t="e">
            <v>#DIV/0!</v>
          </cell>
          <cell r="O625" t="e">
            <v>#DIV/0!</v>
          </cell>
        </row>
        <row r="626">
          <cell r="C626">
            <v>395095</v>
          </cell>
          <cell r="E626">
            <v>15374</v>
          </cell>
          <cell r="F626">
            <v>0</v>
          </cell>
          <cell r="G626">
            <v>0</v>
          </cell>
          <cell r="H626">
            <v>0</v>
          </cell>
          <cell r="J626">
            <v>0</v>
          </cell>
          <cell r="K626">
            <v>15374</v>
          </cell>
          <cell r="L626">
            <v>0</v>
          </cell>
          <cell r="M626" t="e">
            <v>#DIV/0!</v>
          </cell>
          <cell r="N626" t="e">
            <v>#DIV/0!</v>
          </cell>
          <cell r="O626" t="e">
            <v>#DIV/0!</v>
          </cell>
        </row>
        <row r="627">
          <cell r="C627">
            <v>395753</v>
          </cell>
          <cell r="E627">
            <v>13174</v>
          </cell>
          <cell r="F627">
            <v>0</v>
          </cell>
          <cell r="G627">
            <v>0</v>
          </cell>
          <cell r="H627">
            <v>0</v>
          </cell>
          <cell r="J627">
            <v>0</v>
          </cell>
          <cell r="K627">
            <v>13174</v>
          </cell>
          <cell r="L627">
            <v>0</v>
          </cell>
          <cell r="M627" t="e">
            <v>#DIV/0!</v>
          </cell>
          <cell r="N627" t="e">
            <v>#DIV/0!</v>
          </cell>
          <cell r="O627" t="e">
            <v>#DIV/0!</v>
          </cell>
        </row>
        <row r="628">
          <cell r="C628">
            <v>395329</v>
          </cell>
          <cell r="E628">
            <v>20120</v>
          </cell>
          <cell r="F628">
            <v>0</v>
          </cell>
          <cell r="G628">
            <v>0</v>
          </cell>
          <cell r="H628">
            <v>0</v>
          </cell>
          <cell r="J628">
            <v>0</v>
          </cell>
          <cell r="K628">
            <v>20120</v>
          </cell>
          <cell r="L628">
            <v>0</v>
          </cell>
          <cell r="M628" t="e">
            <v>#DIV/0!</v>
          </cell>
          <cell r="N628" t="e">
            <v>#DIV/0!</v>
          </cell>
          <cell r="O628" t="e">
            <v>#DIV/0!</v>
          </cell>
        </row>
        <row r="629">
          <cell r="C629">
            <v>395916</v>
          </cell>
          <cell r="E629">
            <v>14914</v>
          </cell>
          <cell r="F629">
            <v>0</v>
          </cell>
          <cell r="G629">
            <v>0</v>
          </cell>
          <cell r="H629">
            <v>0</v>
          </cell>
          <cell r="J629">
            <v>0</v>
          </cell>
          <cell r="K629">
            <v>14914</v>
          </cell>
          <cell r="L629">
            <v>0</v>
          </cell>
          <cell r="M629" t="e">
            <v>#DIV/0!</v>
          </cell>
          <cell r="N629" t="e">
            <v>#DIV/0!</v>
          </cell>
          <cell r="O629" t="e">
            <v>#DIV/0!</v>
          </cell>
        </row>
        <row r="630">
          <cell r="C630">
            <v>395235</v>
          </cell>
          <cell r="E630">
            <v>13298</v>
          </cell>
          <cell r="F630">
            <v>0</v>
          </cell>
          <cell r="G630">
            <v>0</v>
          </cell>
          <cell r="H630">
            <v>0</v>
          </cell>
          <cell r="J630">
            <v>0</v>
          </cell>
          <cell r="K630">
            <v>13298</v>
          </cell>
          <cell r="L630">
            <v>0</v>
          </cell>
          <cell r="M630" t="e">
            <v>#DIV/0!</v>
          </cell>
          <cell r="N630" t="e">
            <v>#DIV/0!</v>
          </cell>
          <cell r="O630" t="e">
            <v>#DIV/0!</v>
          </cell>
        </row>
        <row r="631">
          <cell r="C631">
            <v>395194</v>
          </cell>
          <cell r="E631">
            <v>9076</v>
          </cell>
          <cell r="F631">
            <v>1367</v>
          </cell>
          <cell r="G631">
            <v>1928</v>
          </cell>
          <cell r="H631">
            <v>3027</v>
          </cell>
          <cell r="J631">
            <v>6322</v>
          </cell>
          <cell r="K631">
            <v>9076</v>
          </cell>
          <cell r="L631">
            <v>0.6965623622741296</v>
          </cell>
          <cell r="M631">
            <v>0.4788041758937045</v>
          </cell>
          <cell r="N631">
            <v>0.30496678266371402</v>
          </cell>
          <cell r="O631">
            <v>0.21622904144258145</v>
          </cell>
        </row>
        <row r="632">
          <cell r="C632">
            <v>395838</v>
          </cell>
          <cell r="E632">
            <v>15570</v>
          </cell>
          <cell r="F632">
            <v>0</v>
          </cell>
          <cell r="G632">
            <v>0</v>
          </cell>
          <cell r="H632">
            <v>0</v>
          </cell>
          <cell r="J632">
            <v>0</v>
          </cell>
          <cell r="K632">
            <v>15570</v>
          </cell>
          <cell r="L632">
            <v>0</v>
          </cell>
          <cell r="M632" t="e">
            <v>#DIV/0!</v>
          </cell>
          <cell r="N632" t="e">
            <v>#DIV/0!</v>
          </cell>
          <cell r="O632" t="e">
            <v>#DIV/0!</v>
          </cell>
        </row>
        <row r="633">
          <cell r="C633">
            <v>395432</v>
          </cell>
          <cell r="E633">
            <v>15877</v>
          </cell>
          <cell r="F633">
            <v>0</v>
          </cell>
          <cell r="G633">
            <v>0</v>
          </cell>
          <cell r="H633">
            <v>0</v>
          </cell>
          <cell r="J633">
            <v>0</v>
          </cell>
          <cell r="K633">
            <v>15877</v>
          </cell>
          <cell r="L633">
            <v>0</v>
          </cell>
          <cell r="M633" t="e">
            <v>#DIV/0!</v>
          </cell>
          <cell r="N633" t="e">
            <v>#DIV/0!</v>
          </cell>
          <cell r="O633" t="e">
            <v>#DIV/0!</v>
          </cell>
        </row>
        <row r="634">
          <cell r="C634">
            <v>395736</v>
          </cell>
          <cell r="E634">
            <v>18683</v>
          </cell>
          <cell r="F634">
            <v>0</v>
          </cell>
          <cell r="G634">
            <v>0</v>
          </cell>
          <cell r="H634">
            <v>0</v>
          </cell>
          <cell r="J634">
            <v>0</v>
          </cell>
          <cell r="K634">
            <v>18683</v>
          </cell>
          <cell r="L634">
            <v>0</v>
          </cell>
          <cell r="M634" t="e">
            <v>#DIV/0!</v>
          </cell>
          <cell r="N634" t="e">
            <v>#DIV/0!</v>
          </cell>
          <cell r="O634" t="e">
            <v>#DIV/0!</v>
          </cell>
        </row>
        <row r="635">
          <cell r="C635">
            <v>395956</v>
          </cell>
          <cell r="E635">
            <v>33848</v>
          </cell>
          <cell r="F635">
            <v>0</v>
          </cell>
          <cell r="G635">
            <v>0</v>
          </cell>
          <cell r="H635">
            <v>0</v>
          </cell>
          <cell r="J635">
            <v>0</v>
          </cell>
          <cell r="K635">
            <v>33848</v>
          </cell>
          <cell r="L635">
            <v>0</v>
          </cell>
          <cell r="M635" t="e">
            <v>#DIV/0!</v>
          </cell>
          <cell r="N635" t="e">
            <v>#DIV/0!</v>
          </cell>
          <cell r="O635" t="e">
            <v>#DIV/0!</v>
          </cell>
        </row>
        <row r="636">
          <cell r="C636">
            <v>395690</v>
          </cell>
          <cell r="E636">
            <v>25940</v>
          </cell>
          <cell r="F636">
            <v>0</v>
          </cell>
          <cell r="G636">
            <v>0</v>
          </cell>
          <cell r="H636">
            <v>0</v>
          </cell>
          <cell r="J636">
            <v>0</v>
          </cell>
          <cell r="K636">
            <v>25940</v>
          </cell>
          <cell r="L636">
            <v>0</v>
          </cell>
          <cell r="M636" t="e">
            <v>#DIV/0!</v>
          </cell>
          <cell r="N636" t="e">
            <v>#DIV/0!</v>
          </cell>
          <cell r="O636" t="e">
            <v>#DIV/0!</v>
          </cell>
        </row>
        <row r="637">
          <cell r="C637">
            <v>395800</v>
          </cell>
          <cell r="E637">
            <v>21059</v>
          </cell>
          <cell r="F637">
            <v>0</v>
          </cell>
          <cell r="G637">
            <v>0</v>
          </cell>
          <cell r="H637">
            <v>0</v>
          </cell>
          <cell r="J637">
            <v>0</v>
          </cell>
          <cell r="K637">
            <v>21059</v>
          </cell>
          <cell r="L637">
            <v>0</v>
          </cell>
          <cell r="M637" t="e">
            <v>#DIV/0!</v>
          </cell>
          <cell r="N637" t="e">
            <v>#DIV/0!</v>
          </cell>
          <cell r="O637" t="e">
            <v>#DIV/0!</v>
          </cell>
        </row>
        <row r="638">
          <cell r="C638">
            <v>396053</v>
          </cell>
          <cell r="E638">
            <v>19619</v>
          </cell>
          <cell r="F638">
            <v>0</v>
          </cell>
          <cell r="G638">
            <v>0</v>
          </cell>
          <cell r="H638">
            <v>0</v>
          </cell>
          <cell r="J638">
            <v>0</v>
          </cell>
          <cell r="K638">
            <v>19619</v>
          </cell>
          <cell r="L638">
            <v>0</v>
          </cell>
          <cell r="M638" t="e">
            <v>#DIV/0!</v>
          </cell>
          <cell r="N638" t="e">
            <v>#DIV/0!</v>
          </cell>
          <cell r="O638" t="e">
            <v>#DIV/0!</v>
          </cell>
        </row>
        <row r="639">
          <cell r="C639">
            <v>396062</v>
          </cell>
          <cell r="E639">
            <v>15531</v>
          </cell>
          <cell r="F639">
            <v>0</v>
          </cell>
          <cell r="G639">
            <v>0</v>
          </cell>
          <cell r="H639">
            <v>0</v>
          </cell>
          <cell r="J639">
            <v>0</v>
          </cell>
          <cell r="K639">
            <v>15531</v>
          </cell>
          <cell r="L639">
            <v>0</v>
          </cell>
          <cell r="M639" t="e">
            <v>#DIV/0!</v>
          </cell>
          <cell r="N639" t="e">
            <v>#DIV/0!</v>
          </cell>
          <cell r="O639" t="e">
            <v>#DIV/0!</v>
          </cell>
        </row>
        <row r="640">
          <cell r="C640">
            <v>395307</v>
          </cell>
          <cell r="E640">
            <v>14717</v>
          </cell>
          <cell r="F640">
            <v>0</v>
          </cell>
          <cell r="G640">
            <v>0</v>
          </cell>
          <cell r="H640">
            <v>0</v>
          </cell>
          <cell r="J640">
            <v>0</v>
          </cell>
          <cell r="K640">
            <v>14717</v>
          </cell>
          <cell r="L640">
            <v>0</v>
          </cell>
          <cell r="M640" t="e">
            <v>#DIV/0!</v>
          </cell>
          <cell r="N640" t="e">
            <v>#DIV/0!</v>
          </cell>
          <cell r="O640" t="e">
            <v>#DIV/0!</v>
          </cell>
        </row>
        <row r="641">
          <cell r="C641">
            <v>396001</v>
          </cell>
          <cell r="E641">
            <v>7821</v>
          </cell>
          <cell r="F641">
            <v>0</v>
          </cell>
          <cell r="G641">
            <v>0</v>
          </cell>
          <cell r="H641">
            <v>0</v>
          </cell>
          <cell r="J641">
            <v>0</v>
          </cell>
          <cell r="K641">
            <v>7821</v>
          </cell>
          <cell r="L641">
            <v>0</v>
          </cell>
          <cell r="M641" t="e">
            <v>#DIV/0!</v>
          </cell>
          <cell r="N641" t="e">
            <v>#DIV/0!</v>
          </cell>
          <cell r="O641" t="e">
            <v>#DIV/0!</v>
          </cell>
        </row>
        <row r="642">
          <cell r="C642">
            <v>396070</v>
          </cell>
          <cell r="E642">
            <v>15550</v>
          </cell>
          <cell r="F642">
            <v>0</v>
          </cell>
          <cell r="G642">
            <v>0</v>
          </cell>
          <cell r="H642">
            <v>0</v>
          </cell>
          <cell r="J642">
            <v>0</v>
          </cell>
          <cell r="K642">
            <v>15550</v>
          </cell>
          <cell r="L642">
            <v>0</v>
          </cell>
          <cell r="M642" t="e">
            <v>#DIV/0!</v>
          </cell>
          <cell r="N642" t="e">
            <v>#DIV/0!</v>
          </cell>
          <cell r="O642" t="e">
            <v>#DIV/0!</v>
          </cell>
        </row>
        <row r="643">
          <cell r="C643">
            <v>395665</v>
          </cell>
          <cell r="E643">
            <v>22941</v>
          </cell>
          <cell r="F643">
            <v>0</v>
          </cell>
          <cell r="G643">
            <v>0</v>
          </cell>
          <cell r="H643">
            <v>0</v>
          </cell>
          <cell r="J643">
            <v>0</v>
          </cell>
          <cell r="K643">
            <v>22941</v>
          </cell>
          <cell r="L643">
            <v>0</v>
          </cell>
          <cell r="M643" t="e">
            <v>#DIV/0!</v>
          </cell>
          <cell r="N643" t="e">
            <v>#DIV/0!</v>
          </cell>
          <cell r="O643" t="e">
            <v>#DIV/0!</v>
          </cell>
        </row>
        <row r="644">
          <cell r="C644">
            <v>396089</v>
          </cell>
          <cell r="E644">
            <v>15026</v>
          </cell>
          <cell r="F644">
            <v>0</v>
          </cell>
          <cell r="G644">
            <v>0</v>
          </cell>
          <cell r="H644">
            <v>0</v>
          </cell>
          <cell r="J644">
            <v>0</v>
          </cell>
          <cell r="K644">
            <v>15026</v>
          </cell>
          <cell r="L644">
            <v>0</v>
          </cell>
          <cell r="M644" t="e">
            <v>#DIV/0!</v>
          </cell>
          <cell r="N644" t="e">
            <v>#DIV/0!</v>
          </cell>
          <cell r="O644" t="e">
            <v>#DIV/0!</v>
          </cell>
        </row>
        <row r="645">
          <cell r="C645">
            <v>395496</v>
          </cell>
          <cell r="E645">
            <v>12331</v>
          </cell>
          <cell r="F645">
            <v>0</v>
          </cell>
          <cell r="G645">
            <v>0</v>
          </cell>
          <cell r="H645">
            <v>0</v>
          </cell>
          <cell r="J645">
            <v>0</v>
          </cell>
          <cell r="K645">
            <v>12331</v>
          </cell>
          <cell r="L645">
            <v>0</v>
          </cell>
          <cell r="M645" t="e">
            <v>#DIV/0!</v>
          </cell>
          <cell r="N645" t="e">
            <v>#DIV/0!</v>
          </cell>
          <cell r="O645" t="e">
            <v>#DIV/0!</v>
          </cell>
        </row>
        <row r="646">
          <cell r="C646">
            <v>395966</v>
          </cell>
          <cell r="E646">
            <v>4314</v>
          </cell>
          <cell r="F646">
            <v>0</v>
          </cell>
          <cell r="G646">
            <v>0</v>
          </cell>
          <cell r="H646">
            <v>0</v>
          </cell>
          <cell r="J646">
            <v>0</v>
          </cell>
          <cell r="K646">
            <v>4314</v>
          </cell>
          <cell r="L646">
            <v>0</v>
          </cell>
          <cell r="M646" t="e">
            <v>#DIV/0!</v>
          </cell>
          <cell r="N646" t="e">
            <v>#DIV/0!</v>
          </cell>
          <cell r="O646" t="e">
            <v>#DIV/0!</v>
          </cell>
        </row>
        <row r="647">
          <cell r="C647">
            <v>395490</v>
          </cell>
          <cell r="E647">
            <v>28803</v>
          </cell>
          <cell r="F647">
            <v>0</v>
          </cell>
          <cell r="G647">
            <v>0</v>
          </cell>
          <cell r="H647">
            <v>0</v>
          </cell>
          <cell r="J647">
            <v>0</v>
          </cell>
          <cell r="K647">
            <v>28803</v>
          </cell>
          <cell r="L647">
            <v>0</v>
          </cell>
          <cell r="M647" t="e">
            <v>#DIV/0!</v>
          </cell>
          <cell r="N647" t="e">
            <v>#DIV/0!</v>
          </cell>
          <cell r="O647" t="e">
            <v>#DIV/0!</v>
          </cell>
        </row>
        <row r="648">
          <cell r="C648">
            <v>395492</v>
          </cell>
          <cell r="E648">
            <v>13890</v>
          </cell>
          <cell r="F648">
            <v>0</v>
          </cell>
          <cell r="G648">
            <v>0</v>
          </cell>
          <cell r="H648">
            <v>0</v>
          </cell>
          <cell r="J648">
            <v>0</v>
          </cell>
          <cell r="K648">
            <v>13890</v>
          </cell>
          <cell r="L648">
            <v>0</v>
          </cell>
          <cell r="M648" t="e">
            <v>#DIV/0!</v>
          </cell>
          <cell r="N648" t="e">
            <v>#DIV/0!</v>
          </cell>
          <cell r="O648" t="e">
            <v>#DIV/0!</v>
          </cell>
        </row>
        <row r="649">
          <cell r="C649">
            <v>396092</v>
          </cell>
          <cell r="E649">
            <v>11603</v>
          </cell>
          <cell r="F649">
            <v>0</v>
          </cell>
          <cell r="G649">
            <v>0</v>
          </cell>
          <cell r="H649">
            <v>0</v>
          </cell>
          <cell r="J649">
            <v>0</v>
          </cell>
          <cell r="K649">
            <v>11603</v>
          </cell>
          <cell r="L649">
            <v>0</v>
          </cell>
          <cell r="M649" t="e">
            <v>#DIV/0!</v>
          </cell>
          <cell r="N649" t="e">
            <v>#DIV/0!</v>
          </cell>
          <cell r="O649" t="e">
            <v>#DIV/0!</v>
          </cell>
        </row>
        <row r="650">
          <cell r="C650">
            <v>396090</v>
          </cell>
          <cell r="E650">
            <v>9199</v>
          </cell>
          <cell r="F650">
            <v>0</v>
          </cell>
          <cell r="G650">
            <v>0</v>
          </cell>
          <cell r="H650">
            <v>0</v>
          </cell>
          <cell r="J650">
            <v>0</v>
          </cell>
          <cell r="K650">
            <v>9199</v>
          </cell>
          <cell r="L650">
            <v>0</v>
          </cell>
          <cell r="M650" t="e">
            <v>#DIV/0!</v>
          </cell>
          <cell r="N650" t="e">
            <v>#DIV/0!</v>
          </cell>
          <cell r="O650" t="e">
            <v>#DIV/0!</v>
          </cell>
        </row>
        <row r="651">
          <cell r="C651">
            <v>396096</v>
          </cell>
          <cell r="E651">
            <v>17548</v>
          </cell>
          <cell r="F651">
            <v>0</v>
          </cell>
          <cell r="G651">
            <v>0</v>
          </cell>
          <cell r="H651">
            <v>0</v>
          </cell>
          <cell r="J651">
            <v>0</v>
          </cell>
          <cell r="K651">
            <v>17548</v>
          </cell>
          <cell r="L651">
            <v>0</v>
          </cell>
          <cell r="M651" t="e">
            <v>#DIV/0!</v>
          </cell>
          <cell r="N651" t="e">
            <v>#DIV/0!</v>
          </cell>
          <cell r="O651" t="e">
            <v>#DIV/0!</v>
          </cell>
        </row>
        <row r="652">
          <cell r="C652">
            <v>395473</v>
          </cell>
          <cell r="E652">
            <v>11808</v>
          </cell>
          <cell r="F652">
            <v>0</v>
          </cell>
          <cell r="G652">
            <v>0</v>
          </cell>
          <cell r="H652">
            <v>0</v>
          </cell>
          <cell r="J652">
            <v>0</v>
          </cell>
          <cell r="K652">
            <v>11808</v>
          </cell>
          <cell r="L652">
            <v>0</v>
          </cell>
          <cell r="M652" t="e">
            <v>#DIV/0!</v>
          </cell>
          <cell r="N652" t="e">
            <v>#DIV/0!</v>
          </cell>
          <cell r="O652" t="e">
            <v>#DIV/0!</v>
          </cell>
        </row>
        <row r="653">
          <cell r="C653">
            <v>395801</v>
          </cell>
          <cell r="E653">
            <v>17732</v>
          </cell>
          <cell r="F653">
            <v>0</v>
          </cell>
          <cell r="G653">
            <v>0</v>
          </cell>
          <cell r="H653">
            <v>0</v>
          </cell>
          <cell r="J653">
            <v>0</v>
          </cell>
          <cell r="K653">
            <v>17732</v>
          </cell>
          <cell r="L653">
            <v>0</v>
          </cell>
          <cell r="M653" t="e">
            <v>#DIV/0!</v>
          </cell>
          <cell r="N653" t="e">
            <v>#DIV/0!</v>
          </cell>
          <cell r="O653" t="e">
            <v>#DIV/0!</v>
          </cell>
        </row>
        <row r="654">
          <cell r="C654">
            <v>396101</v>
          </cell>
          <cell r="E654">
            <v>39147</v>
          </cell>
          <cell r="F654">
            <v>0</v>
          </cell>
          <cell r="G654">
            <v>0</v>
          </cell>
          <cell r="H654">
            <v>0</v>
          </cell>
          <cell r="J654">
            <v>0</v>
          </cell>
          <cell r="K654">
            <v>39147</v>
          </cell>
          <cell r="L654">
            <v>0</v>
          </cell>
          <cell r="M654" t="e">
            <v>#DIV/0!</v>
          </cell>
          <cell r="N654" t="e">
            <v>#DIV/0!</v>
          </cell>
          <cell r="O654" t="e">
            <v>#DIV/0!</v>
          </cell>
        </row>
        <row r="655">
          <cell r="C655">
            <v>396113</v>
          </cell>
          <cell r="E655">
            <v>17206</v>
          </cell>
          <cell r="F655">
            <v>0</v>
          </cell>
          <cell r="G655">
            <v>0</v>
          </cell>
          <cell r="H655">
            <v>0</v>
          </cell>
          <cell r="J655">
            <v>0</v>
          </cell>
          <cell r="K655">
            <v>17206</v>
          </cell>
          <cell r="L655">
            <v>0</v>
          </cell>
          <cell r="M655" t="e">
            <v>#DIV/0!</v>
          </cell>
          <cell r="N655" t="e">
            <v>#DIV/0!</v>
          </cell>
          <cell r="O655" t="e">
            <v>#DIV/0!</v>
          </cell>
        </row>
        <row r="656">
          <cell r="C656">
            <v>395174</v>
          </cell>
          <cell r="E656">
            <v>3045</v>
          </cell>
          <cell r="F656">
            <v>677</v>
          </cell>
          <cell r="G656">
            <v>1239</v>
          </cell>
          <cell r="H656">
            <v>372</v>
          </cell>
          <cell r="J656">
            <v>2288</v>
          </cell>
          <cell r="K656">
            <v>3045</v>
          </cell>
          <cell r="L656">
            <v>0.75139573070607557</v>
          </cell>
          <cell r="M656">
            <v>0.16258741258741258</v>
          </cell>
          <cell r="N656">
            <v>0.54152097902097907</v>
          </cell>
          <cell r="O656">
            <v>0.29589160839160839</v>
          </cell>
        </row>
        <row r="657">
          <cell r="C657">
            <v>395926</v>
          </cell>
          <cell r="E657">
            <v>5238</v>
          </cell>
          <cell r="F657">
            <v>0</v>
          </cell>
          <cell r="G657">
            <v>0</v>
          </cell>
          <cell r="H657">
            <v>0</v>
          </cell>
          <cell r="J657">
            <v>0</v>
          </cell>
          <cell r="K657">
            <v>5238</v>
          </cell>
          <cell r="L657">
            <v>0</v>
          </cell>
          <cell r="M657" t="e">
            <v>#DIV/0!</v>
          </cell>
          <cell r="N657" t="e">
            <v>#DIV/0!</v>
          </cell>
          <cell r="O657" t="e">
            <v>#DIV/0!</v>
          </cell>
        </row>
        <row r="658">
          <cell r="C658">
            <v>395894</v>
          </cell>
          <cell r="E658">
            <v>6056</v>
          </cell>
          <cell r="F658">
            <v>0</v>
          </cell>
          <cell r="G658">
            <v>0</v>
          </cell>
          <cell r="H658">
            <v>0</v>
          </cell>
          <cell r="J658">
            <v>0</v>
          </cell>
          <cell r="K658">
            <v>6056</v>
          </cell>
          <cell r="L658">
            <v>0</v>
          </cell>
          <cell r="M658" t="e">
            <v>#DIV/0!</v>
          </cell>
          <cell r="N658" t="e">
            <v>#DIV/0!</v>
          </cell>
          <cell r="O658" t="e">
            <v>#DIV/0!</v>
          </cell>
        </row>
        <row r="659">
          <cell r="C659">
            <v>396102</v>
          </cell>
          <cell r="E659">
            <v>5852</v>
          </cell>
          <cell r="F659">
            <v>0</v>
          </cell>
          <cell r="G659">
            <v>0</v>
          </cell>
          <cell r="H659">
            <v>0</v>
          </cell>
          <cell r="J659">
            <v>0</v>
          </cell>
          <cell r="K659">
            <v>5852</v>
          </cell>
          <cell r="L659">
            <v>0</v>
          </cell>
          <cell r="M659" t="e">
            <v>#DIV/0!</v>
          </cell>
          <cell r="N659" t="e">
            <v>#DIV/0!</v>
          </cell>
          <cell r="O659" t="e">
            <v>#DIV/0!</v>
          </cell>
        </row>
        <row r="660">
          <cell r="C660">
            <v>396124</v>
          </cell>
          <cell r="E660">
            <v>14352</v>
          </cell>
          <cell r="F660">
            <v>0</v>
          </cell>
          <cell r="G660">
            <v>0</v>
          </cell>
          <cell r="H660">
            <v>0</v>
          </cell>
          <cell r="J660">
            <v>0</v>
          </cell>
          <cell r="K660">
            <v>14352</v>
          </cell>
          <cell r="L660">
            <v>0</v>
          </cell>
          <cell r="M660" t="e">
            <v>#DIV/0!</v>
          </cell>
          <cell r="N660" t="e">
            <v>#DIV/0!</v>
          </cell>
          <cell r="O660" t="e">
            <v>#DIV/0!</v>
          </cell>
        </row>
        <row r="661">
          <cell r="C661">
            <v>396134</v>
          </cell>
          <cell r="E661">
            <v>3289</v>
          </cell>
          <cell r="F661">
            <v>0</v>
          </cell>
          <cell r="G661">
            <v>0</v>
          </cell>
          <cell r="H661">
            <v>0</v>
          </cell>
          <cell r="J661">
            <v>0</v>
          </cell>
          <cell r="K661">
            <v>3289</v>
          </cell>
          <cell r="L661">
            <v>0</v>
          </cell>
          <cell r="M661" t="e">
            <v>#DIV/0!</v>
          </cell>
          <cell r="N661" t="e">
            <v>#DIV/0!</v>
          </cell>
          <cell r="O661" t="e">
            <v>#DIV/0!</v>
          </cell>
        </row>
        <row r="662">
          <cell r="C662">
            <v>396133</v>
          </cell>
          <cell r="E662">
            <v>12770</v>
          </cell>
          <cell r="F662">
            <v>0</v>
          </cell>
          <cell r="G662">
            <v>0</v>
          </cell>
          <cell r="H662">
            <v>0</v>
          </cell>
          <cell r="J662">
            <v>0</v>
          </cell>
          <cell r="K662">
            <v>12770</v>
          </cell>
          <cell r="L662">
            <v>0</v>
          </cell>
          <cell r="M662" t="e">
            <v>#DIV/0!</v>
          </cell>
          <cell r="N662" t="e">
            <v>#DIV/0!</v>
          </cell>
          <cell r="O662" t="e">
            <v>#DIV/0!</v>
          </cell>
        </row>
        <row r="663">
          <cell r="C663">
            <v>395718</v>
          </cell>
          <cell r="E663">
            <v>10422</v>
          </cell>
          <cell r="F663">
            <v>0</v>
          </cell>
          <cell r="G663">
            <v>0</v>
          </cell>
          <cell r="H663">
            <v>0</v>
          </cell>
          <cell r="J663">
            <v>0</v>
          </cell>
          <cell r="K663">
            <v>10422</v>
          </cell>
          <cell r="L663">
            <v>0</v>
          </cell>
          <cell r="M663" t="e">
            <v>#DIV/0!</v>
          </cell>
          <cell r="N663" t="e">
            <v>#DIV/0!</v>
          </cell>
          <cell r="O663" t="e">
            <v>#DIV/0!</v>
          </cell>
        </row>
        <row r="664">
          <cell r="C664">
            <v>395771</v>
          </cell>
          <cell r="E664">
            <v>13400</v>
          </cell>
          <cell r="F664">
            <v>0</v>
          </cell>
          <cell r="G664">
            <v>0</v>
          </cell>
          <cell r="H664">
            <v>0</v>
          </cell>
          <cell r="J664">
            <v>0</v>
          </cell>
          <cell r="K664">
            <v>13400</v>
          </cell>
          <cell r="L664">
            <v>0</v>
          </cell>
          <cell r="M664" t="e">
            <v>#DIV/0!</v>
          </cell>
          <cell r="N664" t="e">
            <v>#DIV/0!</v>
          </cell>
          <cell r="O664" t="e">
            <v>#DIV/0!</v>
          </cell>
        </row>
        <row r="665">
          <cell r="C665">
            <v>395864</v>
          </cell>
          <cell r="E665">
            <v>5419</v>
          </cell>
          <cell r="F665">
            <v>0</v>
          </cell>
          <cell r="G665">
            <v>0</v>
          </cell>
          <cell r="H665">
            <v>0</v>
          </cell>
          <cell r="J665">
            <v>0</v>
          </cell>
          <cell r="K665">
            <v>5419</v>
          </cell>
          <cell r="L665">
            <v>0</v>
          </cell>
          <cell r="M665" t="e">
            <v>#DIV/0!</v>
          </cell>
          <cell r="N665" t="e">
            <v>#DIV/0!</v>
          </cell>
          <cell r="O665" t="e">
            <v>#DIV/0!</v>
          </cell>
        </row>
        <row r="666">
          <cell r="C666">
            <v>395833</v>
          </cell>
          <cell r="E666">
            <v>16689</v>
          </cell>
          <cell r="F666">
            <v>0</v>
          </cell>
          <cell r="G666">
            <v>0</v>
          </cell>
          <cell r="H666">
            <v>0</v>
          </cell>
          <cell r="J666">
            <v>0</v>
          </cell>
          <cell r="K666">
            <v>16689</v>
          </cell>
          <cell r="L666">
            <v>0</v>
          </cell>
          <cell r="M666" t="e">
            <v>#DIV/0!</v>
          </cell>
          <cell r="N666" t="e">
            <v>#DIV/0!</v>
          </cell>
          <cell r="O666" t="e">
            <v>#DIV/0!</v>
          </cell>
        </row>
        <row r="667">
          <cell r="C667">
            <v>396138</v>
          </cell>
          <cell r="E667">
            <v>8066</v>
          </cell>
          <cell r="F667">
            <v>0</v>
          </cell>
          <cell r="G667">
            <v>0</v>
          </cell>
          <cell r="H667">
            <v>0</v>
          </cell>
          <cell r="J667">
            <v>0</v>
          </cell>
          <cell r="K667">
            <v>8066</v>
          </cell>
          <cell r="L667">
            <v>0</v>
          </cell>
          <cell r="M667" t="e">
            <v>#DIV/0!</v>
          </cell>
          <cell r="N667" t="e">
            <v>#DIV/0!</v>
          </cell>
          <cell r="O667" t="e">
            <v>#DIV/0!</v>
          </cell>
        </row>
        <row r="668">
          <cell r="C668">
            <v>396140</v>
          </cell>
          <cell r="E668">
            <v>4194</v>
          </cell>
          <cell r="F668">
            <v>0</v>
          </cell>
          <cell r="G668">
            <v>0</v>
          </cell>
          <cell r="H668">
            <v>0</v>
          </cell>
          <cell r="J668">
            <v>0</v>
          </cell>
          <cell r="K668">
            <v>4194</v>
          </cell>
          <cell r="L668">
            <v>0</v>
          </cell>
          <cell r="M668" t="e">
            <v>#DIV/0!</v>
          </cell>
          <cell r="N668" t="e">
            <v>#DIV/0!</v>
          </cell>
          <cell r="O668" t="e">
            <v>#DIV/0!</v>
          </cell>
        </row>
        <row r="669">
          <cell r="C669">
            <v>396144</v>
          </cell>
          <cell r="E669">
            <v>36873</v>
          </cell>
          <cell r="F669">
            <v>0</v>
          </cell>
          <cell r="G669">
            <v>0</v>
          </cell>
          <cell r="H669">
            <v>0</v>
          </cell>
          <cell r="J669">
            <v>0</v>
          </cell>
          <cell r="K669">
            <v>36873</v>
          </cell>
          <cell r="L669">
            <v>0</v>
          </cell>
          <cell r="M669" t="e">
            <v>#DIV/0!</v>
          </cell>
          <cell r="N669" t="e">
            <v>#DIV/0!</v>
          </cell>
          <cell r="O669" t="e">
            <v>#DIV/0!</v>
          </cell>
        </row>
        <row r="670">
          <cell r="C670">
            <v>396147</v>
          </cell>
          <cell r="E670">
            <v>2076</v>
          </cell>
          <cell r="F670">
            <v>0</v>
          </cell>
          <cell r="G670">
            <v>0</v>
          </cell>
          <cell r="H670">
            <v>0</v>
          </cell>
          <cell r="J670">
            <v>0</v>
          </cell>
          <cell r="K670">
            <v>2076</v>
          </cell>
          <cell r="L670">
            <v>0</v>
          </cell>
          <cell r="M670" t="e">
            <v>#DIV/0!</v>
          </cell>
          <cell r="N670" t="e">
            <v>#DIV/0!</v>
          </cell>
          <cell r="O670" t="e">
            <v>#DIV/0!</v>
          </cell>
        </row>
        <row r="671">
          <cell r="C671">
            <v>395890</v>
          </cell>
          <cell r="E671">
            <v>2076</v>
          </cell>
          <cell r="F671">
            <v>0</v>
          </cell>
          <cell r="G671">
            <v>0</v>
          </cell>
          <cell r="H671">
            <v>0</v>
          </cell>
          <cell r="J671">
            <v>0</v>
          </cell>
          <cell r="K671">
            <v>2076</v>
          </cell>
          <cell r="L671">
            <v>0</v>
          </cell>
          <cell r="M671" t="e">
            <v>#DIV/0!</v>
          </cell>
          <cell r="N671" t="e">
            <v>#DIV/0!</v>
          </cell>
          <cell r="O671" t="e">
            <v>#DIV/0!</v>
          </cell>
        </row>
        <row r="672">
          <cell r="C672">
            <v>395756</v>
          </cell>
          <cell r="E672">
            <v>19719</v>
          </cell>
          <cell r="F672">
            <v>0</v>
          </cell>
          <cell r="G672">
            <v>0</v>
          </cell>
          <cell r="H672">
            <v>0</v>
          </cell>
          <cell r="J672">
            <v>0</v>
          </cell>
          <cell r="K672">
            <v>19719</v>
          </cell>
          <cell r="L672">
            <v>0</v>
          </cell>
          <cell r="M672" t="e">
            <v>#DIV/0!</v>
          </cell>
          <cell r="N672" t="e">
            <v>#DIV/0!</v>
          </cell>
          <cell r="O672" t="e">
            <v>#DIV/0!</v>
          </cell>
        </row>
        <row r="673">
          <cell r="C673">
            <v>395768</v>
          </cell>
          <cell r="E673">
            <v>20454</v>
          </cell>
          <cell r="F673">
            <v>0</v>
          </cell>
          <cell r="G673">
            <v>0</v>
          </cell>
          <cell r="H673">
            <v>0</v>
          </cell>
          <cell r="J673">
            <v>0</v>
          </cell>
          <cell r="K673">
            <v>20454</v>
          </cell>
          <cell r="L673">
            <v>0</v>
          </cell>
          <cell r="M673" t="e">
            <v>#DIV/0!</v>
          </cell>
          <cell r="N673" t="e">
            <v>#DIV/0!</v>
          </cell>
          <cell r="O673" t="e">
            <v>#DIV/0!</v>
          </cell>
        </row>
        <row r="674">
          <cell r="C674">
            <v>396002</v>
          </cell>
          <cell r="E674">
            <v>2485</v>
          </cell>
          <cell r="F674">
            <v>0</v>
          </cell>
          <cell r="G674">
            <v>0</v>
          </cell>
          <cell r="H674">
            <v>0</v>
          </cell>
          <cell r="J674">
            <v>0</v>
          </cell>
          <cell r="K674">
            <v>2485</v>
          </cell>
          <cell r="L674">
            <v>0</v>
          </cell>
          <cell r="M674" t="e">
            <v>#DIV/0!</v>
          </cell>
          <cell r="N674" t="e">
            <v>#DIV/0!</v>
          </cell>
          <cell r="O674" t="e">
            <v>#DIV/0!</v>
          </cell>
        </row>
        <row r="675">
          <cell r="C675">
            <v>395044</v>
          </cell>
          <cell r="E675">
            <v>6040</v>
          </cell>
          <cell r="F675">
            <v>1603</v>
          </cell>
          <cell r="G675">
            <v>1136</v>
          </cell>
          <cell r="H675">
            <v>1067</v>
          </cell>
          <cell r="J675">
            <v>3806</v>
          </cell>
          <cell r="K675">
            <v>6040</v>
          </cell>
          <cell r="L675">
            <v>0.63013245033112586</v>
          </cell>
          <cell r="M675">
            <v>0.28034682080924855</v>
          </cell>
          <cell r="N675">
            <v>0.29847609038360484</v>
          </cell>
          <cell r="O675">
            <v>0.4211770888071466</v>
          </cell>
        </row>
        <row r="676">
          <cell r="C676">
            <v>395749</v>
          </cell>
          <cell r="E676">
            <v>5832</v>
          </cell>
          <cell r="F676">
            <v>0</v>
          </cell>
          <cell r="G676">
            <v>0</v>
          </cell>
          <cell r="H676">
            <v>0</v>
          </cell>
          <cell r="J676">
            <v>0</v>
          </cell>
          <cell r="K676">
            <v>5832</v>
          </cell>
          <cell r="L676">
            <v>0</v>
          </cell>
          <cell r="M676" t="e">
            <v>#DIV/0!</v>
          </cell>
          <cell r="N676" t="e">
            <v>#DIV/0!</v>
          </cell>
          <cell r="O676" t="e">
            <v>#DIV/0!</v>
          </cell>
        </row>
        <row r="677">
          <cell r="C677">
            <v>395741</v>
          </cell>
          <cell r="E677">
            <v>5178</v>
          </cell>
          <cell r="F677">
            <v>0</v>
          </cell>
          <cell r="G677">
            <v>0</v>
          </cell>
          <cell r="H677">
            <v>0</v>
          </cell>
          <cell r="J677">
            <v>0</v>
          </cell>
          <cell r="K677">
            <v>5178</v>
          </cell>
          <cell r="L677">
            <v>0</v>
          </cell>
          <cell r="M677" t="e">
            <v>#DIV/0!</v>
          </cell>
          <cell r="N677" t="e">
            <v>#DIV/0!</v>
          </cell>
          <cell r="O677" t="e">
            <v>#DIV/0!</v>
          </cell>
        </row>
        <row r="678">
          <cell r="C678">
            <v>396145</v>
          </cell>
          <cell r="E678">
            <v>11102</v>
          </cell>
          <cell r="F678">
            <v>0</v>
          </cell>
          <cell r="G678">
            <v>0</v>
          </cell>
          <cell r="H678">
            <v>0</v>
          </cell>
          <cell r="J678">
            <v>0</v>
          </cell>
          <cell r="K678">
            <v>11102</v>
          </cell>
          <cell r="L678">
            <v>0</v>
          </cell>
          <cell r="M678" t="e">
            <v>#DIV/0!</v>
          </cell>
          <cell r="N678" t="e">
            <v>#DIV/0!</v>
          </cell>
          <cell r="O678" t="e">
            <v>#DIV/0!</v>
          </cell>
        </row>
        <row r="679">
          <cell r="C679">
            <v>396125</v>
          </cell>
          <cell r="E679">
            <v>5622</v>
          </cell>
          <cell r="F679">
            <v>0</v>
          </cell>
          <cell r="G679">
            <v>0</v>
          </cell>
          <cell r="H679">
            <v>171</v>
          </cell>
          <cell r="J679">
            <v>171</v>
          </cell>
          <cell r="K679">
            <v>5622</v>
          </cell>
          <cell r="L679">
            <v>3.0416221985058698E-2</v>
          </cell>
          <cell r="M679">
            <v>1</v>
          </cell>
          <cell r="N679">
            <v>0</v>
          </cell>
          <cell r="O679">
            <v>0</v>
          </cell>
        </row>
        <row r="680">
          <cell r="C680">
            <v>395388</v>
          </cell>
          <cell r="E680">
            <v>18359</v>
          </cell>
          <cell r="F680">
            <v>0</v>
          </cell>
          <cell r="G680">
            <v>0</v>
          </cell>
          <cell r="H680">
            <v>0</v>
          </cell>
          <cell r="J680">
            <v>0</v>
          </cell>
          <cell r="K680">
            <v>18359</v>
          </cell>
          <cell r="L680">
            <v>0</v>
          </cell>
          <cell r="M680" t="e">
            <v>#DIV/0!</v>
          </cell>
          <cell r="N680" t="e">
            <v>#DIV/0!</v>
          </cell>
          <cell r="O680" t="e">
            <v>#DIV/0!</v>
          </cell>
        </row>
        <row r="681">
          <cell r="C681">
            <v>396098</v>
          </cell>
          <cell r="E681">
            <v>5108</v>
          </cell>
          <cell r="F681">
            <v>0</v>
          </cell>
          <cell r="G681">
            <v>0</v>
          </cell>
          <cell r="H681">
            <v>0</v>
          </cell>
          <cell r="J681">
            <v>0</v>
          </cell>
          <cell r="K681">
            <v>5108</v>
          </cell>
          <cell r="L681">
            <v>0</v>
          </cell>
          <cell r="M681" t="e">
            <v>#DIV/0!</v>
          </cell>
          <cell r="N681" t="e">
            <v>#DIV/0!</v>
          </cell>
          <cell r="O681" t="e">
            <v>#DIV/0!</v>
          </cell>
        </row>
        <row r="682">
          <cell r="C682">
            <v>396067</v>
          </cell>
          <cell r="E682">
            <v>18906</v>
          </cell>
          <cell r="F682">
            <v>0</v>
          </cell>
          <cell r="G682">
            <v>0</v>
          </cell>
          <cell r="H682">
            <v>0</v>
          </cell>
          <cell r="J682">
            <v>0</v>
          </cell>
          <cell r="K682">
            <v>18906</v>
          </cell>
          <cell r="L682">
            <v>0</v>
          </cell>
          <cell r="M682" t="e">
            <v>#DIV/0!</v>
          </cell>
          <cell r="N682" t="e">
            <v>#DIV/0!</v>
          </cell>
          <cell r="O682" t="e">
            <v>#DIV/0!</v>
          </cell>
        </row>
        <row r="683">
          <cell r="C683">
            <v>395495</v>
          </cell>
          <cell r="E683">
            <v>24380</v>
          </cell>
          <cell r="F683">
            <v>0</v>
          </cell>
          <cell r="G683">
            <v>0</v>
          </cell>
          <cell r="H683">
            <v>0</v>
          </cell>
          <cell r="J683">
            <v>0</v>
          </cell>
          <cell r="K683">
            <v>24380</v>
          </cell>
          <cell r="L683">
            <v>0</v>
          </cell>
          <cell r="M683" t="e">
            <v>#DIV/0!</v>
          </cell>
          <cell r="N683" t="e">
            <v>#DIV/0!</v>
          </cell>
          <cell r="O683" t="e">
            <v>#DIV/0!</v>
          </cell>
        </row>
      </sheetData>
      <sheetData sheetId="17"/>
      <sheetData sheetId="18">
        <row r="1">
          <cell r="C1" t="str">
            <v>Federal Provider Number</v>
          </cell>
          <cell r="D1" t="str">
            <v>Names</v>
          </cell>
          <cell r="E1" t="str">
            <v>Active/Closed</v>
          </cell>
          <cell r="F1" t="str">
            <v>Attendance</v>
          </cell>
          <cell r="G1" t="str">
            <v>Active/Attended Webinar</v>
          </cell>
          <cell r="H1" t="str">
            <v xml:space="preserve">PBJ Benchmark Points </v>
          </cell>
          <cell r="I1" t="str">
            <v>Claims</v>
          </cell>
          <cell r="J1"/>
          <cell r="K1" t="str">
            <v>MDS</v>
          </cell>
          <cell r="L1"/>
          <cell r="M1" t="str">
            <v>Total</v>
          </cell>
          <cell r="N1" t="str">
            <v>CHC MA Occupancy</v>
          </cell>
          <cell r="O1" t="str">
            <v>Adjusted Points</v>
          </cell>
          <cell r="P1" t="str">
            <v>Total Adjusted Funds Earned</v>
          </cell>
          <cell r="Q1" t="str">
            <v>Rounded Totals</v>
          </cell>
        </row>
        <row r="2">
          <cell r="C2"/>
          <cell r="D2"/>
          <cell r="E2"/>
          <cell r="F2" t="str">
            <v>Data</v>
          </cell>
          <cell r="G2"/>
          <cell r="H2"/>
          <cell r="I2" t="str">
            <v>Benchmark</v>
          </cell>
          <cell r="J2" t="str">
            <v>Incremental</v>
          </cell>
          <cell r="K2" t="str">
            <v>Benchmark</v>
          </cell>
          <cell r="L2" t="str">
            <v>Incremental</v>
          </cell>
          <cell r="M2"/>
          <cell r="N2"/>
          <cell r="O2" t="str">
            <v>Adjusted Points</v>
          </cell>
          <cell r="P2"/>
          <cell r="Q2"/>
        </row>
        <row r="3">
          <cell r="C3"/>
          <cell r="D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</row>
        <row r="4">
          <cell r="C4">
            <v>395199</v>
          </cell>
          <cell r="D4" t="str">
            <v>ABBEYVILLE SKILLED NURSING &amp; REHAB CTR</v>
          </cell>
          <cell r="E4">
            <v>1</v>
          </cell>
          <cell r="F4">
            <v>1</v>
          </cell>
          <cell r="G4">
            <v>2</v>
          </cell>
          <cell r="H4">
            <v>0</v>
          </cell>
          <cell r="I4">
            <v>1</v>
          </cell>
          <cell r="J4">
            <v>0</v>
          </cell>
          <cell r="K4">
            <v>2</v>
          </cell>
          <cell r="L4">
            <v>3</v>
          </cell>
          <cell r="M4">
            <v>6</v>
          </cell>
          <cell r="N4">
            <v>0.65535169423478401</v>
          </cell>
          <cell r="O4">
            <v>3.9321101654087043</v>
          </cell>
          <cell r="P4">
            <v>19680.950974888583</v>
          </cell>
          <cell r="Q4">
            <v>19680.95</v>
          </cell>
        </row>
        <row r="5">
          <cell r="C5">
            <v>395701</v>
          </cell>
          <cell r="D5" t="str">
            <v>ABINGTON MANOR</v>
          </cell>
          <cell r="E5">
            <v>1</v>
          </cell>
          <cell r="F5">
            <v>1</v>
          </cell>
          <cell r="G5">
            <v>2</v>
          </cell>
          <cell r="H5">
            <v>0</v>
          </cell>
          <cell r="I5">
            <v>0</v>
          </cell>
          <cell r="J5">
            <v>0</v>
          </cell>
          <cell r="K5">
            <v>2</v>
          </cell>
          <cell r="L5">
            <v>0</v>
          </cell>
          <cell r="M5">
            <v>2</v>
          </cell>
          <cell r="N5">
            <v>0.58641407307171856</v>
          </cell>
          <cell r="O5">
            <v>1.1728281461434371</v>
          </cell>
          <cell r="P5">
            <v>5870.2254706079075</v>
          </cell>
          <cell r="Q5">
            <v>5870.22</v>
          </cell>
        </row>
        <row r="6">
          <cell r="C6">
            <v>395084</v>
          </cell>
          <cell r="D6" t="str">
            <v>ACCELA REHAB AND CARE CENTER AT SOMERTON</v>
          </cell>
          <cell r="E6">
            <v>1</v>
          </cell>
          <cell r="F6">
            <v>0</v>
          </cell>
          <cell r="G6">
            <v>1</v>
          </cell>
          <cell r="H6">
            <v>0</v>
          </cell>
          <cell r="I6">
            <v>0</v>
          </cell>
          <cell r="J6">
            <v>2</v>
          </cell>
          <cell r="K6">
            <v>2</v>
          </cell>
          <cell r="L6">
            <v>7</v>
          </cell>
          <cell r="M6">
            <v>0</v>
          </cell>
          <cell r="N6">
            <v>0.74750000000000005</v>
          </cell>
          <cell r="O6">
            <v>0</v>
          </cell>
          <cell r="P6">
            <v>0</v>
          </cell>
          <cell r="Q6">
            <v>0</v>
          </cell>
        </row>
        <row r="7">
          <cell r="C7">
            <v>395545</v>
          </cell>
          <cell r="D7" t="str">
            <v>ACCELA REHAB AND CARE CENTER AT SPRINGFI</v>
          </cell>
          <cell r="E7">
            <v>1</v>
          </cell>
          <cell r="F7">
            <v>0</v>
          </cell>
          <cell r="G7">
            <v>1</v>
          </cell>
          <cell r="H7">
            <v>1</v>
          </cell>
          <cell r="I7">
            <v>0</v>
          </cell>
          <cell r="J7">
            <v>0</v>
          </cell>
          <cell r="K7">
            <v>1</v>
          </cell>
          <cell r="L7">
            <v>2</v>
          </cell>
          <cell r="M7">
            <v>0</v>
          </cell>
          <cell r="N7">
            <v>0.65765009683666886</v>
          </cell>
          <cell r="O7">
            <v>0</v>
          </cell>
          <cell r="P7">
            <v>0</v>
          </cell>
          <cell r="Q7">
            <v>0</v>
          </cell>
        </row>
        <row r="8">
          <cell r="C8">
            <v>395485</v>
          </cell>
          <cell r="D8" t="str">
            <v>ACCELERATE SKD NSG &amp; REHAB PHILADELPHIA</v>
          </cell>
          <cell r="E8">
            <v>1</v>
          </cell>
          <cell r="F8">
            <v>1</v>
          </cell>
          <cell r="G8">
            <v>2</v>
          </cell>
          <cell r="H8">
            <v>2</v>
          </cell>
          <cell r="I8">
            <v>0</v>
          </cell>
          <cell r="J8">
            <v>0</v>
          </cell>
          <cell r="K8">
            <v>2</v>
          </cell>
          <cell r="L8">
            <v>4</v>
          </cell>
          <cell r="M8">
            <v>8</v>
          </cell>
          <cell r="N8">
            <v>0.15947890702158679</v>
          </cell>
          <cell r="O8">
            <v>1.2758312561726943</v>
          </cell>
          <cell r="P8">
            <v>6385.775410327401</v>
          </cell>
          <cell r="Q8">
            <v>6385.77</v>
          </cell>
        </row>
        <row r="9">
          <cell r="C9">
            <v>396017</v>
          </cell>
          <cell r="D9" t="str">
            <v>ACCELERATE SKD NSG &amp; REHAB WILLOW GROVE</v>
          </cell>
          <cell r="E9">
            <v>1</v>
          </cell>
          <cell r="F9">
            <v>1</v>
          </cell>
          <cell r="G9">
            <v>2</v>
          </cell>
          <cell r="H9">
            <v>2</v>
          </cell>
          <cell r="I9">
            <v>0</v>
          </cell>
          <cell r="J9">
            <v>0</v>
          </cell>
          <cell r="K9">
            <v>3</v>
          </cell>
          <cell r="L9">
            <v>6</v>
          </cell>
          <cell r="M9">
            <v>11</v>
          </cell>
          <cell r="N9">
            <v>0.16214105043892277</v>
          </cell>
          <cell r="O9">
            <v>1.7835515548281504</v>
          </cell>
          <cell r="P9">
            <v>8927.0110030375072</v>
          </cell>
          <cell r="Q9">
            <v>8927.01</v>
          </cell>
        </row>
        <row r="10">
          <cell r="C10">
            <v>396149</v>
          </cell>
          <cell r="D10" t="str">
            <v>ADVANCED CARE CENTER OF BUTLER</v>
          </cell>
          <cell r="E10">
            <v>1</v>
          </cell>
          <cell r="F10">
            <v>1</v>
          </cell>
          <cell r="G10">
            <v>2</v>
          </cell>
          <cell r="H10">
            <v>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2</v>
          </cell>
          <cell r="N10">
            <v>2.2508038585209002E-3</v>
          </cell>
          <cell r="O10">
            <v>4.5016077170418004E-3</v>
          </cell>
          <cell r="P10">
            <v>22.531393338536105</v>
          </cell>
          <cell r="Q10">
            <v>22.53</v>
          </cell>
        </row>
        <row r="11">
          <cell r="C11">
            <v>395581</v>
          </cell>
          <cell r="D11" t="str">
            <v>ALLIED SERVICES CENTER CITY SKILLED NSG</v>
          </cell>
          <cell r="E11">
            <v>1</v>
          </cell>
          <cell r="F11">
            <v>1</v>
          </cell>
          <cell r="G11">
            <v>2</v>
          </cell>
          <cell r="H11">
            <v>0</v>
          </cell>
          <cell r="I11">
            <v>1</v>
          </cell>
          <cell r="J11">
            <v>2</v>
          </cell>
          <cell r="K11">
            <v>7</v>
          </cell>
          <cell r="L11">
            <v>0</v>
          </cell>
          <cell r="M11">
            <v>10</v>
          </cell>
          <cell r="N11">
            <v>0.55988559170539864</v>
          </cell>
          <cell r="O11">
            <v>5.5988559170539869</v>
          </cell>
          <cell r="P11">
            <v>28023.326962801693</v>
          </cell>
          <cell r="Q11">
            <v>28023.32</v>
          </cell>
        </row>
        <row r="12">
          <cell r="C12">
            <v>395324</v>
          </cell>
          <cell r="D12" t="str">
            <v>ALLIED SERVICES MEADE STREET SKILLED NSG</v>
          </cell>
          <cell r="E12">
            <v>1</v>
          </cell>
          <cell r="F12">
            <v>1</v>
          </cell>
          <cell r="G12">
            <v>2</v>
          </cell>
          <cell r="H12">
            <v>2</v>
          </cell>
          <cell r="I12">
            <v>2</v>
          </cell>
          <cell r="J12">
            <v>2</v>
          </cell>
          <cell r="K12">
            <v>6</v>
          </cell>
          <cell r="L12">
            <v>8</v>
          </cell>
          <cell r="M12">
            <v>20</v>
          </cell>
          <cell r="N12">
            <v>0.59162136232811002</v>
          </cell>
          <cell r="O12">
            <v>11.832427246562201</v>
          </cell>
          <cell r="P12">
            <v>59223.52394959455</v>
          </cell>
          <cell r="Q12">
            <v>59223.519999999997</v>
          </cell>
        </row>
        <row r="13">
          <cell r="C13">
            <v>396074</v>
          </cell>
          <cell r="D13" t="str">
            <v>ALLIED SERVICES SKILLED NURSING CENTER</v>
          </cell>
          <cell r="E13">
            <v>1</v>
          </cell>
          <cell r="F13">
            <v>1</v>
          </cell>
          <cell r="G13">
            <v>2</v>
          </cell>
          <cell r="H13">
            <v>1</v>
          </cell>
          <cell r="I13">
            <v>0</v>
          </cell>
          <cell r="J13">
            <v>0</v>
          </cell>
          <cell r="K13">
            <v>3</v>
          </cell>
          <cell r="L13">
            <v>2</v>
          </cell>
          <cell r="M13">
            <v>6</v>
          </cell>
          <cell r="N13">
            <v>0.63370843610725891</v>
          </cell>
          <cell r="O13">
            <v>3.8022506166435535</v>
          </cell>
          <cell r="P13">
            <v>19030.979507824552</v>
          </cell>
          <cell r="Q13">
            <v>19030.97</v>
          </cell>
        </row>
        <row r="14">
          <cell r="C14">
            <v>395176</v>
          </cell>
          <cell r="D14" t="str">
            <v>AMBLER EXTENDED CARE CENTER</v>
          </cell>
          <cell r="E14">
            <v>1</v>
          </cell>
          <cell r="F14">
            <v>1</v>
          </cell>
          <cell r="G14">
            <v>2</v>
          </cell>
          <cell r="H14">
            <v>0</v>
          </cell>
          <cell r="I14">
            <v>0</v>
          </cell>
          <cell r="J14">
            <v>0</v>
          </cell>
          <cell r="K14">
            <v>6</v>
          </cell>
          <cell r="L14">
            <v>5</v>
          </cell>
          <cell r="M14">
            <v>11</v>
          </cell>
          <cell r="N14">
            <v>0.55434210933391082</v>
          </cell>
          <cell r="O14">
            <v>6.0977632026730193</v>
          </cell>
          <cell r="P14">
            <v>30520.451767610495</v>
          </cell>
          <cell r="Q14">
            <v>30520.45</v>
          </cell>
        </row>
        <row r="15">
          <cell r="C15">
            <v>396107</v>
          </cell>
          <cell r="D15" t="str">
            <v>ANN'S CHOICE</v>
          </cell>
          <cell r="E15">
            <v>1</v>
          </cell>
          <cell r="F15">
            <v>0</v>
          </cell>
          <cell r="G15">
            <v>1</v>
          </cell>
          <cell r="H15">
            <v>2</v>
          </cell>
          <cell r="I15">
            <v>0</v>
          </cell>
          <cell r="J15">
            <v>2</v>
          </cell>
          <cell r="K15">
            <v>3</v>
          </cell>
          <cell r="L15">
            <v>2</v>
          </cell>
          <cell r="M15">
            <v>0</v>
          </cell>
          <cell r="N15">
            <v>0.20303515882741069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396069</v>
          </cell>
          <cell r="D16" t="str">
            <v>ARBUTUS PARK MANOR</v>
          </cell>
          <cell r="E16">
            <v>1</v>
          </cell>
          <cell r="F16">
            <v>0</v>
          </cell>
          <cell r="G16">
            <v>1</v>
          </cell>
          <cell r="H16">
            <v>0</v>
          </cell>
          <cell r="I16">
            <v>2</v>
          </cell>
          <cell r="J16">
            <v>2</v>
          </cell>
          <cell r="K16">
            <v>2</v>
          </cell>
          <cell r="L16">
            <v>4</v>
          </cell>
          <cell r="M16">
            <v>0</v>
          </cell>
          <cell r="N16">
            <v>0.48328733517325972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395019</v>
          </cell>
          <cell r="D17" t="str">
            <v>ARISTACARE AT MEADOW SPRINGS</v>
          </cell>
          <cell r="E17">
            <v>1</v>
          </cell>
          <cell r="F17">
            <v>1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5</v>
          </cell>
          <cell r="L17">
            <v>2</v>
          </cell>
          <cell r="M17">
            <v>13</v>
          </cell>
          <cell r="N17">
            <v>0.78249238459736004</v>
          </cell>
          <cell r="O17">
            <v>10.17240099976568</v>
          </cell>
          <cell r="P17">
            <v>50914.780347332118</v>
          </cell>
          <cell r="Q17">
            <v>50914.78</v>
          </cell>
        </row>
        <row r="18">
          <cell r="C18">
            <v>395471</v>
          </cell>
          <cell r="D18" t="str">
            <v>ARMSTRONG REHAB &amp; NSG CENTER</v>
          </cell>
          <cell r="E18">
            <v>1</v>
          </cell>
          <cell r="F18">
            <v>1</v>
          </cell>
          <cell r="G18">
            <v>2</v>
          </cell>
          <cell r="H18">
            <v>0</v>
          </cell>
          <cell r="I18">
            <v>0</v>
          </cell>
          <cell r="J18">
            <v>0</v>
          </cell>
          <cell r="K18">
            <v>2</v>
          </cell>
          <cell r="L18">
            <v>4</v>
          </cell>
          <cell r="M18">
            <v>6</v>
          </cell>
          <cell r="N18">
            <v>0.76378956312398216</v>
          </cell>
          <cell r="O18">
            <v>4.582737378743893</v>
          </cell>
          <cell r="P18">
            <v>22937.462555165548</v>
          </cell>
          <cell r="Q18">
            <v>22937.46</v>
          </cell>
        </row>
        <row r="19">
          <cell r="C19">
            <v>395922</v>
          </cell>
          <cell r="D19" t="str">
            <v>ARTMAN LUTHERAN HOME</v>
          </cell>
          <cell r="E19">
            <v>1</v>
          </cell>
          <cell r="F19">
            <v>1</v>
          </cell>
          <cell r="G19">
            <v>2</v>
          </cell>
          <cell r="H19">
            <v>2</v>
          </cell>
          <cell r="I19">
            <v>0</v>
          </cell>
          <cell r="J19">
            <v>2</v>
          </cell>
          <cell r="K19">
            <v>2</v>
          </cell>
          <cell r="L19">
            <v>2</v>
          </cell>
          <cell r="M19">
            <v>8</v>
          </cell>
          <cell r="N19">
            <v>0.18067651445893279</v>
          </cell>
          <cell r="O19">
            <v>1.4454121156714623</v>
          </cell>
          <cell r="P19">
            <v>7234.5595088593454</v>
          </cell>
          <cell r="Q19">
            <v>7234.55</v>
          </cell>
        </row>
        <row r="20">
          <cell r="C20">
            <v>395391</v>
          </cell>
          <cell r="D20" t="str">
            <v>ASBURY HEALTH CENTER</v>
          </cell>
          <cell r="E20">
            <v>1</v>
          </cell>
          <cell r="F20">
            <v>1</v>
          </cell>
          <cell r="G20">
            <v>2</v>
          </cell>
          <cell r="H20">
            <v>2</v>
          </cell>
          <cell r="I20">
            <v>1</v>
          </cell>
          <cell r="J20">
            <v>2</v>
          </cell>
          <cell r="K20">
            <v>0</v>
          </cell>
          <cell r="L20">
            <v>6</v>
          </cell>
          <cell r="M20">
            <v>11</v>
          </cell>
          <cell r="N20">
            <v>0.35248679358118212</v>
          </cell>
          <cell r="O20">
            <v>3.8773547293930033</v>
          </cell>
          <cell r="P20">
            <v>19406.889718590679</v>
          </cell>
          <cell r="Q20">
            <v>19406.88</v>
          </cell>
        </row>
        <row r="21">
          <cell r="C21">
            <v>396137</v>
          </cell>
          <cell r="D21" t="str">
            <v>ATHENS NURSING AND REHABILITATION CENTER</v>
          </cell>
          <cell r="E21">
            <v>1</v>
          </cell>
          <cell r="F21">
            <v>1</v>
          </cell>
          <cell r="G21">
            <v>2</v>
          </cell>
          <cell r="H21">
            <v>0</v>
          </cell>
          <cell r="I21">
            <v>0</v>
          </cell>
          <cell r="J21">
            <v>2</v>
          </cell>
          <cell r="K21">
            <v>3</v>
          </cell>
          <cell r="L21">
            <v>1</v>
          </cell>
          <cell r="M21">
            <v>6</v>
          </cell>
          <cell r="N21">
            <v>0.60923631876216244</v>
          </cell>
          <cell r="O21">
            <v>3.6554179125729744</v>
          </cell>
          <cell r="P21">
            <v>18296.054205948371</v>
          </cell>
          <cell r="Q21">
            <v>18296.05</v>
          </cell>
        </row>
        <row r="22">
          <cell r="C22">
            <v>396075</v>
          </cell>
          <cell r="D22" t="str">
            <v>AVALON PLACE</v>
          </cell>
          <cell r="E22">
            <v>1</v>
          </cell>
          <cell r="F22">
            <v>1</v>
          </cell>
          <cell r="G22">
            <v>2</v>
          </cell>
          <cell r="H22">
            <v>2</v>
          </cell>
          <cell r="I22">
            <v>1</v>
          </cell>
          <cell r="J22">
            <v>0</v>
          </cell>
          <cell r="K22">
            <v>4</v>
          </cell>
          <cell r="L22">
            <v>6</v>
          </cell>
          <cell r="M22">
            <v>13</v>
          </cell>
          <cell r="N22">
            <v>0.59074682279023272</v>
          </cell>
          <cell r="O22">
            <v>7.6797086962730257</v>
          </cell>
          <cell r="P22">
            <v>38438.386513788071</v>
          </cell>
          <cell r="Q22">
            <v>38438.379999999997</v>
          </cell>
        </row>
        <row r="23">
          <cell r="C23">
            <v>396058</v>
          </cell>
          <cell r="D23" t="str">
            <v>AVALON SPRINGS PLACE</v>
          </cell>
          <cell r="E23">
            <v>1</v>
          </cell>
          <cell r="F23">
            <v>1</v>
          </cell>
          <cell r="G23">
            <v>2</v>
          </cell>
          <cell r="H23">
            <v>1</v>
          </cell>
          <cell r="I23">
            <v>1</v>
          </cell>
          <cell r="J23">
            <v>0</v>
          </cell>
          <cell r="K23">
            <v>3</v>
          </cell>
          <cell r="L23">
            <v>4</v>
          </cell>
          <cell r="M23">
            <v>9</v>
          </cell>
          <cell r="N23">
            <v>0.69503546099290781</v>
          </cell>
          <cell r="O23">
            <v>6.2553191489361701</v>
          </cell>
          <cell r="P23">
            <v>31309.04891361262</v>
          </cell>
          <cell r="Q23">
            <v>31309.040000000001</v>
          </cell>
        </row>
        <row r="24">
          <cell r="C24">
            <v>395984</v>
          </cell>
          <cell r="D24" t="str">
            <v>AVENTURA AT CREEKSIDE</v>
          </cell>
          <cell r="E24">
            <v>1</v>
          </cell>
          <cell r="F24">
            <v>1</v>
          </cell>
          <cell r="G24">
            <v>2</v>
          </cell>
          <cell r="H24">
            <v>0</v>
          </cell>
          <cell r="I24">
            <v>0</v>
          </cell>
          <cell r="J24">
            <v>0</v>
          </cell>
          <cell r="K24">
            <v>4</v>
          </cell>
          <cell r="L24">
            <v>6</v>
          </cell>
          <cell r="M24">
            <v>10</v>
          </cell>
          <cell r="N24">
            <v>0.68901843060597601</v>
          </cell>
          <cell r="O24">
            <v>6.8901843060597603</v>
          </cell>
          <cell r="P24">
            <v>34486.66843783966</v>
          </cell>
          <cell r="Q24">
            <v>34486.660000000003</v>
          </cell>
        </row>
        <row r="25">
          <cell r="C25">
            <v>395166</v>
          </cell>
          <cell r="D25" t="str">
            <v>AVENTURA AT PEMBROOKE</v>
          </cell>
          <cell r="E25">
            <v>1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0</v>
          </cell>
          <cell r="L25">
            <v>6</v>
          </cell>
          <cell r="M25">
            <v>0</v>
          </cell>
          <cell r="N25">
            <v>0.55359523412764544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395203</v>
          </cell>
          <cell r="D26" t="str">
            <v>AVENTURA AT PROSPECT</v>
          </cell>
          <cell r="E26">
            <v>1</v>
          </cell>
          <cell r="F26">
            <v>0</v>
          </cell>
          <cell r="G26">
            <v>1</v>
          </cell>
          <cell r="H26">
            <v>0</v>
          </cell>
          <cell r="I26">
            <v>0</v>
          </cell>
          <cell r="J26">
            <v>0</v>
          </cell>
          <cell r="K26">
            <v>2</v>
          </cell>
          <cell r="L26">
            <v>4</v>
          </cell>
          <cell r="M26">
            <v>0</v>
          </cell>
          <cell r="N26">
            <v>0.58627029141404263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395414</v>
          </cell>
          <cell r="D27" t="str">
            <v>AVENTURA AT TERRACE VIEW</v>
          </cell>
          <cell r="E27">
            <v>1</v>
          </cell>
          <cell r="F27">
            <v>0</v>
          </cell>
          <cell r="G27">
            <v>1</v>
          </cell>
          <cell r="H27">
            <v>0</v>
          </cell>
          <cell r="I27">
            <v>0</v>
          </cell>
          <cell r="J27">
            <v>2</v>
          </cell>
          <cell r="K27">
            <v>0</v>
          </cell>
          <cell r="L27">
            <v>6</v>
          </cell>
          <cell r="M27">
            <v>0</v>
          </cell>
          <cell r="N27">
            <v>0.68366287520476199</v>
          </cell>
          <cell r="O27">
            <v>0</v>
          </cell>
          <cell r="P27">
            <v>0</v>
          </cell>
          <cell r="Q27">
            <v>0</v>
          </cell>
        </row>
        <row r="28">
          <cell r="C28">
            <v>395745</v>
          </cell>
          <cell r="D28" t="str">
            <v>BALDWIN HEALTH CENTER</v>
          </cell>
          <cell r="E28">
            <v>1</v>
          </cell>
          <cell r="F28">
            <v>1</v>
          </cell>
          <cell r="G28">
            <v>2</v>
          </cell>
          <cell r="H28">
            <v>0</v>
          </cell>
          <cell r="I28">
            <v>2</v>
          </cell>
          <cell r="J28">
            <v>2</v>
          </cell>
          <cell r="K28">
            <v>0</v>
          </cell>
          <cell r="L28">
            <v>6</v>
          </cell>
          <cell r="M28">
            <v>10</v>
          </cell>
          <cell r="N28">
            <v>0.7888215819225376</v>
          </cell>
          <cell r="O28">
            <v>7.8882158192253762</v>
          </cell>
          <cell r="P28">
            <v>39482.003882609613</v>
          </cell>
          <cell r="Q28">
            <v>39482</v>
          </cell>
        </row>
        <row r="29">
          <cell r="C29">
            <v>395401</v>
          </cell>
          <cell r="D29" t="str">
            <v>BALL PAVILION, THE</v>
          </cell>
          <cell r="E29">
            <v>1</v>
          </cell>
          <cell r="F29">
            <v>1</v>
          </cell>
          <cell r="G29">
            <v>2</v>
          </cell>
          <cell r="H29">
            <v>2</v>
          </cell>
          <cell r="I29">
            <v>2</v>
          </cell>
          <cell r="J29">
            <v>0</v>
          </cell>
          <cell r="K29">
            <v>3</v>
          </cell>
          <cell r="L29">
            <v>2</v>
          </cell>
          <cell r="M29">
            <v>9</v>
          </cell>
          <cell r="N29">
            <v>0.70906088957822588</v>
          </cell>
          <cell r="O29">
            <v>6.3815480062040333</v>
          </cell>
          <cell r="P29">
            <v>31940.848086830039</v>
          </cell>
          <cell r="Q29">
            <v>31940.84</v>
          </cell>
        </row>
        <row r="30">
          <cell r="C30">
            <v>395848</v>
          </cell>
          <cell r="D30" t="str">
            <v>BARCLAY FRIENDS</v>
          </cell>
          <cell r="E30">
            <v>1</v>
          </cell>
          <cell r="F30">
            <v>1</v>
          </cell>
          <cell r="G30">
            <v>2</v>
          </cell>
          <cell r="H30">
            <v>2</v>
          </cell>
          <cell r="I30">
            <v>0</v>
          </cell>
          <cell r="J30">
            <v>2</v>
          </cell>
          <cell r="K30">
            <v>4</v>
          </cell>
          <cell r="L30">
            <v>6</v>
          </cell>
          <cell r="M30">
            <v>14</v>
          </cell>
          <cell r="N30">
            <v>0.33279820795221204</v>
          </cell>
          <cell r="O30">
            <v>4.6591749113309682</v>
          </cell>
          <cell r="P30">
            <v>23320.046783024107</v>
          </cell>
          <cell r="Q30">
            <v>23320.04</v>
          </cell>
        </row>
        <row r="31">
          <cell r="C31">
            <v>395285</v>
          </cell>
          <cell r="D31" t="str">
            <v>BARNES-KASSON COUNTY HOSPITAL SNF</v>
          </cell>
          <cell r="E31">
            <v>1</v>
          </cell>
          <cell r="F31">
            <v>1</v>
          </cell>
          <cell r="G31">
            <v>2</v>
          </cell>
          <cell r="H31">
            <v>1</v>
          </cell>
          <cell r="I31">
            <v>0</v>
          </cell>
          <cell r="J31">
            <v>0</v>
          </cell>
          <cell r="K31">
            <v>2</v>
          </cell>
          <cell r="L31">
            <v>2</v>
          </cell>
          <cell r="M31">
            <v>5</v>
          </cell>
          <cell r="N31">
            <v>0.584621715360649</v>
          </cell>
          <cell r="O31">
            <v>2.9231085768032452</v>
          </cell>
          <cell r="P31">
            <v>14630.708239162819</v>
          </cell>
          <cell r="Q31">
            <v>14630.7</v>
          </cell>
        </row>
        <row r="32">
          <cell r="C32">
            <v>395702</v>
          </cell>
          <cell r="D32" t="str">
            <v>BEACON RIDGE, A CHOICE COMMUNITY</v>
          </cell>
          <cell r="E32">
            <v>1</v>
          </cell>
          <cell r="F32">
            <v>1</v>
          </cell>
          <cell r="G32">
            <v>2</v>
          </cell>
          <cell r="H32">
            <v>1</v>
          </cell>
          <cell r="I32">
            <v>0</v>
          </cell>
          <cell r="J32">
            <v>2</v>
          </cell>
          <cell r="K32">
            <v>8</v>
          </cell>
          <cell r="L32">
            <v>7</v>
          </cell>
          <cell r="M32">
            <v>18</v>
          </cell>
          <cell r="N32">
            <v>0.60006431126653004</v>
          </cell>
          <cell r="O32">
            <v>10.801157602797542</v>
          </cell>
          <cell r="P32">
            <v>54061.825409362151</v>
          </cell>
          <cell r="Q32">
            <v>54061.82</v>
          </cell>
        </row>
        <row r="33">
          <cell r="C33">
            <v>395109</v>
          </cell>
          <cell r="D33" t="str">
            <v>BEAVER HEALTHCARE AND REHABILITATION CTR</v>
          </cell>
          <cell r="E33">
            <v>1</v>
          </cell>
          <cell r="F33">
            <v>1</v>
          </cell>
          <cell r="G33">
            <v>2</v>
          </cell>
          <cell r="H33">
            <v>0</v>
          </cell>
          <cell r="I33">
            <v>0</v>
          </cell>
          <cell r="J33">
            <v>0</v>
          </cell>
          <cell r="K33">
            <v>5</v>
          </cell>
          <cell r="L33">
            <v>4</v>
          </cell>
          <cell r="M33">
            <v>9</v>
          </cell>
          <cell r="N33">
            <v>0.59586596609497378</v>
          </cell>
          <cell r="O33">
            <v>5.3627936948547639</v>
          </cell>
          <cell r="P33">
            <v>26841.791139365967</v>
          </cell>
          <cell r="Q33">
            <v>26841.79</v>
          </cell>
        </row>
        <row r="34">
          <cell r="C34">
            <v>395266</v>
          </cell>
          <cell r="D34" t="str">
            <v>BEAVER VALLEY HEALTHCARE &amp; REHAB CENTER</v>
          </cell>
          <cell r="E34">
            <v>1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5</v>
          </cell>
          <cell r="M34">
            <v>0</v>
          </cell>
          <cell r="N34">
            <v>0.6776511208713093</v>
          </cell>
          <cell r="O34">
            <v>0</v>
          </cell>
          <cell r="P34">
            <v>0</v>
          </cell>
          <cell r="Q34">
            <v>0</v>
          </cell>
        </row>
        <row r="35">
          <cell r="C35">
            <v>395221</v>
          </cell>
          <cell r="D35" t="str">
            <v>BEDFORD SKILLED NURSING &amp; REHAB CENTER</v>
          </cell>
          <cell r="E35">
            <v>1</v>
          </cell>
          <cell r="F35">
            <v>0</v>
          </cell>
          <cell r="G35">
            <v>1</v>
          </cell>
          <cell r="H35">
            <v>0</v>
          </cell>
          <cell r="I35">
            <v>2</v>
          </cell>
          <cell r="J35">
            <v>0</v>
          </cell>
          <cell r="K35">
            <v>0</v>
          </cell>
          <cell r="L35">
            <v>4</v>
          </cell>
          <cell r="M35">
            <v>0</v>
          </cell>
          <cell r="N35">
            <v>0.68687532260335038</v>
          </cell>
          <cell r="O35">
            <v>0</v>
          </cell>
          <cell r="P35">
            <v>0</v>
          </cell>
          <cell r="Q35">
            <v>0</v>
          </cell>
        </row>
        <row r="36">
          <cell r="C36">
            <v>395208</v>
          </cell>
          <cell r="D36" t="str">
            <v>BELAIR HEALTHCARE AND REHABILITATION CTR</v>
          </cell>
          <cell r="E36">
            <v>1</v>
          </cell>
          <cell r="F36">
            <v>0</v>
          </cell>
          <cell r="G36">
            <v>1</v>
          </cell>
          <cell r="H36">
            <v>0</v>
          </cell>
          <cell r="I36">
            <v>2</v>
          </cell>
          <cell r="J36">
            <v>2</v>
          </cell>
          <cell r="K36">
            <v>7</v>
          </cell>
          <cell r="L36">
            <v>2</v>
          </cell>
          <cell r="M36">
            <v>0</v>
          </cell>
          <cell r="N36">
            <v>0.57077569673970707</v>
          </cell>
          <cell r="O36">
            <v>0</v>
          </cell>
          <cell r="P36">
            <v>0</v>
          </cell>
          <cell r="Q36">
            <v>0</v>
          </cell>
        </row>
        <row r="37">
          <cell r="C37">
            <v>395977</v>
          </cell>
          <cell r="D37" t="str">
            <v>BELLA HEALTHCARE CENTER</v>
          </cell>
          <cell r="E37">
            <v>1</v>
          </cell>
          <cell r="F37">
            <v>1</v>
          </cell>
          <cell r="G37">
            <v>2</v>
          </cell>
          <cell r="H37">
            <v>0</v>
          </cell>
          <cell r="I37">
            <v>0</v>
          </cell>
          <cell r="J37">
            <v>1</v>
          </cell>
          <cell r="K37">
            <v>2</v>
          </cell>
          <cell r="L37">
            <v>8</v>
          </cell>
          <cell r="M37">
            <v>11</v>
          </cell>
          <cell r="N37">
            <v>0.63008170095481841</v>
          </cell>
          <cell r="O37">
            <v>6.9308987105030022</v>
          </cell>
          <cell r="P37">
            <v>34690.451690116861</v>
          </cell>
          <cell r="Q37">
            <v>34690.449999999997</v>
          </cell>
        </row>
        <row r="38">
          <cell r="C38">
            <v>395574</v>
          </cell>
          <cell r="D38" t="str">
            <v>BELLE TERRACE</v>
          </cell>
          <cell r="E38">
            <v>1</v>
          </cell>
          <cell r="F38">
            <v>0</v>
          </cell>
          <cell r="G38">
            <v>1</v>
          </cell>
          <cell r="H38">
            <v>0</v>
          </cell>
          <cell r="I38">
            <v>0</v>
          </cell>
          <cell r="J38">
            <v>0</v>
          </cell>
          <cell r="K38">
            <v>6</v>
          </cell>
          <cell r="L38">
            <v>6</v>
          </cell>
          <cell r="M38">
            <v>0</v>
          </cell>
          <cell r="N38">
            <v>0.64090638044126413</v>
          </cell>
          <cell r="O38">
            <v>0</v>
          </cell>
          <cell r="P38">
            <v>0</v>
          </cell>
          <cell r="Q38">
            <v>0</v>
          </cell>
        </row>
        <row r="39">
          <cell r="C39">
            <v>395094</v>
          </cell>
          <cell r="D39" t="str">
            <v>BERKS HEIM NURSING &amp; REHABILITATION</v>
          </cell>
          <cell r="E39">
            <v>1</v>
          </cell>
          <cell r="F39">
            <v>1</v>
          </cell>
          <cell r="G39">
            <v>2</v>
          </cell>
          <cell r="H39">
            <v>1</v>
          </cell>
          <cell r="I39">
            <v>2</v>
          </cell>
          <cell r="J39">
            <v>0</v>
          </cell>
          <cell r="K39">
            <v>5</v>
          </cell>
          <cell r="L39">
            <v>0</v>
          </cell>
          <cell r="M39">
            <v>8</v>
          </cell>
          <cell r="N39">
            <v>0.76828761036849369</v>
          </cell>
          <cell r="O39">
            <v>6.1463008829479495</v>
          </cell>
          <cell r="P39">
            <v>30763.391986918014</v>
          </cell>
          <cell r="Q39">
            <v>30763.39</v>
          </cell>
        </row>
        <row r="40">
          <cell r="C40">
            <v>395386</v>
          </cell>
          <cell r="D40" t="str">
            <v>BETHANY VILLAGE RETIREMENT CENTER</v>
          </cell>
          <cell r="E40">
            <v>1</v>
          </cell>
          <cell r="F40">
            <v>1</v>
          </cell>
          <cell r="G40">
            <v>2</v>
          </cell>
          <cell r="H40">
            <v>1</v>
          </cell>
          <cell r="I40">
            <v>1</v>
          </cell>
          <cell r="J40">
            <v>0</v>
          </cell>
          <cell r="K40">
            <v>7</v>
          </cell>
          <cell r="L40">
            <v>6</v>
          </cell>
          <cell r="M40">
            <v>15</v>
          </cell>
          <cell r="N40">
            <v>0.27077079193268783</v>
          </cell>
          <cell r="O40">
            <v>4.0615618789903172</v>
          </cell>
          <cell r="P40">
            <v>20328.88115014862</v>
          </cell>
          <cell r="Q40">
            <v>20328.88</v>
          </cell>
        </row>
        <row r="41">
          <cell r="C41">
            <v>395731</v>
          </cell>
          <cell r="D41" t="str">
            <v>BETHEL PARK SKILLED NURSING &amp; REHAB CTR</v>
          </cell>
          <cell r="E41">
            <v>1</v>
          </cell>
          <cell r="F41">
            <v>0</v>
          </cell>
          <cell r="G41">
            <v>1</v>
          </cell>
          <cell r="H41">
            <v>0</v>
          </cell>
          <cell r="I41">
            <v>0</v>
          </cell>
          <cell r="J41">
            <v>2</v>
          </cell>
          <cell r="K41">
            <v>3</v>
          </cell>
          <cell r="L41">
            <v>4</v>
          </cell>
          <cell r="M41">
            <v>0</v>
          </cell>
          <cell r="N41">
            <v>0.70635311499630637</v>
          </cell>
          <cell r="O41">
            <v>0</v>
          </cell>
          <cell r="P41">
            <v>0</v>
          </cell>
          <cell r="Q41">
            <v>0</v>
          </cell>
        </row>
        <row r="42">
          <cell r="C42">
            <v>395527</v>
          </cell>
          <cell r="D42" t="str">
            <v>BETHLEHEM NORTH SKILLED NSG &amp; REHAB CTR</v>
          </cell>
          <cell r="E42">
            <v>1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5</v>
          </cell>
          <cell r="M42">
            <v>0</v>
          </cell>
          <cell r="N42">
            <v>0.66286195286195282</v>
          </cell>
          <cell r="O42">
            <v>0</v>
          </cell>
          <cell r="P42">
            <v>0</v>
          </cell>
          <cell r="Q42">
            <v>0</v>
          </cell>
        </row>
        <row r="43">
          <cell r="C43">
            <v>395429</v>
          </cell>
          <cell r="D43" t="str">
            <v>BETHLEHEM SOUTH SKILLED NSG &amp; REHAB CTR</v>
          </cell>
          <cell r="E43">
            <v>1</v>
          </cell>
          <cell r="F43">
            <v>0</v>
          </cell>
          <cell r="G43">
            <v>1</v>
          </cell>
          <cell r="H43">
            <v>0</v>
          </cell>
          <cell r="I43">
            <v>0</v>
          </cell>
          <cell r="J43">
            <v>0</v>
          </cell>
          <cell r="K43">
            <v>1</v>
          </cell>
          <cell r="L43">
            <v>2</v>
          </cell>
          <cell r="M43">
            <v>0</v>
          </cell>
          <cell r="N43">
            <v>0.71406961374651201</v>
          </cell>
          <cell r="O43">
            <v>0</v>
          </cell>
          <cell r="P43">
            <v>0</v>
          </cell>
          <cell r="Q43">
            <v>0</v>
          </cell>
        </row>
        <row r="44">
          <cell r="C44">
            <v>395552</v>
          </cell>
          <cell r="D44" t="str">
            <v>BETHLEN HM OF THE HUNGARIAN RFRMD FED</v>
          </cell>
          <cell r="E44">
            <v>1</v>
          </cell>
          <cell r="F44">
            <v>1</v>
          </cell>
          <cell r="G44">
            <v>2</v>
          </cell>
          <cell r="H44">
            <v>2</v>
          </cell>
          <cell r="I44">
            <v>0</v>
          </cell>
          <cell r="J44">
            <v>0</v>
          </cell>
          <cell r="K44">
            <v>6</v>
          </cell>
          <cell r="L44">
            <v>5</v>
          </cell>
          <cell r="M44">
            <v>13</v>
          </cell>
          <cell r="N44">
            <v>0.65561183470011253</v>
          </cell>
          <cell r="O44">
            <v>8.5229538511014624</v>
          </cell>
          <cell r="P44">
            <v>42658.987121061706</v>
          </cell>
          <cell r="Q44">
            <v>42658.98</v>
          </cell>
        </row>
        <row r="45">
          <cell r="C45">
            <v>395651</v>
          </cell>
          <cell r="D45" t="str">
            <v>BIRCHWOOD REHAB &amp; HEALTHCARE CENTER</v>
          </cell>
          <cell r="E45">
            <v>1</v>
          </cell>
          <cell r="F45">
            <v>0</v>
          </cell>
          <cell r="G45">
            <v>1</v>
          </cell>
          <cell r="H45">
            <v>0</v>
          </cell>
          <cell r="I45">
            <v>1</v>
          </cell>
          <cell r="J45">
            <v>2</v>
          </cell>
          <cell r="K45">
            <v>2</v>
          </cell>
          <cell r="L45">
            <v>4</v>
          </cell>
          <cell r="M45">
            <v>0</v>
          </cell>
          <cell r="N45">
            <v>0.6568064413725434</v>
          </cell>
          <cell r="O45">
            <v>0</v>
          </cell>
          <cell r="P45">
            <v>0</v>
          </cell>
          <cell r="Q45">
            <v>0</v>
          </cell>
        </row>
        <row r="46">
          <cell r="C46">
            <v>396065</v>
          </cell>
          <cell r="D46" t="str">
            <v>BLOOMSBURG CARE AND REHABILITATION CTR</v>
          </cell>
          <cell r="E46">
            <v>1</v>
          </cell>
          <cell r="F46">
            <v>1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3</v>
          </cell>
          <cell r="L46">
            <v>5</v>
          </cell>
          <cell r="M46">
            <v>14</v>
          </cell>
          <cell r="N46">
            <v>0.71597522057443219</v>
          </cell>
          <cell r="O46">
            <v>10.023653088042051</v>
          </cell>
          <cell r="P46">
            <v>50170.269070917893</v>
          </cell>
          <cell r="Q46">
            <v>50170.26</v>
          </cell>
        </row>
        <row r="47">
          <cell r="C47">
            <v>395654</v>
          </cell>
          <cell r="D47" t="str">
            <v>BONHAM NURSING AND REHABILITATION CENTER</v>
          </cell>
          <cell r="E47">
            <v>1</v>
          </cell>
          <cell r="F47">
            <v>1</v>
          </cell>
          <cell r="G47">
            <v>2</v>
          </cell>
          <cell r="H47">
            <v>1</v>
          </cell>
          <cell r="I47">
            <v>0</v>
          </cell>
          <cell r="J47">
            <v>0</v>
          </cell>
          <cell r="K47">
            <v>3</v>
          </cell>
          <cell r="L47">
            <v>4</v>
          </cell>
          <cell r="M47">
            <v>8</v>
          </cell>
          <cell r="N47">
            <v>0.79619029745707048</v>
          </cell>
          <cell r="O47">
            <v>6.3695223796565639</v>
          </cell>
          <cell r="P47">
            <v>31880.65756404023</v>
          </cell>
          <cell r="Q47">
            <v>31880.65</v>
          </cell>
        </row>
        <row r="48">
          <cell r="C48">
            <v>395908</v>
          </cell>
          <cell r="D48" t="str">
            <v>BRADFORD ECUMENICAL HOME, INC</v>
          </cell>
          <cell r="E48">
            <v>1</v>
          </cell>
          <cell r="F48">
            <v>1</v>
          </cell>
          <cell r="G48">
            <v>2</v>
          </cell>
          <cell r="H48">
            <v>1</v>
          </cell>
          <cell r="I48">
            <v>2</v>
          </cell>
          <cell r="J48">
            <v>0</v>
          </cell>
          <cell r="K48">
            <v>3</v>
          </cell>
          <cell r="L48">
            <v>3.5</v>
          </cell>
          <cell r="M48">
            <v>9.5</v>
          </cell>
          <cell r="N48">
            <v>0.61201707034451569</v>
          </cell>
          <cell r="O48">
            <v>5.8141621682728992</v>
          </cell>
          <cell r="P48">
            <v>29100.97524745651</v>
          </cell>
          <cell r="Q48">
            <v>29100.97</v>
          </cell>
        </row>
        <row r="49">
          <cell r="C49">
            <v>395586</v>
          </cell>
          <cell r="D49" t="str">
            <v>BRADFORD HILLS NURSING &amp; REHAB CENTER</v>
          </cell>
          <cell r="E49">
            <v>1</v>
          </cell>
          <cell r="F49">
            <v>1</v>
          </cell>
          <cell r="G49">
            <v>2</v>
          </cell>
          <cell r="H49">
            <v>1</v>
          </cell>
          <cell r="I49">
            <v>0</v>
          </cell>
          <cell r="J49">
            <v>0</v>
          </cell>
          <cell r="K49">
            <v>1</v>
          </cell>
          <cell r="L49">
            <v>5</v>
          </cell>
          <cell r="M49">
            <v>7</v>
          </cell>
          <cell r="N49">
            <v>0.72779717625626239</v>
          </cell>
          <cell r="O49">
            <v>5.0945802337938364</v>
          </cell>
          <cell r="P49">
            <v>25499.332318048422</v>
          </cell>
          <cell r="Q49">
            <v>25499.33</v>
          </cell>
        </row>
        <row r="50">
          <cell r="C50">
            <v>395700</v>
          </cell>
          <cell r="D50" t="str">
            <v>BRADFORD MANOR</v>
          </cell>
          <cell r="E50">
            <v>1</v>
          </cell>
          <cell r="F50">
            <v>1</v>
          </cell>
          <cell r="G50">
            <v>2</v>
          </cell>
          <cell r="H50">
            <v>1</v>
          </cell>
          <cell r="I50">
            <v>2</v>
          </cell>
          <cell r="J50">
            <v>2</v>
          </cell>
          <cell r="K50">
            <v>2</v>
          </cell>
          <cell r="L50">
            <v>4</v>
          </cell>
          <cell r="M50">
            <v>11</v>
          </cell>
          <cell r="N50">
            <v>0.71590150064567837</v>
          </cell>
          <cell r="O50">
            <v>7.874916507102462</v>
          </cell>
          <cell r="P50">
            <v>39415.438323945113</v>
          </cell>
          <cell r="Q50">
            <v>39415.43</v>
          </cell>
        </row>
        <row r="51">
          <cell r="C51">
            <v>395328</v>
          </cell>
          <cell r="D51" t="str">
            <v>BRETHREN VILLAGE</v>
          </cell>
          <cell r="E51">
            <v>1</v>
          </cell>
          <cell r="F51">
            <v>1</v>
          </cell>
          <cell r="G51">
            <v>2</v>
          </cell>
          <cell r="H51">
            <v>2</v>
          </cell>
          <cell r="I51">
            <v>2</v>
          </cell>
          <cell r="J51">
            <v>2</v>
          </cell>
          <cell r="K51">
            <v>6</v>
          </cell>
          <cell r="L51">
            <v>2</v>
          </cell>
          <cell r="M51">
            <v>14</v>
          </cell>
          <cell r="N51">
            <v>0.26831166223203978</v>
          </cell>
          <cell r="O51">
            <v>3.7563632712485568</v>
          </cell>
          <cell r="P51">
            <v>18801.304713096913</v>
          </cell>
          <cell r="Q51">
            <v>18801.3</v>
          </cell>
        </row>
        <row r="52">
          <cell r="C52">
            <v>395596</v>
          </cell>
          <cell r="D52" t="str">
            <v>BRIDGEVILLE REHAB AND CARE CENTER</v>
          </cell>
          <cell r="E52">
            <v>1</v>
          </cell>
          <cell r="F52">
            <v>1</v>
          </cell>
          <cell r="G52">
            <v>2</v>
          </cell>
          <cell r="H52">
            <v>0</v>
          </cell>
          <cell r="I52">
            <v>0</v>
          </cell>
          <cell r="J52">
            <v>0</v>
          </cell>
          <cell r="K52">
            <v>2</v>
          </cell>
          <cell r="L52">
            <v>6.5</v>
          </cell>
          <cell r="M52">
            <v>8.5</v>
          </cell>
          <cell r="N52">
            <v>0.69170550974064782</v>
          </cell>
          <cell r="O52">
            <v>5.8794968327955068</v>
          </cell>
          <cell r="P52">
            <v>29427.987532295836</v>
          </cell>
          <cell r="Q52">
            <v>29427.98</v>
          </cell>
        </row>
        <row r="53">
          <cell r="C53">
            <v>395015</v>
          </cell>
          <cell r="D53" t="str">
            <v>BRIGHTON REHABILITATION &amp; WELLNESS CTR</v>
          </cell>
          <cell r="E53">
            <v>1</v>
          </cell>
          <cell r="F53">
            <v>1</v>
          </cell>
          <cell r="G53">
            <v>2</v>
          </cell>
          <cell r="H53">
            <v>0</v>
          </cell>
          <cell r="I53">
            <v>2</v>
          </cell>
          <cell r="J53">
            <v>2</v>
          </cell>
          <cell r="K53">
            <v>2</v>
          </cell>
          <cell r="L53">
            <v>4</v>
          </cell>
          <cell r="M53">
            <v>10</v>
          </cell>
          <cell r="N53">
            <v>0.76124692347111855</v>
          </cell>
          <cell r="O53">
            <v>7.6124692347111855</v>
          </cell>
          <cell r="P53">
            <v>38101.840361491006</v>
          </cell>
          <cell r="Q53">
            <v>38101.839999999997</v>
          </cell>
        </row>
        <row r="54">
          <cell r="C54">
            <v>395917</v>
          </cell>
          <cell r="D54" t="str">
            <v>BRINTON MANOR NURSING &amp; REHAB CENTER</v>
          </cell>
          <cell r="E54">
            <v>1</v>
          </cell>
          <cell r="F54">
            <v>1</v>
          </cell>
          <cell r="G54">
            <v>2</v>
          </cell>
          <cell r="H54">
            <v>0</v>
          </cell>
          <cell r="I54">
            <v>1</v>
          </cell>
          <cell r="J54">
            <v>2</v>
          </cell>
          <cell r="K54">
            <v>5</v>
          </cell>
          <cell r="L54">
            <v>6</v>
          </cell>
          <cell r="M54">
            <v>14</v>
          </cell>
          <cell r="N54">
            <v>0.63941307718488827</v>
          </cell>
          <cell r="O54">
            <v>8.9517830805884362</v>
          </cell>
          <cell r="P54">
            <v>44805.35807383361</v>
          </cell>
          <cell r="Q54">
            <v>44805.35</v>
          </cell>
        </row>
        <row r="55">
          <cell r="C55">
            <v>395352</v>
          </cell>
          <cell r="D55" t="str">
            <v>BROAD ACRES HEALTH AND REHAB CENTER</v>
          </cell>
          <cell r="E55">
            <v>1</v>
          </cell>
          <cell r="F55">
            <v>1</v>
          </cell>
          <cell r="G55">
            <v>2</v>
          </cell>
          <cell r="H55">
            <v>1</v>
          </cell>
          <cell r="I55">
            <v>2</v>
          </cell>
          <cell r="J55">
            <v>2</v>
          </cell>
          <cell r="K55">
            <v>8</v>
          </cell>
          <cell r="L55">
            <v>4</v>
          </cell>
          <cell r="M55">
            <v>17</v>
          </cell>
          <cell r="N55">
            <v>0.70033853882275854</v>
          </cell>
          <cell r="O55">
            <v>11.905755159986896</v>
          </cell>
          <cell r="P55">
            <v>59590.543948652048</v>
          </cell>
          <cell r="Q55">
            <v>59590.54</v>
          </cell>
        </row>
        <row r="56">
          <cell r="C56">
            <v>395286</v>
          </cell>
          <cell r="D56" t="str">
            <v>BROAD MOUNTAIN HEALTH &amp; REHAB CENTER</v>
          </cell>
          <cell r="E56">
            <v>1</v>
          </cell>
          <cell r="F56">
            <v>1</v>
          </cell>
          <cell r="G56">
            <v>2</v>
          </cell>
          <cell r="H56">
            <v>0</v>
          </cell>
          <cell r="I56">
            <v>0</v>
          </cell>
          <cell r="J56">
            <v>0</v>
          </cell>
          <cell r="K56">
            <v>5</v>
          </cell>
          <cell r="L56">
            <v>10</v>
          </cell>
          <cell r="M56">
            <v>15</v>
          </cell>
          <cell r="N56">
            <v>0.75973499971069836</v>
          </cell>
          <cell r="O56">
            <v>11.396024995660476</v>
          </cell>
          <cell r="P56">
            <v>57039.248600219849</v>
          </cell>
          <cell r="Q56">
            <v>57039.24</v>
          </cell>
        </row>
        <row r="57">
          <cell r="C57">
            <v>395418</v>
          </cell>
          <cell r="D57" t="str">
            <v>BROOKLINE MANOR AND REHABILITATIVE SRVCS</v>
          </cell>
          <cell r="E57">
            <v>1</v>
          </cell>
          <cell r="F57">
            <v>1</v>
          </cell>
          <cell r="G57">
            <v>2</v>
          </cell>
          <cell r="H57">
            <v>0</v>
          </cell>
          <cell r="I57">
            <v>2</v>
          </cell>
          <cell r="J57">
            <v>2</v>
          </cell>
          <cell r="K57">
            <v>1</v>
          </cell>
          <cell r="L57">
            <v>2</v>
          </cell>
          <cell r="M57">
            <v>7</v>
          </cell>
          <cell r="N57">
            <v>0.68570615641782551</v>
          </cell>
          <cell r="O57">
            <v>4.7999430949247781</v>
          </cell>
          <cell r="P57">
            <v>24024.618019228503</v>
          </cell>
          <cell r="Q57">
            <v>24024.61</v>
          </cell>
        </row>
        <row r="58">
          <cell r="C58">
            <v>395462</v>
          </cell>
          <cell r="D58" t="str">
            <v>BROOKMONT HEALTHCARE &amp; REHAB CENTER</v>
          </cell>
          <cell r="E58">
            <v>1</v>
          </cell>
          <cell r="F58">
            <v>0</v>
          </cell>
          <cell r="G58">
            <v>1</v>
          </cell>
          <cell r="H58">
            <v>0</v>
          </cell>
          <cell r="I58">
            <v>1</v>
          </cell>
          <cell r="J58">
            <v>2</v>
          </cell>
          <cell r="K58">
            <v>4</v>
          </cell>
          <cell r="L58">
            <v>5</v>
          </cell>
          <cell r="M58">
            <v>0</v>
          </cell>
          <cell r="N58">
            <v>0.69182354113860967</v>
          </cell>
          <cell r="O58">
            <v>0</v>
          </cell>
          <cell r="P58">
            <v>0</v>
          </cell>
          <cell r="Q58">
            <v>0</v>
          </cell>
        </row>
        <row r="59">
          <cell r="C59">
            <v>395227</v>
          </cell>
          <cell r="D59" t="str">
            <v>BROOKSIDE HEALTHCARE AND REHAB CENTER</v>
          </cell>
          <cell r="E59">
            <v>1</v>
          </cell>
          <cell r="F59">
            <v>1</v>
          </cell>
          <cell r="G59">
            <v>2</v>
          </cell>
          <cell r="H59">
            <v>0</v>
          </cell>
          <cell r="I59">
            <v>0</v>
          </cell>
          <cell r="J59">
            <v>0</v>
          </cell>
          <cell r="K59">
            <v>2</v>
          </cell>
          <cell r="L59">
            <v>4</v>
          </cell>
          <cell r="M59">
            <v>6</v>
          </cell>
          <cell r="N59">
            <v>0.62218846760530466</v>
          </cell>
          <cell r="O59">
            <v>3.733130805631828</v>
          </cell>
          <cell r="P59">
            <v>18685.021852852813</v>
          </cell>
          <cell r="Q59">
            <v>18685.02</v>
          </cell>
        </row>
        <row r="60">
          <cell r="C60">
            <v>395012</v>
          </cell>
          <cell r="D60" t="str">
            <v>BROOKVIEW HEALTH CARE CENTER</v>
          </cell>
          <cell r="E60">
            <v>1</v>
          </cell>
          <cell r="F60">
            <v>1</v>
          </cell>
          <cell r="G60">
            <v>2</v>
          </cell>
          <cell r="H60">
            <v>2</v>
          </cell>
          <cell r="I60">
            <v>2</v>
          </cell>
          <cell r="J60">
            <v>0</v>
          </cell>
          <cell r="K60">
            <v>6</v>
          </cell>
          <cell r="L60">
            <v>4</v>
          </cell>
          <cell r="M60">
            <v>14</v>
          </cell>
          <cell r="N60">
            <v>0.26453519613111232</v>
          </cell>
          <cell r="O60">
            <v>3.7034927458355726</v>
          </cell>
          <cell r="P60">
            <v>18536.677788901517</v>
          </cell>
          <cell r="Q60">
            <v>18536.669999999998</v>
          </cell>
        </row>
        <row r="61">
          <cell r="C61">
            <v>395202</v>
          </cell>
          <cell r="D61" t="str">
            <v>BROOMALL MANOR</v>
          </cell>
          <cell r="E61">
            <v>1</v>
          </cell>
          <cell r="F61">
            <v>1</v>
          </cell>
          <cell r="G61">
            <v>2</v>
          </cell>
          <cell r="H61">
            <v>0</v>
          </cell>
          <cell r="I61">
            <v>0</v>
          </cell>
          <cell r="J61">
            <v>2</v>
          </cell>
          <cell r="K61">
            <v>4</v>
          </cell>
          <cell r="L61">
            <v>5</v>
          </cell>
          <cell r="M61">
            <v>11</v>
          </cell>
          <cell r="N61">
            <v>0.70778537611783277</v>
          </cell>
          <cell r="O61">
            <v>7.78563913729616</v>
          </cell>
          <cell r="P61">
            <v>38968.588295738387</v>
          </cell>
          <cell r="Q61">
            <v>38968.58</v>
          </cell>
        </row>
        <row r="62">
          <cell r="C62">
            <v>395311</v>
          </cell>
          <cell r="D62" t="str">
            <v>BRYN MAWR EXTENDED CARE CENTER</v>
          </cell>
          <cell r="E62">
            <v>1</v>
          </cell>
          <cell r="F62">
            <v>1</v>
          </cell>
          <cell r="G62">
            <v>2</v>
          </cell>
          <cell r="H62">
            <v>0</v>
          </cell>
          <cell r="I62">
            <v>0</v>
          </cell>
          <cell r="J62">
            <v>0</v>
          </cell>
          <cell r="K62">
            <v>6</v>
          </cell>
          <cell r="L62">
            <v>6</v>
          </cell>
          <cell r="M62">
            <v>12</v>
          </cell>
          <cell r="N62">
            <v>0.75720276787586493</v>
          </cell>
          <cell r="O62">
            <v>9.0864332145103788</v>
          </cell>
          <cell r="P62">
            <v>45479.307320676366</v>
          </cell>
          <cell r="Q62">
            <v>45479.3</v>
          </cell>
        </row>
        <row r="63">
          <cell r="C63">
            <v>395188</v>
          </cell>
          <cell r="D63" t="str">
            <v>BUCKINGHAM VALLEY NURSING &amp; REHAB CENTER</v>
          </cell>
          <cell r="E63">
            <v>1</v>
          </cell>
          <cell r="F63">
            <v>1</v>
          </cell>
          <cell r="G63">
            <v>2</v>
          </cell>
          <cell r="H63">
            <v>0</v>
          </cell>
          <cell r="I63">
            <v>0</v>
          </cell>
          <cell r="J63">
            <v>0</v>
          </cell>
          <cell r="K63">
            <v>4</v>
          </cell>
          <cell r="L63">
            <v>4</v>
          </cell>
          <cell r="M63">
            <v>8</v>
          </cell>
          <cell r="N63">
            <v>0.6129887650903677</v>
          </cell>
          <cell r="O63">
            <v>4.9039101207229416</v>
          </cell>
          <cell r="P63">
            <v>24544.992538675862</v>
          </cell>
          <cell r="Q63">
            <v>24544.99</v>
          </cell>
        </row>
        <row r="64">
          <cell r="C64">
            <v>395448</v>
          </cell>
          <cell r="D64" t="str">
            <v>BUCKTAIL MEDICAL CENTER</v>
          </cell>
          <cell r="E64">
            <v>1</v>
          </cell>
          <cell r="F64">
            <v>1</v>
          </cell>
          <cell r="G64">
            <v>2</v>
          </cell>
          <cell r="H64">
            <v>2</v>
          </cell>
          <cell r="I64">
            <v>0</v>
          </cell>
          <cell r="J64">
            <v>0</v>
          </cell>
          <cell r="K64">
            <v>8</v>
          </cell>
          <cell r="L64">
            <v>8</v>
          </cell>
          <cell r="M64">
            <v>18</v>
          </cell>
          <cell r="N64">
            <v>0.6975369458128079</v>
          </cell>
          <cell r="O64">
            <v>12.555665024630542</v>
          </cell>
          <cell r="P64">
            <v>62843.465063800562</v>
          </cell>
          <cell r="Q64">
            <v>62843.46</v>
          </cell>
        </row>
        <row r="65">
          <cell r="C65">
            <v>395261</v>
          </cell>
          <cell r="D65" t="str">
            <v>BUFFALO VALLEY LUTHERAN VILLAGE</v>
          </cell>
          <cell r="E65">
            <v>1</v>
          </cell>
          <cell r="F65">
            <v>1</v>
          </cell>
          <cell r="G65">
            <v>2</v>
          </cell>
          <cell r="H65">
            <v>1</v>
          </cell>
          <cell r="I65">
            <v>0</v>
          </cell>
          <cell r="J65">
            <v>0</v>
          </cell>
          <cell r="K65">
            <v>7</v>
          </cell>
          <cell r="L65">
            <v>1.5</v>
          </cell>
          <cell r="M65">
            <v>9.5</v>
          </cell>
          <cell r="N65">
            <v>0.47886299415270123</v>
          </cell>
          <cell r="O65">
            <v>4.5491984444506617</v>
          </cell>
          <cell r="P65">
            <v>22769.593880635042</v>
          </cell>
          <cell r="Q65">
            <v>22769.59</v>
          </cell>
        </row>
        <row r="66">
          <cell r="C66">
            <v>395349</v>
          </cell>
          <cell r="D66" t="str">
            <v>CALVARY FELLOWSHIP HOMES, INC</v>
          </cell>
          <cell r="E66">
            <v>1</v>
          </cell>
          <cell r="F66">
            <v>1</v>
          </cell>
          <cell r="G66">
            <v>2</v>
          </cell>
          <cell r="H66">
            <v>2</v>
          </cell>
          <cell r="I66">
            <v>0</v>
          </cell>
          <cell r="J66">
            <v>0</v>
          </cell>
          <cell r="K66">
            <v>8</v>
          </cell>
          <cell r="L66">
            <v>4</v>
          </cell>
          <cell r="M66">
            <v>14</v>
          </cell>
          <cell r="N66">
            <v>0.53425697475801859</v>
          </cell>
          <cell r="O66">
            <v>7.4795976466122607</v>
          </cell>
          <cell r="P66">
            <v>37436.793071022046</v>
          </cell>
          <cell r="Q66">
            <v>37436.79</v>
          </cell>
        </row>
        <row r="67">
          <cell r="C67">
            <v>395440</v>
          </cell>
          <cell r="D67" t="str">
            <v>CAMP HILL SKILLED NURSING &amp; REHAB CENTER</v>
          </cell>
          <cell r="E67">
            <v>1</v>
          </cell>
          <cell r="F67">
            <v>0</v>
          </cell>
          <cell r="G67">
            <v>1</v>
          </cell>
          <cell r="H67">
            <v>1</v>
          </cell>
          <cell r="I67">
            <v>0</v>
          </cell>
          <cell r="J67">
            <v>0</v>
          </cell>
          <cell r="K67">
            <v>6</v>
          </cell>
          <cell r="L67">
            <v>7</v>
          </cell>
          <cell r="M67">
            <v>0</v>
          </cell>
          <cell r="N67">
            <v>0.61922098781956902</v>
          </cell>
          <cell r="O67">
            <v>0</v>
          </cell>
          <cell r="P67">
            <v>0</v>
          </cell>
          <cell r="Q67">
            <v>0</v>
          </cell>
        </row>
        <row r="68">
          <cell r="C68">
            <v>395146</v>
          </cell>
          <cell r="D68" t="str">
            <v>CANTERBURY PLACE</v>
          </cell>
          <cell r="E68">
            <v>1</v>
          </cell>
          <cell r="F68">
            <v>1</v>
          </cell>
          <cell r="G68">
            <v>2</v>
          </cell>
          <cell r="H68">
            <v>2</v>
          </cell>
          <cell r="I68">
            <v>0</v>
          </cell>
          <cell r="J68">
            <v>0</v>
          </cell>
          <cell r="K68">
            <v>1</v>
          </cell>
          <cell r="L68">
            <v>2</v>
          </cell>
          <cell r="M68">
            <v>5</v>
          </cell>
          <cell r="N68">
            <v>0.51471551980935359</v>
          </cell>
          <cell r="O68">
            <v>2.573577599046768</v>
          </cell>
          <cell r="P68">
            <v>12881.239951639627</v>
          </cell>
          <cell r="Q68">
            <v>12881.23</v>
          </cell>
        </row>
        <row r="69">
          <cell r="C69">
            <v>395372</v>
          </cell>
          <cell r="D69" t="str">
            <v>CAPITOL REHAB AND HEALTHCARE CENTER</v>
          </cell>
          <cell r="E69">
            <v>1</v>
          </cell>
          <cell r="F69">
            <v>0</v>
          </cell>
          <cell r="G69">
            <v>1</v>
          </cell>
          <cell r="H69">
            <v>1</v>
          </cell>
          <cell r="I69">
            <v>1</v>
          </cell>
          <cell r="J69">
            <v>0</v>
          </cell>
          <cell r="K69">
            <v>3</v>
          </cell>
          <cell r="L69">
            <v>6</v>
          </cell>
          <cell r="M69">
            <v>0</v>
          </cell>
          <cell r="N69">
            <v>0.55146214545721062</v>
          </cell>
          <cell r="O69">
            <v>0</v>
          </cell>
          <cell r="P69">
            <v>0</v>
          </cell>
          <cell r="Q69">
            <v>0</v>
          </cell>
        </row>
        <row r="70">
          <cell r="C70">
            <v>395260</v>
          </cell>
          <cell r="D70" t="str">
            <v>CARBONDALE NURSING AND REHAB CENTER</v>
          </cell>
          <cell r="E70">
            <v>1</v>
          </cell>
          <cell r="F70">
            <v>0</v>
          </cell>
          <cell r="G70">
            <v>1</v>
          </cell>
          <cell r="H70">
            <v>1</v>
          </cell>
          <cell r="I70">
            <v>1</v>
          </cell>
          <cell r="J70">
            <v>2</v>
          </cell>
          <cell r="K70">
            <v>6</v>
          </cell>
          <cell r="L70">
            <v>2.5</v>
          </cell>
          <cell r="M70">
            <v>0</v>
          </cell>
          <cell r="N70">
            <v>0.64505648454499387</v>
          </cell>
          <cell r="O70">
            <v>0</v>
          </cell>
          <cell r="P70">
            <v>0</v>
          </cell>
          <cell r="Q70">
            <v>0</v>
          </cell>
        </row>
        <row r="71">
          <cell r="C71">
            <v>395893</v>
          </cell>
          <cell r="D71" t="str">
            <v>CARE PAVILION NURSING AND REHAB CENTER</v>
          </cell>
          <cell r="E71">
            <v>1</v>
          </cell>
          <cell r="F71">
            <v>1</v>
          </cell>
          <cell r="G71">
            <v>2</v>
          </cell>
          <cell r="H71">
            <v>0</v>
          </cell>
          <cell r="I71">
            <v>1</v>
          </cell>
          <cell r="J71">
            <v>2</v>
          </cell>
          <cell r="K71">
            <v>3</v>
          </cell>
          <cell r="L71">
            <v>2</v>
          </cell>
          <cell r="M71">
            <v>8</v>
          </cell>
          <cell r="N71">
            <v>0.68452278884735418</v>
          </cell>
          <cell r="O71">
            <v>5.4761823107788334</v>
          </cell>
          <cell r="P71">
            <v>27409.322489515751</v>
          </cell>
          <cell r="Q71">
            <v>27409.32</v>
          </cell>
        </row>
        <row r="72">
          <cell r="C72">
            <v>395819</v>
          </cell>
          <cell r="D72" t="str">
            <v>CARING HEART REHAB AND NURSING CENTER</v>
          </cell>
          <cell r="E72">
            <v>1</v>
          </cell>
          <cell r="F72">
            <v>1</v>
          </cell>
          <cell r="G72">
            <v>2</v>
          </cell>
          <cell r="H72">
            <v>0</v>
          </cell>
          <cell r="I72">
            <v>0</v>
          </cell>
          <cell r="J72">
            <v>2</v>
          </cell>
          <cell r="K72">
            <v>2</v>
          </cell>
          <cell r="L72">
            <v>4</v>
          </cell>
          <cell r="M72">
            <v>8</v>
          </cell>
          <cell r="N72">
            <v>0.6599252228932988</v>
          </cell>
          <cell r="O72">
            <v>5.2794017831463904</v>
          </cell>
          <cell r="P72">
            <v>26424.398935944795</v>
          </cell>
          <cell r="Q72">
            <v>26424.39</v>
          </cell>
        </row>
        <row r="73">
          <cell r="C73">
            <v>395603</v>
          </cell>
          <cell r="D73" t="str">
            <v>CARING HEIGHTS COMMUNITY CARE &amp; REHAB</v>
          </cell>
          <cell r="E73">
            <v>1</v>
          </cell>
          <cell r="F73">
            <v>1</v>
          </cell>
          <cell r="G73">
            <v>2</v>
          </cell>
          <cell r="H73">
            <v>0</v>
          </cell>
          <cell r="I73">
            <v>0</v>
          </cell>
          <cell r="J73">
            <v>0</v>
          </cell>
          <cell r="K73">
            <v>7</v>
          </cell>
          <cell r="L73">
            <v>4</v>
          </cell>
          <cell r="M73">
            <v>11</v>
          </cell>
          <cell r="N73">
            <v>0.54401507051575781</v>
          </cell>
          <cell r="O73">
            <v>5.9841657756733362</v>
          </cell>
          <cell r="P73">
            <v>29951.87527875165</v>
          </cell>
          <cell r="Q73">
            <v>29951.87</v>
          </cell>
        </row>
        <row r="74">
          <cell r="C74">
            <v>395959</v>
          </cell>
          <cell r="D74" t="str">
            <v>CARING PLACE, THE</v>
          </cell>
          <cell r="E74">
            <v>1</v>
          </cell>
          <cell r="F74">
            <v>0</v>
          </cell>
          <cell r="G74">
            <v>1</v>
          </cell>
          <cell r="H74">
            <v>1</v>
          </cell>
          <cell r="I74">
            <v>2</v>
          </cell>
          <cell r="J74">
            <v>0</v>
          </cell>
          <cell r="K74">
            <v>4</v>
          </cell>
          <cell r="L74">
            <v>4</v>
          </cell>
          <cell r="M74">
            <v>0</v>
          </cell>
          <cell r="N74">
            <v>0.72897269079434335</v>
          </cell>
          <cell r="O74">
            <v>0</v>
          </cell>
          <cell r="P74">
            <v>0</v>
          </cell>
          <cell r="Q74">
            <v>0</v>
          </cell>
        </row>
        <row r="75">
          <cell r="C75">
            <v>395712</v>
          </cell>
          <cell r="D75" t="str">
            <v>CARLETON HEALTHCARE &amp; REHABILITATION CTR</v>
          </cell>
          <cell r="E75">
            <v>1</v>
          </cell>
          <cell r="F75">
            <v>0</v>
          </cell>
          <cell r="G75">
            <v>1</v>
          </cell>
          <cell r="H75">
            <v>2</v>
          </cell>
          <cell r="I75">
            <v>0</v>
          </cell>
          <cell r="J75">
            <v>0</v>
          </cell>
          <cell r="K75">
            <v>3</v>
          </cell>
          <cell r="L75">
            <v>0</v>
          </cell>
          <cell r="M75">
            <v>0</v>
          </cell>
          <cell r="N75">
            <v>0.56950321266259207</v>
          </cell>
          <cell r="O75">
            <v>0</v>
          </cell>
          <cell r="P75">
            <v>0</v>
          </cell>
          <cell r="Q75">
            <v>0</v>
          </cell>
        </row>
        <row r="76">
          <cell r="C76">
            <v>395746</v>
          </cell>
          <cell r="D76" t="str">
            <v>CARLISLE SKILLED NURSING &amp; REHAB CENTER</v>
          </cell>
          <cell r="E76">
            <v>1</v>
          </cell>
          <cell r="F76">
            <v>0</v>
          </cell>
          <cell r="G76">
            <v>1</v>
          </cell>
          <cell r="H76">
            <v>0</v>
          </cell>
          <cell r="I76">
            <v>2</v>
          </cell>
          <cell r="J76">
            <v>2</v>
          </cell>
          <cell r="K76">
            <v>2</v>
          </cell>
          <cell r="L76">
            <v>4</v>
          </cell>
          <cell r="M76">
            <v>0</v>
          </cell>
          <cell r="N76">
            <v>0.66830818109610801</v>
          </cell>
          <cell r="O76">
            <v>0</v>
          </cell>
          <cell r="P76">
            <v>0</v>
          </cell>
          <cell r="Q76">
            <v>0</v>
          </cell>
        </row>
        <row r="77">
          <cell r="C77">
            <v>395661</v>
          </cell>
          <cell r="D77" t="str">
            <v>CASSELMAN HEALTHCARE &amp; REHABILITAION CTR</v>
          </cell>
          <cell r="E77">
            <v>1</v>
          </cell>
          <cell r="F77">
            <v>1</v>
          </cell>
          <cell r="G77">
            <v>2</v>
          </cell>
          <cell r="H77">
            <v>0</v>
          </cell>
          <cell r="I77">
            <v>0</v>
          </cell>
          <cell r="J77">
            <v>0</v>
          </cell>
          <cell r="K77">
            <v>6</v>
          </cell>
          <cell r="L77">
            <v>4</v>
          </cell>
          <cell r="M77">
            <v>10</v>
          </cell>
          <cell r="N77">
            <v>0.69648960989637021</v>
          </cell>
          <cell r="O77">
            <v>6.9648960989637025</v>
          </cell>
          <cell r="P77">
            <v>34860.615013986942</v>
          </cell>
          <cell r="Q77">
            <v>34860.61</v>
          </cell>
        </row>
        <row r="78">
          <cell r="C78">
            <v>395467</v>
          </cell>
          <cell r="D78" t="str">
            <v>CATHEDRAL VILLAGE</v>
          </cell>
          <cell r="E78">
            <v>1</v>
          </cell>
          <cell r="F78">
            <v>1</v>
          </cell>
          <cell r="G78">
            <v>2</v>
          </cell>
          <cell r="H78">
            <v>1</v>
          </cell>
          <cell r="I78">
            <v>0</v>
          </cell>
          <cell r="J78">
            <v>0</v>
          </cell>
          <cell r="K78">
            <v>2</v>
          </cell>
          <cell r="L78">
            <v>3</v>
          </cell>
          <cell r="M78">
            <v>6</v>
          </cell>
          <cell r="N78">
            <v>0.37823031176788613</v>
          </cell>
          <cell r="O78">
            <v>2.269381870607317</v>
          </cell>
          <cell r="P78">
            <v>11358.68311412918</v>
          </cell>
          <cell r="Q78">
            <v>11358.68</v>
          </cell>
        </row>
        <row r="79">
          <cell r="C79">
            <v>395760</v>
          </cell>
          <cell r="D79" t="str">
            <v>CEDAR CREST POST ACUTE</v>
          </cell>
          <cell r="E79">
            <v>1</v>
          </cell>
          <cell r="F79">
            <v>1</v>
          </cell>
          <cell r="G79">
            <v>2</v>
          </cell>
          <cell r="H79">
            <v>0</v>
          </cell>
          <cell r="I79">
            <v>0</v>
          </cell>
          <cell r="J79">
            <v>2</v>
          </cell>
          <cell r="K79">
            <v>2</v>
          </cell>
          <cell r="L79">
            <v>4</v>
          </cell>
          <cell r="M79">
            <v>8</v>
          </cell>
          <cell r="N79">
            <v>0.73751892643063077</v>
          </cell>
          <cell r="O79">
            <v>5.9001514114450462</v>
          </cell>
          <cell r="P79">
            <v>29531.367583390183</v>
          </cell>
          <cell r="Q79">
            <v>29531.360000000001</v>
          </cell>
        </row>
        <row r="80">
          <cell r="C80">
            <v>395770</v>
          </cell>
          <cell r="D80" t="str">
            <v>CEDAR HAVEN HEALTHCARE CENTER</v>
          </cell>
          <cell r="E80">
            <v>1</v>
          </cell>
          <cell r="F80">
            <v>1</v>
          </cell>
          <cell r="G80">
            <v>2</v>
          </cell>
          <cell r="H80">
            <v>1</v>
          </cell>
          <cell r="I80">
            <v>0</v>
          </cell>
          <cell r="J80">
            <v>0</v>
          </cell>
          <cell r="K80">
            <v>5</v>
          </cell>
          <cell r="L80">
            <v>6</v>
          </cell>
          <cell r="M80">
            <v>12</v>
          </cell>
          <cell r="N80">
            <v>0.77838555911541762</v>
          </cell>
          <cell r="O80">
            <v>9.3406267093850115</v>
          </cell>
          <cell r="P80">
            <v>46751.593574193183</v>
          </cell>
          <cell r="Q80">
            <v>46751.59</v>
          </cell>
        </row>
        <row r="81">
          <cell r="C81">
            <v>395465</v>
          </cell>
          <cell r="D81" t="str">
            <v>CEDARBROOK SENIORCARE AND REHABILITATION</v>
          </cell>
          <cell r="E81">
            <v>1</v>
          </cell>
          <cell r="F81">
            <v>1</v>
          </cell>
          <cell r="G81">
            <v>2</v>
          </cell>
          <cell r="H81">
            <v>1</v>
          </cell>
          <cell r="I81">
            <v>1</v>
          </cell>
          <cell r="J81">
            <v>0.5</v>
          </cell>
          <cell r="K81">
            <v>3</v>
          </cell>
          <cell r="L81">
            <v>7</v>
          </cell>
          <cell r="M81">
            <v>12.5</v>
          </cell>
          <cell r="N81">
            <v>0.70747703014009078</v>
          </cell>
          <cell r="O81">
            <v>8.8434628767511345</v>
          </cell>
          <cell r="P81">
            <v>44263.195079504003</v>
          </cell>
          <cell r="Q81">
            <v>44263.19</v>
          </cell>
        </row>
        <row r="82">
          <cell r="C82">
            <v>395393</v>
          </cell>
          <cell r="D82" t="str">
            <v>CEDARWOOD REHAB &amp; HEALTHCARE CENTER</v>
          </cell>
          <cell r="E82">
            <v>1</v>
          </cell>
          <cell r="F82">
            <v>1</v>
          </cell>
          <cell r="G82">
            <v>2</v>
          </cell>
          <cell r="H82">
            <v>0</v>
          </cell>
          <cell r="I82">
            <v>1</v>
          </cell>
          <cell r="J82">
            <v>0</v>
          </cell>
          <cell r="K82">
            <v>4</v>
          </cell>
          <cell r="L82">
            <v>6</v>
          </cell>
          <cell r="M82">
            <v>11</v>
          </cell>
          <cell r="N82">
            <v>0.68626593561841975</v>
          </cell>
          <cell r="O82">
            <v>7.5489252918026173</v>
          </cell>
          <cell r="P82">
            <v>37783.790975149699</v>
          </cell>
          <cell r="Q82">
            <v>37783.79</v>
          </cell>
        </row>
        <row r="83">
          <cell r="C83">
            <v>395950</v>
          </cell>
          <cell r="D83" t="str">
            <v>CENTENNIAL HEALTHCARE &amp; REHAB CENTER</v>
          </cell>
          <cell r="E83">
            <v>1</v>
          </cell>
          <cell r="F83">
            <v>1</v>
          </cell>
          <cell r="G83">
            <v>2</v>
          </cell>
          <cell r="H83">
            <v>0</v>
          </cell>
          <cell r="I83">
            <v>1</v>
          </cell>
          <cell r="J83">
            <v>2</v>
          </cell>
          <cell r="K83">
            <v>5</v>
          </cell>
          <cell r="L83">
            <v>8</v>
          </cell>
          <cell r="M83">
            <v>16</v>
          </cell>
          <cell r="N83">
            <v>0.77619776854080069</v>
          </cell>
          <cell r="O83">
            <v>12.419164296652811</v>
          </cell>
          <cell r="P83">
            <v>62160.253245627326</v>
          </cell>
          <cell r="Q83">
            <v>62160.25</v>
          </cell>
        </row>
        <row r="84">
          <cell r="C84">
            <v>395779</v>
          </cell>
          <cell r="D84" t="str">
            <v>CENTRE CARE REHAB AND WELLNESS SERVICES</v>
          </cell>
          <cell r="E84">
            <v>1</v>
          </cell>
          <cell r="F84">
            <v>1</v>
          </cell>
          <cell r="G84">
            <v>2</v>
          </cell>
          <cell r="H84">
            <v>1</v>
          </cell>
          <cell r="I84">
            <v>2</v>
          </cell>
          <cell r="J84">
            <v>2</v>
          </cell>
          <cell r="K84">
            <v>4</v>
          </cell>
          <cell r="L84">
            <v>2</v>
          </cell>
          <cell r="M84">
            <v>11</v>
          </cell>
          <cell r="N84">
            <v>0.64528684551948345</v>
          </cell>
          <cell r="O84">
            <v>7.0981553007143177</v>
          </cell>
          <cell r="P84">
            <v>35527.602383689504</v>
          </cell>
          <cell r="Q84">
            <v>35527.599999999999</v>
          </cell>
        </row>
        <row r="85">
          <cell r="C85">
            <v>395944</v>
          </cell>
          <cell r="D85" t="str">
            <v>CHAMBERS POINTE HEALTH CARE CENTER</v>
          </cell>
          <cell r="E85">
            <v>1</v>
          </cell>
          <cell r="F85">
            <v>1</v>
          </cell>
          <cell r="G85">
            <v>2</v>
          </cell>
          <cell r="H85">
            <v>1</v>
          </cell>
          <cell r="I85">
            <v>0</v>
          </cell>
          <cell r="J85">
            <v>0</v>
          </cell>
          <cell r="K85">
            <v>6</v>
          </cell>
          <cell r="L85">
            <v>5.5</v>
          </cell>
          <cell r="M85">
            <v>12.5</v>
          </cell>
          <cell r="N85">
            <v>0.47161964707204673</v>
          </cell>
          <cell r="O85">
            <v>5.8952455884005843</v>
          </cell>
          <cell r="P85">
            <v>29506.813016308392</v>
          </cell>
          <cell r="Q85">
            <v>29506.81</v>
          </cell>
        </row>
        <row r="86">
          <cell r="C86">
            <v>395348</v>
          </cell>
          <cell r="D86" t="str">
            <v>CHAMBERSBURG SKILLED NURSING &amp; REHAB CTR</v>
          </cell>
          <cell r="E86">
            <v>1</v>
          </cell>
          <cell r="F86">
            <v>1</v>
          </cell>
          <cell r="G86">
            <v>2</v>
          </cell>
          <cell r="H86">
            <v>0</v>
          </cell>
          <cell r="I86">
            <v>1</v>
          </cell>
          <cell r="J86">
            <v>0</v>
          </cell>
          <cell r="K86">
            <v>3</v>
          </cell>
          <cell r="L86">
            <v>3</v>
          </cell>
          <cell r="M86">
            <v>7</v>
          </cell>
          <cell r="N86">
            <v>0.62920994649039974</v>
          </cell>
          <cell r="O86">
            <v>4.4044696254327977</v>
          </cell>
          <cell r="P86">
            <v>22045.198919170874</v>
          </cell>
          <cell r="Q86">
            <v>22045.19</v>
          </cell>
        </row>
        <row r="87">
          <cell r="C87">
            <v>395305</v>
          </cell>
          <cell r="D87" t="str">
            <v>CHANDLER HALL HEALTH SERVICES INC</v>
          </cell>
          <cell r="E87">
            <v>1</v>
          </cell>
          <cell r="F87">
            <v>1</v>
          </cell>
          <cell r="G87">
            <v>2</v>
          </cell>
          <cell r="H87">
            <v>1</v>
          </cell>
          <cell r="I87">
            <v>1</v>
          </cell>
          <cell r="J87">
            <v>2</v>
          </cell>
          <cell r="K87">
            <v>0</v>
          </cell>
          <cell r="L87">
            <v>6</v>
          </cell>
          <cell r="M87">
            <v>10</v>
          </cell>
          <cell r="N87">
            <v>0.19213217029634336</v>
          </cell>
          <cell r="O87">
            <v>1.9213217029634335</v>
          </cell>
          <cell r="P87">
            <v>9616.5765078665954</v>
          </cell>
          <cell r="Q87">
            <v>9616.57</v>
          </cell>
        </row>
        <row r="88">
          <cell r="C88">
            <v>395449</v>
          </cell>
          <cell r="D88" t="str">
            <v>CHAPEL MANOR</v>
          </cell>
          <cell r="E88">
            <v>1</v>
          </cell>
          <cell r="F88">
            <v>1</v>
          </cell>
          <cell r="G88">
            <v>2</v>
          </cell>
          <cell r="H88">
            <v>0</v>
          </cell>
          <cell r="I88">
            <v>2</v>
          </cell>
          <cell r="J88">
            <v>2</v>
          </cell>
          <cell r="K88">
            <v>4</v>
          </cell>
          <cell r="L88">
            <v>2</v>
          </cell>
          <cell r="M88">
            <v>10</v>
          </cell>
          <cell r="N88">
            <v>0.72723085426518452</v>
          </cell>
          <cell r="O88">
            <v>7.272308542651845</v>
          </cell>
          <cell r="P88">
            <v>36399.27211635431</v>
          </cell>
          <cell r="Q88">
            <v>36399.269999999997</v>
          </cell>
        </row>
        <row r="89">
          <cell r="C89">
            <v>395923</v>
          </cell>
          <cell r="D89" t="str">
            <v>CHAPEL POINTE AT CARLISLE</v>
          </cell>
          <cell r="E89">
            <v>1</v>
          </cell>
          <cell r="F89">
            <v>1</v>
          </cell>
          <cell r="G89">
            <v>2</v>
          </cell>
          <cell r="H89">
            <v>2</v>
          </cell>
          <cell r="I89">
            <v>2</v>
          </cell>
          <cell r="J89">
            <v>2</v>
          </cell>
          <cell r="K89">
            <v>3</v>
          </cell>
          <cell r="L89">
            <v>5</v>
          </cell>
          <cell r="M89">
            <v>14</v>
          </cell>
          <cell r="N89">
            <v>0.28567300746448349</v>
          </cell>
          <cell r="O89">
            <v>3.9994221045027687</v>
          </cell>
          <cell r="P89">
            <v>20017.85989086685</v>
          </cell>
          <cell r="Q89">
            <v>20017.849999999999</v>
          </cell>
        </row>
        <row r="90">
          <cell r="C90">
            <v>395330</v>
          </cell>
          <cell r="D90" t="str">
            <v>CHELTENHAM NURSING AND REHAB CENTER</v>
          </cell>
          <cell r="E90">
            <v>1</v>
          </cell>
          <cell r="F90">
            <v>1</v>
          </cell>
          <cell r="G90">
            <v>2</v>
          </cell>
          <cell r="H90">
            <v>0</v>
          </cell>
          <cell r="I90">
            <v>0</v>
          </cell>
          <cell r="J90">
            <v>2</v>
          </cell>
          <cell r="K90">
            <v>2</v>
          </cell>
          <cell r="L90">
            <v>0</v>
          </cell>
          <cell r="M90">
            <v>4</v>
          </cell>
          <cell r="N90">
            <v>0.87496967246259605</v>
          </cell>
          <cell r="O90">
            <v>3.4998786898503842</v>
          </cell>
          <cell r="P90">
            <v>17517.551140595573</v>
          </cell>
          <cell r="Q90">
            <v>17517.55</v>
          </cell>
        </row>
        <row r="91">
          <cell r="C91">
            <v>395334</v>
          </cell>
          <cell r="D91" t="str">
            <v>CHESTNUT HILL LODGE HEALTH AND REHAB CTR</v>
          </cell>
          <cell r="E91">
            <v>1</v>
          </cell>
          <cell r="F91">
            <v>0</v>
          </cell>
          <cell r="G91">
            <v>1</v>
          </cell>
          <cell r="H91">
            <v>0</v>
          </cell>
          <cell r="I91">
            <v>0</v>
          </cell>
          <cell r="J91">
            <v>2</v>
          </cell>
          <cell r="K91">
            <v>7</v>
          </cell>
          <cell r="L91">
            <v>8</v>
          </cell>
          <cell r="M91">
            <v>0</v>
          </cell>
          <cell r="N91">
            <v>0.67053529133112266</v>
          </cell>
          <cell r="O91">
            <v>0</v>
          </cell>
          <cell r="P91">
            <v>0</v>
          </cell>
          <cell r="Q91">
            <v>0</v>
          </cell>
        </row>
        <row r="92">
          <cell r="C92">
            <v>395538</v>
          </cell>
          <cell r="D92" t="str">
            <v>CHESWICK REHAB &amp; WELLNESS CTR LLC</v>
          </cell>
          <cell r="E92">
            <v>1</v>
          </cell>
          <cell r="F92">
            <v>1</v>
          </cell>
          <cell r="G92">
            <v>2</v>
          </cell>
          <cell r="H92">
            <v>0</v>
          </cell>
          <cell r="I92">
            <v>0</v>
          </cell>
          <cell r="J92">
            <v>0</v>
          </cell>
          <cell r="K92">
            <v>2</v>
          </cell>
          <cell r="L92">
            <v>6</v>
          </cell>
          <cell r="M92">
            <v>8</v>
          </cell>
          <cell r="N92">
            <v>0.73418848604579978</v>
          </cell>
          <cell r="O92">
            <v>5.8735078883663983</v>
          </cell>
          <cell r="P92">
            <v>29398.011738957815</v>
          </cell>
          <cell r="Q92">
            <v>29398.01</v>
          </cell>
        </row>
        <row r="93">
          <cell r="C93">
            <v>395460</v>
          </cell>
          <cell r="D93" t="str">
            <v>CHRIST THE KING MANOR</v>
          </cell>
          <cell r="E93">
            <v>1</v>
          </cell>
          <cell r="F93">
            <v>1</v>
          </cell>
          <cell r="G93">
            <v>2</v>
          </cell>
          <cell r="H93">
            <v>1</v>
          </cell>
          <cell r="I93">
            <v>0</v>
          </cell>
          <cell r="J93">
            <v>0</v>
          </cell>
          <cell r="K93">
            <v>3</v>
          </cell>
          <cell r="L93">
            <v>6.5</v>
          </cell>
          <cell r="M93">
            <v>10.5</v>
          </cell>
          <cell r="N93">
            <v>0.54980900381992359</v>
          </cell>
          <cell r="O93">
            <v>5.772994540109198</v>
          </cell>
          <cell r="P93">
            <v>28894.923525210823</v>
          </cell>
          <cell r="Q93">
            <v>28894.92</v>
          </cell>
        </row>
        <row r="94">
          <cell r="C94">
            <v>395784</v>
          </cell>
          <cell r="D94" t="str">
            <v>CHURCH OF GOD HOME, INC</v>
          </cell>
          <cell r="E94">
            <v>1</v>
          </cell>
          <cell r="F94">
            <v>1</v>
          </cell>
          <cell r="G94">
            <v>2</v>
          </cell>
          <cell r="H94">
            <v>1</v>
          </cell>
          <cell r="I94">
            <v>2</v>
          </cell>
          <cell r="J94">
            <v>2</v>
          </cell>
          <cell r="K94">
            <v>5</v>
          </cell>
          <cell r="L94">
            <v>6</v>
          </cell>
          <cell r="M94">
            <v>16</v>
          </cell>
          <cell r="N94">
            <v>0.53266309596979544</v>
          </cell>
          <cell r="O94">
            <v>8.5226095355167271</v>
          </cell>
          <cell r="P94">
            <v>42657.263756797227</v>
          </cell>
          <cell r="Q94">
            <v>42657.26</v>
          </cell>
        </row>
        <row r="95">
          <cell r="C95">
            <v>395660</v>
          </cell>
          <cell r="D95" t="str">
            <v>CLAREMONT NURSING &amp; REHAB CENTER</v>
          </cell>
          <cell r="E95">
            <v>1</v>
          </cell>
          <cell r="F95">
            <v>0</v>
          </cell>
          <cell r="G95">
            <v>1</v>
          </cell>
          <cell r="H95">
            <v>0</v>
          </cell>
          <cell r="I95">
            <v>0</v>
          </cell>
          <cell r="J95">
            <v>0</v>
          </cell>
          <cell r="K95">
            <v>1</v>
          </cell>
          <cell r="L95">
            <v>0</v>
          </cell>
          <cell r="M95">
            <v>0</v>
          </cell>
          <cell r="N95">
            <v>0.62920663925689047</v>
          </cell>
          <cell r="O95">
            <v>0</v>
          </cell>
          <cell r="P95">
            <v>0</v>
          </cell>
          <cell r="Q95">
            <v>0</v>
          </cell>
        </row>
        <row r="96">
          <cell r="C96">
            <v>395707</v>
          </cell>
          <cell r="D96" t="str">
            <v>CLARION HEALTHCARE AND REHAB CENTER</v>
          </cell>
          <cell r="E96">
            <v>1</v>
          </cell>
          <cell r="F96">
            <v>1</v>
          </cell>
          <cell r="G96">
            <v>2</v>
          </cell>
          <cell r="H96">
            <v>0</v>
          </cell>
          <cell r="I96">
            <v>0</v>
          </cell>
          <cell r="J96">
            <v>0</v>
          </cell>
          <cell r="K96">
            <v>4</v>
          </cell>
          <cell r="L96">
            <v>4</v>
          </cell>
          <cell r="M96">
            <v>8</v>
          </cell>
          <cell r="N96">
            <v>0.68924057711665365</v>
          </cell>
          <cell r="O96">
            <v>5.5139246169332292</v>
          </cell>
          <cell r="P96">
            <v>27598.22983083046</v>
          </cell>
          <cell r="Q96">
            <v>27598.22</v>
          </cell>
        </row>
        <row r="97">
          <cell r="C97">
            <v>395458</v>
          </cell>
          <cell r="D97" t="str">
            <v>CLARVIEW NURSING AND REHAB CENTER</v>
          </cell>
          <cell r="E97">
            <v>1</v>
          </cell>
          <cell r="F97">
            <v>1</v>
          </cell>
          <cell r="G97">
            <v>2</v>
          </cell>
          <cell r="H97">
            <v>2</v>
          </cell>
          <cell r="I97">
            <v>2</v>
          </cell>
          <cell r="J97">
            <v>0</v>
          </cell>
          <cell r="K97">
            <v>1</v>
          </cell>
          <cell r="L97">
            <v>4</v>
          </cell>
          <cell r="M97">
            <v>9</v>
          </cell>
          <cell r="N97">
            <v>0.74094415303918548</v>
          </cell>
          <cell r="O97">
            <v>6.6684973773526695</v>
          </cell>
          <cell r="P97">
            <v>33377.083662204466</v>
          </cell>
          <cell r="Q97">
            <v>33377.08</v>
          </cell>
        </row>
        <row r="98">
          <cell r="C98">
            <v>396071</v>
          </cell>
          <cell r="D98" t="str">
            <v>CLEPPER MANOR</v>
          </cell>
          <cell r="E98">
            <v>1</v>
          </cell>
          <cell r="F98">
            <v>0</v>
          </cell>
          <cell r="G98">
            <v>1</v>
          </cell>
          <cell r="H98">
            <v>0</v>
          </cell>
          <cell r="I98">
            <v>2</v>
          </cell>
          <cell r="J98">
            <v>2</v>
          </cell>
          <cell r="K98">
            <v>0</v>
          </cell>
          <cell r="L98">
            <v>0</v>
          </cell>
          <cell r="M98">
            <v>0</v>
          </cell>
          <cell r="N98">
            <v>0.57519311893935243</v>
          </cell>
          <cell r="O98">
            <v>0</v>
          </cell>
          <cell r="P98">
            <v>0</v>
          </cell>
          <cell r="Q98">
            <v>0</v>
          </cell>
        </row>
        <row r="99">
          <cell r="C99">
            <v>395852</v>
          </cell>
          <cell r="D99" t="str">
            <v>CLIVEDEN NSG &amp; REHAB CTR</v>
          </cell>
          <cell r="E99">
            <v>1</v>
          </cell>
          <cell r="F99">
            <v>1</v>
          </cell>
          <cell r="G99">
            <v>2</v>
          </cell>
          <cell r="H99">
            <v>0</v>
          </cell>
          <cell r="I99">
            <v>0</v>
          </cell>
          <cell r="J99">
            <v>0</v>
          </cell>
          <cell r="K99">
            <v>5</v>
          </cell>
          <cell r="L99">
            <v>4</v>
          </cell>
          <cell r="M99">
            <v>9</v>
          </cell>
          <cell r="N99">
            <v>0.76084851984578539</v>
          </cell>
          <cell r="O99">
            <v>6.8476366786120684</v>
          </cell>
          <cell r="P99">
            <v>34273.709559611278</v>
          </cell>
          <cell r="Q99">
            <v>34273.699999999997</v>
          </cell>
        </row>
        <row r="100">
          <cell r="C100">
            <v>395778</v>
          </cell>
          <cell r="D100" t="str">
            <v>COMMUNITIES AT INDIAN HAVEN</v>
          </cell>
          <cell r="E100">
            <v>1</v>
          </cell>
          <cell r="F100">
            <v>1</v>
          </cell>
          <cell r="G100">
            <v>2</v>
          </cell>
          <cell r="H100">
            <v>1</v>
          </cell>
          <cell r="I100">
            <v>0</v>
          </cell>
          <cell r="J100">
            <v>0</v>
          </cell>
          <cell r="K100">
            <v>5</v>
          </cell>
          <cell r="L100">
            <v>4</v>
          </cell>
          <cell r="M100">
            <v>10</v>
          </cell>
          <cell r="N100">
            <v>0.62179677241729847</v>
          </cell>
          <cell r="O100">
            <v>6.2179677241729845</v>
          </cell>
          <cell r="P100">
            <v>31122.098007182438</v>
          </cell>
          <cell r="Q100">
            <v>31122.09</v>
          </cell>
        </row>
        <row r="101">
          <cell r="C101">
            <v>395938</v>
          </cell>
          <cell r="D101" t="str">
            <v>COMPLETE CARE AT BERKSHIRE LLC</v>
          </cell>
          <cell r="E101">
            <v>1</v>
          </cell>
          <cell r="F101">
            <v>1</v>
          </cell>
          <cell r="G101">
            <v>2</v>
          </cell>
          <cell r="H101">
            <v>0</v>
          </cell>
          <cell r="I101">
            <v>2</v>
          </cell>
          <cell r="J101">
            <v>2</v>
          </cell>
          <cell r="K101">
            <v>8</v>
          </cell>
          <cell r="L101">
            <v>4</v>
          </cell>
          <cell r="M101">
            <v>16</v>
          </cell>
          <cell r="N101">
            <v>0.60706831119544591</v>
          </cell>
          <cell r="O101">
            <v>9.7130929791271345</v>
          </cell>
          <cell r="P101">
            <v>48615.857312041029</v>
          </cell>
          <cell r="Q101">
            <v>48615.85</v>
          </cell>
        </row>
        <row r="102">
          <cell r="C102">
            <v>395791</v>
          </cell>
          <cell r="D102" t="str">
            <v>COMPLETE CARE AT HARSTON HALL LLC</v>
          </cell>
          <cell r="E102">
            <v>1</v>
          </cell>
          <cell r="F102">
            <v>1</v>
          </cell>
          <cell r="G102">
            <v>2</v>
          </cell>
          <cell r="H102">
            <v>1</v>
          </cell>
          <cell r="I102">
            <v>2</v>
          </cell>
          <cell r="J102">
            <v>2</v>
          </cell>
          <cell r="K102">
            <v>3</v>
          </cell>
          <cell r="L102">
            <v>6</v>
          </cell>
          <cell r="M102">
            <v>14</v>
          </cell>
          <cell r="N102">
            <v>0.68351212425969377</v>
          </cell>
          <cell r="O102">
            <v>9.5691697396357132</v>
          </cell>
          <cell r="P102">
            <v>47895.494427629477</v>
          </cell>
          <cell r="Q102">
            <v>47895.49</v>
          </cell>
        </row>
        <row r="103">
          <cell r="C103">
            <v>395939</v>
          </cell>
          <cell r="D103" t="str">
            <v>COMPLETE CARE AT LEHIGH LLC</v>
          </cell>
          <cell r="E103">
            <v>1</v>
          </cell>
          <cell r="F103">
            <v>1</v>
          </cell>
          <cell r="G103">
            <v>2</v>
          </cell>
          <cell r="H103">
            <v>1</v>
          </cell>
          <cell r="I103">
            <v>0</v>
          </cell>
          <cell r="J103">
            <v>0</v>
          </cell>
          <cell r="K103">
            <v>8</v>
          </cell>
          <cell r="L103">
            <v>7</v>
          </cell>
          <cell r="M103">
            <v>16</v>
          </cell>
          <cell r="N103">
            <v>0.55939915956631769</v>
          </cell>
          <cell r="O103">
            <v>8.9503865530610831</v>
          </cell>
          <cell r="P103">
            <v>44798.368190884066</v>
          </cell>
          <cell r="Q103">
            <v>44798.36</v>
          </cell>
        </row>
        <row r="104">
          <cell r="C104">
            <v>396059</v>
          </cell>
          <cell r="D104" t="str">
            <v>CONCORDIA AT THE CEDARS</v>
          </cell>
          <cell r="E104">
            <v>1</v>
          </cell>
          <cell r="F104">
            <v>1</v>
          </cell>
          <cell r="G104">
            <v>2</v>
          </cell>
          <cell r="H104">
            <v>1</v>
          </cell>
          <cell r="I104">
            <v>0</v>
          </cell>
          <cell r="J104">
            <v>0</v>
          </cell>
          <cell r="K104">
            <v>5</v>
          </cell>
          <cell r="L104">
            <v>4</v>
          </cell>
          <cell r="M104">
            <v>10</v>
          </cell>
          <cell r="N104">
            <v>0.41730916517743172</v>
          </cell>
          <cell r="O104">
            <v>4.1730916517743175</v>
          </cell>
          <cell r="P104">
            <v>20887.108640749517</v>
          </cell>
          <cell r="Q104">
            <v>20887.099999999999</v>
          </cell>
        </row>
        <row r="105">
          <cell r="C105">
            <v>396026</v>
          </cell>
          <cell r="D105" t="str">
            <v>CONCORDIA AT VILLA ST. JOSEPH</v>
          </cell>
          <cell r="E105">
            <v>1</v>
          </cell>
          <cell r="F105">
            <v>1</v>
          </cell>
          <cell r="G105">
            <v>2</v>
          </cell>
          <cell r="H105">
            <v>2</v>
          </cell>
          <cell r="I105">
            <v>0</v>
          </cell>
          <cell r="J105">
            <v>0</v>
          </cell>
          <cell r="K105">
            <v>4</v>
          </cell>
          <cell r="L105">
            <v>6</v>
          </cell>
          <cell r="M105">
            <v>12</v>
          </cell>
          <cell r="N105">
            <v>0.34404124529050167</v>
          </cell>
          <cell r="O105">
            <v>4.1284949434860199</v>
          </cell>
          <cell r="P105">
            <v>20663.893727498944</v>
          </cell>
          <cell r="Q105">
            <v>20663.89</v>
          </cell>
        </row>
        <row r="106">
          <cell r="C106">
            <v>395684</v>
          </cell>
          <cell r="D106" t="str">
            <v>CONCORDIA LUTHERAN HEALTH AND HUMAN CARE</v>
          </cell>
          <cell r="E106">
            <v>1</v>
          </cell>
          <cell r="F106">
            <v>1</v>
          </cell>
          <cell r="G106">
            <v>2</v>
          </cell>
          <cell r="H106">
            <v>1</v>
          </cell>
          <cell r="I106">
            <v>0</v>
          </cell>
          <cell r="J106">
            <v>0</v>
          </cell>
          <cell r="K106">
            <v>4</v>
          </cell>
          <cell r="L106">
            <v>2</v>
          </cell>
          <cell r="M106">
            <v>7</v>
          </cell>
          <cell r="N106">
            <v>0.32699634941850025</v>
          </cell>
          <cell r="O106">
            <v>2.2889744459295018</v>
          </cell>
          <cell r="P106">
            <v>11456.747638816183</v>
          </cell>
          <cell r="Q106">
            <v>11456.74</v>
          </cell>
        </row>
        <row r="107">
          <cell r="C107">
            <v>396123</v>
          </cell>
          <cell r="D107" t="str">
            <v>CONTINUING CARE AT MARIS GROVE</v>
          </cell>
          <cell r="E107">
            <v>1</v>
          </cell>
          <cell r="F107">
            <v>1</v>
          </cell>
          <cell r="G107">
            <v>2</v>
          </cell>
          <cell r="H107">
            <v>2</v>
          </cell>
          <cell r="I107">
            <v>1</v>
          </cell>
          <cell r="J107">
            <v>0</v>
          </cell>
          <cell r="K107">
            <v>2</v>
          </cell>
          <cell r="L107">
            <v>4</v>
          </cell>
          <cell r="M107">
            <v>9</v>
          </cell>
          <cell r="N107">
            <v>4.3289355163461031E-2</v>
          </cell>
          <cell r="O107">
            <v>0.3896041964711493</v>
          </cell>
          <cell r="P107">
            <v>1950.0422846272309</v>
          </cell>
          <cell r="Q107">
            <v>1950.04</v>
          </cell>
        </row>
        <row r="108">
          <cell r="C108">
            <v>395423</v>
          </cell>
          <cell r="D108" t="str">
            <v>CORNER VIEW NURSING AND REHAB CENTER</v>
          </cell>
          <cell r="E108">
            <v>1</v>
          </cell>
          <cell r="F108">
            <v>1</v>
          </cell>
          <cell r="G108">
            <v>2</v>
          </cell>
          <cell r="H108">
            <v>1</v>
          </cell>
          <cell r="I108">
            <v>2</v>
          </cell>
          <cell r="J108">
            <v>2</v>
          </cell>
          <cell r="K108">
            <v>1</v>
          </cell>
          <cell r="L108">
            <v>6</v>
          </cell>
          <cell r="M108">
            <v>12</v>
          </cell>
          <cell r="N108">
            <v>0.59578057914157556</v>
          </cell>
          <cell r="O108">
            <v>7.1493669496989067</v>
          </cell>
          <cell r="P108">
            <v>35783.926319340004</v>
          </cell>
          <cell r="Q108">
            <v>35783.919999999998</v>
          </cell>
        </row>
        <row r="109">
          <cell r="C109">
            <v>395180</v>
          </cell>
          <cell r="D109" t="str">
            <v>CORNWALL MANOR</v>
          </cell>
          <cell r="E109">
            <v>1</v>
          </cell>
          <cell r="F109">
            <v>1</v>
          </cell>
          <cell r="G109">
            <v>2</v>
          </cell>
          <cell r="H109">
            <v>2</v>
          </cell>
          <cell r="I109">
            <v>2</v>
          </cell>
          <cell r="J109">
            <v>2</v>
          </cell>
          <cell r="K109">
            <v>3</v>
          </cell>
          <cell r="L109">
            <v>2</v>
          </cell>
          <cell r="M109">
            <v>11</v>
          </cell>
          <cell r="N109">
            <v>0.24639480469869163</v>
          </cell>
          <cell r="O109">
            <v>2.7103428516856081</v>
          </cell>
          <cell r="P109">
            <v>13565.775765496584</v>
          </cell>
          <cell r="Q109">
            <v>13565.77</v>
          </cell>
        </row>
        <row r="110">
          <cell r="C110">
            <v>395489</v>
          </cell>
          <cell r="D110" t="str">
            <v>CORRY MANOR</v>
          </cell>
          <cell r="E110">
            <v>1</v>
          </cell>
          <cell r="F110">
            <v>0</v>
          </cell>
          <cell r="G110">
            <v>1</v>
          </cell>
          <cell r="H110">
            <v>0</v>
          </cell>
          <cell r="I110">
            <v>2</v>
          </cell>
          <cell r="J110">
            <v>0</v>
          </cell>
          <cell r="K110">
            <v>2</v>
          </cell>
          <cell r="L110">
            <v>6</v>
          </cell>
          <cell r="M110">
            <v>0</v>
          </cell>
          <cell r="N110">
            <v>0.68500529848110203</v>
          </cell>
          <cell r="O110">
            <v>0</v>
          </cell>
          <cell r="P110">
            <v>0</v>
          </cell>
          <cell r="Q110">
            <v>0</v>
          </cell>
        </row>
        <row r="111">
          <cell r="C111">
            <v>395518</v>
          </cell>
          <cell r="D111" t="str">
            <v>COURTYARD GARDENS NURSING AND REHAB CTR</v>
          </cell>
          <cell r="E111">
            <v>1</v>
          </cell>
          <cell r="F111">
            <v>0</v>
          </cell>
          <cell r="G111">
            <v>1</v>
          </cell>
          <cell r="H111">
            <v>1</v>
          </cell>
          <cell r="I111">
            <v>2</v>
          </cell>
          <cell r="J111">
            <v>2</v>
          </cell>
          <cell r="K111">
            <v>4</v>
          </cell>
          <cell r="L111">
            <v>7</v>
          </cell>
          <cell r="M111">
            <v>0</v>
          </cell>
          <cell r="N111">
            <v>0.55193488850564276</v>
          </cell>
          <cell r="O111">
            <v>0</v>
          </cell>
          <cell r="P111">
            <v>0</v>
          </cell>
          <cell r="Q111">
            <v>0</v>
          </cell>
        </row>
        <row r="112">
          <cell r="C112">
            <v>395845</v>
          </cell>
          <cell r="D112" t="str">
            <v>CRANBERRY PLACE</v>
          </cell>
          <cell r="E112">
            <v>1</v>
          </cell>
          <cell r="F112">
            <v>1</v>
          </cell>
          <cell r="G112">
            <v>2</v>
          </cell>
          <cell r="H112">
            <v>2</v>
          </cell>
          <cell r="I112">
            <v>2</v>
          </cell>
          <cell r="J112">
            <v>0</v>
          </cell>
          <cell r="K112">
            <v>0</v>
          </cell>
          <cell r="L112">
            <v>2</v>
          </cell>
          <cell r="M112">
            <v>6</v>
          </cell>
          <cell r="N112">
            <v>0.64483737913313954</v>
          </cell>
          <cell r="O112">
            <v>3.8690242747988375</v>
          </cell>
          <cell r="P112">
            <v>19365.194226458083</v>
          </cell>
          <cell r="Q112">
            <v>19365.189999999999</v>
          </cell>
        </row>
        <row r="113">
          <cell r="C113">
            <v>395853</v>
          </cell>
          <cell r="D113" t="str">
            <v>CRAWFORD COUNTY CARE CENTER</v>
          </cell>
          <cell r="E113">
            <v>1</v>
          </cell>
          <cell r="F113">
            <v>1</v>
          </cell>
          <cell r="G113">
            <v>2</v>
          </cell>
          <cell r="H113">
            <v>1</v>
          </cell>
          <cell r="I113">
            <v>0</v>
          </cell>
          <cell r="J113">
            <v>0</v>
          </cell>
          <cell r="K113">
            <v>3</v>
          </cell>
          <cell r="L113">
            <v>2</v>
          </cell>
          <cell r="M113">
            <v>6</v>
          </cell>
          <cell r="N113">
            <v>0.77633529121150568</v>
          </cell>
          <cell r="O113">
            <v>4.6580117472690343</v>
          </cell>
          <cell r="P113">
            <v>23314.224928112701</v>
          </cell>
          <cell r="Q113">
            <v>23314.22</v>
          </cell>
        </row>
        <row r="114">
          <cell r="C114">
            <v>395459</v>
          </cell>
          <cell r="D114" t="str">
            <v>CRESTVIEW CENTER</v>
          </cell>
          <cell r="E114">
            <v>1</v>
          </cell>
          <cell r="F114">
            <v>0</v>
          </cell>
          <cell r="G114">
            <v>1</v>
          </cell>
          <cell r="H114">
            <v>0</v>
          </cell>
          <cell r="I114">
            <v>1</v>
          </cell>
          <cell r="J114">
            <v>2</v>
          </cell>
          <cell r="K114">
            <v>3</v>
          </cell>
          <cell r="L114">
            <v>6</v>
          </cell>
          <cell r="M114">
            <v>0</v>
          </cell>
          <cell r="N114">
            <v>0.66669491812726722</v>
          </cell>
          <cell r="O114">
            <v>0</v>
          </cell>
          <cell r="P114">
            <v>0</v>
          </cell>
          <cell r="Q114">
            <v>0</v>
          </cell>
        </row>
        <row r="115">
          <cell r="C115">
            <v>395108</v>
          </cell>
          <cell r="D115" t="str">
            <v>CROSS KEYS VILLAGE-BRETHREN HM COMM, THE</v>
          </cell>
          <cell r="E115">
            <v>1</v>
          </cell>
          <cell r="F115">
            <v>1</v>
          </cell>
          <cell r="G115">
            <v>2</v>
          </cell>
          <cell r="H115">
            <v>2</v>
          </cell>
          <cell r="I115">
            <v>1</v>
          </cell>
          <cell r="J115">
            <v>0</v>
          </cell>
          <cell r="K115">
            <v>5</v>
          </cell>
          <cell r="L115">
            <v>6</v>
          </cell>
          <cell r="M115">
            <v>14</v>
          </cell>
          <cell r="N115">
            <v>0.53837780432762516</v>
          </cell>
          <cell r="O115">
            <v>7.5372892605867525</v>
          </cell>
          <cell r="P115">
            <v>37725.550450274197</v>
          </cell>
          <cell r="Q115">
            <v>37725.550000000003</v>
          </cell>
        </row>
        <row r="116">
          <cell r="C116">
            <v>395876</v>
          </cell>
          <cell r="D116" t="str">
            <v>CUMBERLAND CROSSINGS RETIREMENT COMM</v>
          </cell>
          <cell r="E116">
            <v>1</v>
          </cell>
          <cell r="F116">
            <v>1</v>
          </cell>
          <cell r="G116">
            <v>2</v>
          </cell>
          <cell r="H116">
            <v>0</v>
          </cell>
          <cell r="I116">
            <v>0</v>
          </cell>
          <cell r="J116">
            <v>0</v>
          </cell>
          <cell r="K116">
            <v>5</v>
          </cell>
          <cell r="L116">
            <v>6</v>
          </cell>
          <cell r="M116">
            <v>11</v>
          </cell>
          <cell r="N116">
            <v>0.45523415977961434</v>
          </cell>
          <cell r="O116">
            <v>5.0075757575757578</v>
          </cell>
          <cell r="P116">
            <v>25063.858549763023</v>
          </cell>
          <cell r="Q116">
            <v>25063.85</v>
          </cell>
        </row>
        <row r="117">
          <cell r="C117">
            <v>395909</v>
          </cell>
          <cell r="D117" t="str">
            <v>DARWAY HEALTHCARE &amp; REHABILITATION CTR</v>
          </cell>
          <cell r="E117">
            <v>1</v>
          </cell>
          <cell r="F117">
            <v>1</v>
          </cell>
          <cell r="G117">
            <v>2</v>
          </cell>
          <cell r="H117">
            <v>0</v>
          </cell>
          <cell r="I117">
            <v>0</v>
          </cell>
          <cell r="J117">
            <v>0</v>
          </cell>
          <cell r="K117">
            <v>1</v>
          </cell>
          <cell r="L117">
            <v>0</v>
          </cell>
          <cell r="M117">
            <v>1</v>
          </cell>
          <cell r="N117">
            <v>0.82062748438387279</v>
          </cell>
          <cell r="O117">
            <v>0.82062748438387279</v>
          </cell>
          <cell r="P117">
            <v>4107.3949125040435</v>
          </cell>
          <cell r="Q117">
            <v>4107.3900000000003</v>
          </cell>
        </row>
        <row r="118">
          <cell r="C118">
            <v>395425</v>
          </cell>
          <cell r="D118" t="str">
            <v>DEER MEADOWS REHABILITATION CENTER</v>
          </cell>
          <cell r="E118">
            <v>1</v>
          </cell>
          <cell r="F118">
            <v>1</v>
          </cell>
          <cell r="G118">
            <v>2</v>
          </cell>
          <cell r="H118">
            <v>0</v>
          </cell>
          <cell r="I118">
            <v>0</v>
          </cell>
          <cell r="J118">
            <v>0</v>
          </cell>
          <cell r="K118">
            <v>3</v>
          </cell>
          <cell r="L118">
            <v>4</v>
          </cell>
          <cell r="M118">
            <v>7</v>
          </cell>
          <cell r="N118">
            <v>0.62470885093167705</v>
          </cell>
          <cell r="O118">
            <v>4.3729619565217392</v>
          </cell>
          <cell r="P118">
            <v>21887.49710994216</v>
          </cell>
          <cell r="Q118">
            <v>21887.49</v>
          </cell>
        </row>
        <row r="119">
          <cell r="C119">
            <v>396148</v>
          </cell>
          <cell r="D119" t="str">
            <v>DELAWARE VALLEY SKILLED NSG &amp; REHAB CTR</v>
          </cell>
          <cell r="E119">
            <v>1</v>
          </cell>
          <cell r="F119">
            <v>0</v>
          </cell>
          <cell r="G119">
            <v>1</v>
          </cell>
          <cell r="H119">
            <v>0</v>
          </cell>
          <cell r="I119">
            <v>1</v>
          </cell>
          <cell r="J119">
            <v>2</v>
          </cell>
          <cell r="K119">
            <v>3</v>
          </cell>
          <cell r="L119">
            <v>5</v>
          </cell>
          <cell r="M119">
            <v>0</v>
          </cell>
          <cell r="N119">
            <v>0.26917256529167682</v>
          </cell>
          <cell r="O119">
            <v>0</v>
          </cell>
          <cell r="P119">
            <v>0</v>
          </cell>
          <cell r="Q119">
            <v>0</v>
          </cell>
        </row>
        <row r="120">
          <cell r="C120">
            <v>395557</v>
          </cell>
          <cell r="D120" t="str">
            <v>DOCK TERRACE</v>
          </cell>
          <cell r="E120">
            <v>1</v>
          </cell>
          <cell r="F120">
            <v>1</v>
          </cell>
          <cell r="G120">
            <v>2</v>
          </cell>
          <cell r="H120">
            <v>2</v>
          </cell>
          <cell r="I120">
            <v>2</v>
          </cell>
          <cell r="J120">
            <v>0</v>
          </cell>
          <cell r="K120">
            <v>5</v>
          </cell>
          <cell r="L120">
            <v>8</v>
          </cell>
          <cell r="M120">
            <v>17</v>
          </cell>
          <cell r="N120">
            <v>0.33594629904942108</v>
          </cell>
          <cell r="O120">
            <v>5.7110870838401588</v>
          </cell>
          <cell r="P120">
            <v>28585.065062309801</v>
          </cell>
          <cell r="Q120">
            <v>28585.06</v>
          </cell>
        </row>
        <row r="121">
          <cell r="C121">
            <v>395550</v>
          </cell>
          <cell r="D121" t="str">
            <v>DR ARTHUR CLIFTON MCKINLEY HEALTH CENTER</v>
          </cell>
          <cell r="E121">
            <v>1</v>
          </cell>
          <cell r="F121">
            <v>0</v>
          </cell>
          <cell r="G121">
            <v>1</v>
          </cell>
          <cell r="H121">
            <v>0</v>
          </cell>
          <cell r="I121">
            <v>1</v>
          </cell>
          <cell r="J121">
            <v>0</v>
          </cell>
          <cell r="K121">
            <v>3</v>
          </cell>
          <cell r="L121">
            <v>4</v>
          </cell>
          <cell r="M121">
            <v>0</v>
          </cell>
          <cell r="N121">
            <v>0.5387472035794183</v>
          </cell>
          <cell r="O121">
            <v>0</v>
          </cell>
          <cell r="P121">
            <v>0</v>
          </cell>
          <cell r="Q121">
            <v>0</v>
          </cell>
        </row>
        <row r="122">
          <cell r="C122">
            <v>395509</v>
          </cell>
          <cell r="D122" t="str">
            <v>DRESHER HILL HEALTH &amp; REHAB CENTER</v>
          </cell>
          <cell r="E122">
            <v>1</v>
          </cell>
          <cell r="F122">
            <v>1</v>
          </cell>
          <cell r="G122">
            <v>2</v>
          </cell>
          <cell r="H122">
            <v>0</v>
          </cell>
          <cell r="I122">
            <v>0</v>
          </cell>
          <cell r="J122">
            <v>1</v>
          </cell>
          <cell r="K122">
            <v>4</v>
          </cell>
          <cell r="L122">
            <v>6</v>
          </cell>
          <cell r="M122">
            <v>11</v>
          </cell>
          <cell r="N122">
            <v>0.78831778250668416</v>
          </cell>
          <cell r="O122">
            <v>8.6714956075735259</v>
          </cell>
          <cell r="P122">
            <v>43402.46655166577</v>
          </cell>
          <cell r="Q122">
            <v>43402.46</v>
          </cell>
        </row>
        <row r="123">
          <cell r="C123">
            <v>395430</v>
          </cell>
          <cell r="D123" t="str">
            <v>DUBOIS NURSING HOME</v>
          </cell>
          <cell r="E123">
            <v>1</v>
          </cell>
          <cell r="F123">
            <v>1</v>
          </cell>
          <cell r="G123">
            <v>2</v>
          </cell>
          <cell r="H123">
            <v>2</v>
          </cell>
          <cell r="I123">
            <v>0</v>
          </cell>
          <cell r="J123">
            <v>0</v>
          </cell>
          <cell r="K123">
            <v>1</v>
          </cell>
          <cell r="L123">
            <v>2</v>
          </cell>
          <cell r="M123">
            <v>5</v>
          </cell>
          <cell r="N123">
            <v>0.64607562070644231</v>
          </cell>
          <cell r="O123">
            <v>3.2303781035322117</v>
          </cell>
          <cell r="P123">
            <v>16168.650015268027</v>
          </cell>
          <cell r="Q123">
            <v>16168.65</v>
          </cell>
        </row>
        <row r="124">
          <cell r="C124">
            <v>395567</v>
          </cell>
          <cell r="D124" t="str">
            <v>DUNMORE HEALTH CARE CENTER</v>
          </cell>
          <cell r="E124">
            <v>1</v>
          </cell>
          <cell r="F124">
            <v>1</v>
          </cell>
          <cell r="G124">
            <v>2</v>
          </cell>
          <cell r="H124">
            <v>0</v>
          </cell>
          <cell r="I124">
            <v>0</v>
          </cell>
          <cell r="J124">
            <v>0</v>
          </cell>
          <cell r="K124">
            <v>1</v>
          </cell>
          <cell r="L124">
            <v>2</v>
          </cell>
          <cell r="M124">
            <v>3</v>
          </cell>
          <cell r="N124">
            <v>0.67008084137822777</v>
          </cell>
          <cell r="O124">
            <v>2.0102425241346831</v>
          </cell>
          <cell r="P124">
            <v>10061.641943091068</v>
          </cell>
          <cell r="Q124">
            <v>10061.64</v>
          </cell>
        </row>
        <row r="125">
          <cell r="C125">
            <v>395773</v>
          </cell>
          <cell r="D125" t="str">
            <v>EAST END HEALTH &amp; REHAB CENTER</v>
          </cell>
          <cell r="E125">
            <v>1</v>
          </cell>
          <cell r="F125">
            <v>1</v>
          </cell>
          <cell r="G125">
            <v>2</v>
          </cell>
          <cell r="H125">
            <v>0</v>
          </cell>
          <cell r="I125">
            <v>1</v>
          </cell>
          <cell r="J125">
            <v>2</v>
          </cell>
          <cell r="K125">
            <v>7</v>
          </cell>
          <cell r="L125">
            <v>4.5</v>
          </cell>
          <cell r="M125">
            <v>14.5</v>
          </cell>
          <cell r="N125">
            <v>0.77121845228146413</v>
          </cell>
          <cell r="O125">
            <v>11.18266755808123</v>
          </cell>
          <cell r="P125">
            <v>55971.354494387102</v>
          </cell>
          <cell r="Q125">
            <v>55971.35</v>
          </cell>
        </row>
        <row r="126">
          <cell r="C126">
            <v>395540</v>
          </cell>
          <cell r="D126" t="str">
            <v>EASTON SKILLED NURSING &amp; REHAB CENTER</v>
          </cell>
          <cell r="E126">
            <v>1</v>
          </cell>
          <cell r="F126">
            <v>0</v>
          </cell>
          <cell r="G126">
            <v>1</v>
          </cell>
          <cell r="H126">
            <v>0</v>
          </cell>
          <cell r="I126">
            <v>0</v>
          </cell>
          <cell r="J126">
            <v>2</v>
          </cell>
          <cell r="K126">
            <v>3</v>
          </cell>
          <cell r="L126">
            <v>2</v>
          </cell>
          <cell r="M126">
            <v>0</v>
          </cell>
          <cell r="N126">
            <v>0.66801999188004868</v>
          </cell>
          <cell r="O126">
            <v>0</v>
          </cell>
          <cell r="P126">
            <v>0</v>
          </cell>
          <cell r="Q126">
            <v>0</v>
          </cell>
        </row>
        <row r="127">
          <cell r="C127">
            <v>395757</v>
          </cell>
          <cell r="D127" t="str">
            <v>EDGEHILL NURSING AND REHAB CENTER</v>
          </cell>
          <cell r="E127">
            <v>1</v>
          </cell>
          <cell r="F127">
            <v>1</v>
          </cell>
          <cell r="G127">
            <v>2</v>
          </cell>
          <cell r="H127">
            <v>1</v>
          </cell>
          <cell r="I127">
            <v>0</v>
          </cell>
          <cell r="J127">
            <v>0</v>
          </cell>
          <cell r="K127">
            <v>8</v>
          </cell>
          <cell r="L127">
            <v>4</v>
          </cell>
          <cell r="M127">
            <v>13</v>
          </cell>
          <cell r="N127">
            <v>0.82351209459790986</v>
          </cell>
          <cell r="O127">
            <v>10.705657229772829</v>
          </cell>
          <cell r="P127">
            <v>53583.828079552448</v>
          </cell>
          <cell r="Q127">
            <v>53583.82</v>
          </cell>
        </row>
        <row r="128">
          <cell r="C128">
            <v>395645</v>
          </cell>
          <cell r="D128" t="str">
            <v>EDINBORO MANOR</v>
          </cell>
          <cell r="E128">
            <v>1</v>
          </cell>
          <cell r="F128">
            <v>0</v>
          </cell>
          <cell r="G128">
            <v>1</v>
          </cell>
          <cell r="H128">
            <v>0</v>
          </cell>
          <cell r="I128">
            <v>1</v>
          </cell>
          <cell r="J128">
            <v>0</v>
          </cell>
          <cell r="K128">
            <v>4</v>
          </cell>
          <cell r="L128">
            <v>2</v>
          </cell>
          <cell r="M128">
            <v>0</v>
          </cell>
          <cell r="N128">
            <v>0.75304124538597339</v>
          </cell>
          <cell r="O128">
            <v>0</v>
          </cell>
          <cell r="P128">
            <v>0</v>
          </cell>
          <cell r="Q128">
            <v>0</v>
          </cell>
        </row>
        <row r="129">
          <cell r="C129">
            <v>395536</v>
          </cell>
          <cell r="D129" t="str">
            <v>EDISON MANOR NURSING AND REHAB CENTER</v>
          </cell>
          <cell r="E129">
            <v>1</v>
          </cell>
          <cell r="F129">
            <v>1</v>
          </cell>
          <cell r="G129">
            <v>2</v>
          </cell>
          <cell r="H129">
            <v>0</v>
          </cell>
          <cell r="I129">
            <v>0</v>
          </cell>
          <cell r="J129">
            <v>0</v>
          </cell>
          <cell r="K129">
            <v>3</v>
          </cell>
          <cell r="L129">
            <v>8</v>
          </cell>
          <cell r="M129">
            <v>11</v>
          </cell>
          <cell r="N129">
            <v>0.76309330273182241</v>
          </cell>
          <cell r="O129">
            <v>8.3940263300500462</v>
          </cell>
          <cell r="P129">
            <v>42013.680628011527</v>
          </cell>
          <cell r="Q129">
            <v>42013.68</v>
          </cell>
        </row>
        <row r="130">
          <cell r="C130">
            <v>395103</v>
          </cell>
          <cell r="D130" t="str">
            <v>ELAN SKILLED NURSING AND REHABILITATION</v>
          </cell>
          <cell r="E130">
            <v>1</v>
          </cell>
          <cell r="F130">
            <v>1</v>
          </cell>
          <cell r="G130">
            <v>2</v>
          </cell>
          <cell r="H130">
            <v>2</v>
          </cell>
          <cell r="I130">
            <v>0</v>
          </cell>
          <cell r="J130">
            <v>0</v>
          </cell>
          <cell r="K130">
            <v>5</v>
          </cell>
          <cell r="L130">
            <v>3</v>
          </cell>
          <cell r="M130">
            <v>10</v>
          </cell>
          <cell r="N130">
            <v>0.65983222106081318</v>
          </cell>
          <cell r="O130">
            <v>6.5983222106081314</v>
          </cell>
          <cell r="P130">
            <v>33025.843753286419</v>
          </cell>
          <cell r="Q130">
            <v>33025.839999999997</v>
          </cell>
        </row>
        <row r="131">
          <cell r="C131">
            <v>395013</v>
          </cell>
          <cell r="D131" t="str">
            <v>ELDERCREST HEALTHCARE &amp; REHAB CENTER</v>
          </cell>
          <cell r="E131">
            <v>1</v>
          </cell>
          <cell r="F131">
            <v>1</v>
          </cell>
          <cell r="G131">
            <v>2</v>
          </cell>
          <cell r="H131">
            <v>0</v>
          </cell>
          <cell r="I131">
            <v>0</v>
          </cell>
          <cell r="J131">
            <v>1</v>
          </cell>
          <cell r="K131">
            <v>8</v>
          </cell>
          <cell r="L131">
            <v>4</v>
          </cell>
          <cell r="M131">
            <v>13</v>
          </cell>
          <cell r="N131">
            <v>0.47116948092557848</v>
          </cell>
          <cell r="O131">
            <v>6.1252032520325201</v>
          </cell>
          <cell r="P131">
            <v>30657.794375898462</v>
          </cell>
          <cell r="Q131">
            <v>30657.79</v>
          </cell>
        </row>
        <row r="132">
          <cell r="C132">
            <v>395844</v>
          </cell>
          <cell r="D132" t="str">
            <v>ELIZABETHTOWN NURSING AND REHABILITATION</v>
          </cell>
          <cell r="E132">
            <v>1</v>
          </cell>
          <cell r="F132">
            <v>0</v>
          </cell>
          <cell r="G132">
            <v>1</v>
          </cell>
          <cell r="H132">
            <v>0</v>
          </cell>
          <cell r="I132">
            <v>1</v>
          </cell>
          <cell r="J132">
            <v>0</v>
          </cell>
          <cell r="K132">
            <v>3</v>
          </cell>
          <cell r="L132">
            <v>5</v>
          </cell>
          <cell r="M132">
            <v>0</v>
          </cell>
          <cell r="N132">
            <v>0.42665240927621467</v>
          </cell>
          <cell r="O132">
            <v>0</v>
          </cell>
          <cell r="P132">
            <v>0</v>
          </cell>
          <cell r="Q132">
            <v>0</v>
          </cell>
        </row>
        <row r="133">
          <cell r="C133">
            <v>395341</v>
          </cell>
          <cell r="D133" t="str">
            <v>ELK HAVEN NURSING HOME</v>
          </cell>
          <cell r="E133">
            <v>1</v>
          </cell>
          <cell r="F133">
            <v>1</v>
          </cell>
          <cell r="G133">
            <v>2</v>
          </cell>
          <cell r="H133">
            <v>1</v>
          </cell>
          <cell r="I133">
            <v>2</v>
          </cell>
          <cell r="J133">
            <v>2</v>
          </cell>
          <cell r="K133">
            <v>5</v>
          </cell>
          <cell r="L133">
            <v>3.5</v>
          </cell>
          <cell r="M133">
            <v>13.5</v>
          </cell>
          <cell r="N133">
            <v>0.68693334966919872</v>
          </cell>
          <cell r="O133">
            <v>9.273600220534183</v>
          </cell>
          <cell r="P133">
            <v>46416.113390373117</v>
          </cell>
          <cell r="Q133">
            <v>46416.11</v>
          </cell>
        </row>
        <row r="134">
          <cell r="C134">
            <v>395711</v>
          </cell>
          <cell r="D134" t="str">
            <v>ELKINS CREST HEALTH &amp; REHAB CENTER</v>
          </cell>
          <cell r="E134">
            <v>1</v>
          </cell>
          <cell r="F134">
            <v>1</v>
          </cell>
          <cell r="G134">
            <v>2</v>
          </cell>
          <cell r="H134">
            <v>0</v>
          </cell>
          <cell r="I134">
            <v>0</v>
          </cell>
          <cell r="J134">
            <v>0</v>
          </cell>
          <cell r="K134">
            <v>4</v>
          </cell>
          <cell r="L134">
            <v>4</v>
          </cell>
          <cell r="M134">
            <v>8</v>
          </cell>
          <cell r="N134">
            <v>0.76552160085336707</v>
          </cell>
          <cell r="O134">
            <v>6.1241728068269365</v>
          </cell>
          <cell r="P134">
            <v>30652.636803826394</v>
          </cell>
          <cell r="Q134">
            <v>30652.63</v>
          </cell>
        </row>
        <row r="135">
          <cell r="C135">
            <v>395357</v>
          </cell>
          <cell r="D135" t="str">
            <v>ELLEN MEMORIAL HEALTH CARE CENTER</v>
          </cell>
          <cell r="E135">
            <v>1</v>
          </cell>
          <cell r="F135">
            <v>1</v>
          </cell>
          <cell r="G135">
            <v>2</v>
          </cell>
          <cell r="H135">
            <v>0</v>
          </cell>
          <cell r="I135">
            <v>0</v>
          </cell>
          <cell r="J135">
            <v>2</v>
          </cell>
          <cell r="K135">
            <v>5</v>
          </cell>
          <cell r="L135">
            <v>1.5</v>
          </cell>
          <cell r="M135">
            <v>8.5</v>
          </cell>
          <cell r="N135">
            <v>0.5569679691430488</v>
          </cell>
          <cell r="O135">
            <v>4.7342277377159148</v>
          </cell>
          <cell r="P135">
            <v>23695.700295889361</v>
          </cell>
          <cell r="Q135">
            <v>23695.7</v>
          </cell>
        </row>
        <row r="136">
          <cell r="C136">
            <v>395507</v>
          </cell>
          <cell r="D136" t="str">
            <v>ELM TERRACE GARDENS</v>
          </cell>
          <cell r="E136">
            <v>1</v>
          </cell>
          <cell r="F136">
            <v>1</v>
          </cell>
          <cell r="G136">
            <v>2</v>
          </cell>
          <cell r="H136">
            <v>2</v>
          </cell>
          <cell r="I136">
            <v>0</v>
          </cell>
          <cell r="J136">
            <v>2</v>
          </cell>
          <cell r="K136">
            <v>2</v>
          </cell>
          <cell r="L136">
            <v>4</v>
          </cell>
          <cell r="M136">
            <v>10</v>
          </cell>
          <cell r="N136">
            <v>0.29845814977973567</v>
          </cell>
          <cell r="O136">
            <v>2.9845814977973566</v>
          </cell>
          <cell r="P136">
            <v>14938.391771280378</v>
          </cell>
          <cell r="Q136">
            <v>14938.39</v>
          </cell>
        </row>
        <row r="137">
          <cell r="C137">
            <v>395474</v>
          </cell>
          <cell r="D137" t="str">
            <v>ELMWOOD GARDENS OF PRESBY SENIOR CARE</v>
          </cell>
          <cell r="E137">
            <v>1</v>
          </cell>
          <cell r="F137">
            <v>1</v>
          </cell>
          <cell r="G137">
            <v>2</v>
          </cell>
          <cell r="H137">
            <v>1</v>
          </cell>
          <cell r="I137">
            <v>1</v>
          </cell>
          <cell r="J137">
            <v>2</v>
          </cell>
          <cell r="K137">
            <v>3</v>
          </cell>
          <cell r="L137">
            <v>4</v>
          </cell>
          <cell r="M137">
            <v>11</v>
          </cell>
          <cell r="N137">
            <v>0.5252009622719005</v>
          </cell>
          <cell r="O137">
            <v>5.7772105849909057</v>
          </cell>
          <cell r="P137">
            <v>28916.02562284653</v>
          </cell>
          <cell r="Q137">
            <v>28916.02</v>
          </cell>
        </row>
        <row r="138">
          <cell r="C138">
            <v>395868</v>
          </cell>
          <cell r="D138" t="str">
            <v>EMBASSY OF HEARTHSIDE</v>
          </cell>
          <cell r="E138">
            <v>1</v>
          </cell>
          <cell r="F138">
            <v>1</v>
          </cell>
          <cell r="G138">
            <v>2</v>
          </cell>
          <cell r="H138">
            <v>0</v>
          </cell>
          <cell r="I138">
            <v>1</v>
          </cell>
          <cell r="J138">
            <v>0</v>
          </cell>
          <cell r="K138">
            <v>1</v>
          </cell>
          <cell r="L138">
            <v>8</v>
          </cell>
          <cell r="M138">
            <v>10</v>
          </cell>
          <cell r="N138">
            <v>0.81190178942987934</v>
          </cell>
          <cell r="O138">
            <v>8.1190178942987927</v>
          </cell>
          <cell r="P138">
            <v>40637.211680291024</v>
          </cell>
          <cell r="Q138">
            <v>40637.21</v>
          </cell>
        </row>
        <row r="139">
          <cell r="C139">
            <v>395569</v>
          </cell>
          <cell r="D139" t="str">
            <v>EMBASSY OF HILLSDALE PARK</v>
          </cell>
          <cell r="E139">
            <v>1</v>
          </cell>
          <cell r="F139">
            <v>1</v>
          </cell>
          <cell r="G139">
            <v>2</v>
          </cell>
          <cell r="H139">
            <v>0</v>
          </cell>
          <cell r="I139">
            <v>0</v>
          </cell>
          <cell r="J139">
            <v>0</v>
          </cell>
          <cell r="K139">
            <v>5</v>
          </cell>
          <cell r="L139">
            <v>10</v>
          </cell>
          <cell r="M139">
            <v>15</v>
          </cell>
          <cell r="N139">
            <v>0.71567530011193881</v>
          </cell>
          <cell r="O139">
            <v>10.735129501679083</v>
          </cell>
          <cell r="P139">
            <v>53731.34234393097</v>
          </cell>
          <cell r="Q139">
            <v>53731.34</v>
          </cell>
        </row>
        <row r="140">
          <cell r="C140">
            <v>395297</v>
          </cell>
          <cell r="D140" t="str">
            <v>EMBASSY OF HUNTINGDON PARK</v>
          </cell>
          <cell r="E140">
            <v>1</v>
          </cell>
          <cell r="F140">
            <v>1</v>
          </cell>
          <cell r="G140">
            <v>2</v>
          </cell>
          <cell r="H140">
            <v>0</v>
          </cell>
          <cell r="I140">
            <v>1</v>
          </cell>
          <cell r="J140">
            <v>0</v>
          </cell>
          <cell r="K140">
            <v>3</v>
          </cell>
          <cell r="L140">
            <v>6</v>
          </cell>
          <cell r="M140">
            <v>10</v>
          </cell>
          <cell r="N140">
            <v>0.69541488511141236</v>
          </cell>
          <cell r="O140">
            <v>6.9541488511141232</v>
          </cell>
          <cell r="P140">
            <v>34806.823017032417</v>
          </cell>
          <cell r="Q140">
            <v>34806.82</v>
          </cell>
        </row>
        <row r="141">
          <cell r="C141">
            <v>395588</v>
          </cell>
          <cell r="D141" t="str">
            <v>EMBASSY OF PARK AVENUE</v>
          </cell>
          <cell r="E141">
            <v>1</v>
          </cell>
          <cell r="F141">
            <v>0</v>
          </cell>
          <cell r="G141">
            <v>1</v>
          </cell>
          <cell r="H141">
            <v>0</v>
          </cell>
          <cell r="I141">
            <v>1</v>
          </cell>
          <cell r="J141">
            <v>2</v>
          </cell>
          <cell r="K141">
            <v>1</v>
          </cell>
          <cell r="L141">
            <v>8</v>
          </cell>
          <cell r="M141">
            <v>0</v>
          </cell>
          <cell r="N141">
            <v>0.73290414453970987</v>
          </cell>
          <cell r="O141">
            <v>0</v>
          </cell>
          <cell r="P141">
            <v>0</v>
          </cell>
          <cell r="Q141">
            <v>0</v>
          </cell>
        </row>
        <row r="142">
          <cell r="C142">
            <v>395160</v>
          </cell>
          <cell r="D142" t="str">
            <v>EMBASSY OF SAXONBURG</v>
          </cell>
          <cell r="E142">
            <v>1</v>
          </cell>
          <cell r="F142">
            <v>0</v>
          </cell>
          <cell r="G142">
            <v>1</v>
          </cell>
          <cell r="H142">
            <v>0</v>
          </cell>
          <cell r="I142">
            <v>0</v>
          </cell>
          <cell r="J142">
            <v>0</v>
          </cell>
          <cell r="K142">
            <v>1</v>
          </cell>
          <cell r="L142">
            <v>4</v>
          </cell>
          <cell r="M142">
            <v>0</v>
          </cell>
          <cell r="N142">
            <v>0.77823394804145918</v>
          </cell>
          <cell r="O142">
            <v>0</v>
          </cell>
          <cell r="P142">
            <v>0</v>
          </cell>
          <cell r="Q142">
            <v>0</v>
          </cell>
        </row>
        <row r="143">
          <cell r="C143">
            <v>395697</v>
          </cell>
          <cell r="D143" t="str">
            <v>EMBASSY OF WOODLAND PARK</v>
          </cell>
          <cell r="E143">
            <v>1</v>
          </cell>
          <cell r="F143">
            <v>1</v>
          </cell>
          <cell r="G143">
            <v>2</v>
          </cell>
          <cell r="H143">
            <v>0</v>
          </cell>
          <cell r="I143">
            <v>0</v>
          </cell>
          <cell r="J143">
            <v>0</v>
          </cell>
          <cell r="K143">
            <v>2</v>
          </cell>
          <cell r="L143">
            <v>8</v>
          </cell>
          <cell r="M143">
            <v>10</v>
          </cell>
          <cell r="N143">
            <v>0.72111093124898828</v>
          </cell>
          <cell r="O143">
            <v>7.2111093124898833</v>
          </cell>
          <cell r="P143">
            <v>36092.95845833062</v>
          </cell>
          <cell r="Q143">
            <v>36092.949999999997</v>
          </cell>
        </row>
        <row r="144">
          <cell r="C144">
            <v>395469</v>
          </cell>
          <cell r="D144" t="str">
            <v>EMERALD NURSING AND REHABILITATION</v>
          </cell>
          <cell r="E144">
            <v>1</v>
          </cell>
          <cell r="F144">
            <v>0</v>
          </cell>
          <cell r="G144">
            <v>1</v>
          </cell>
          <cell r="H144">
            <v>1</v>
          </cell>
          <cell r="I144">
            <v>1</v>
          </cell>
          <cell r="J144">
            <v>0</v>
          </cell>
          <cell r="K144">
            <v>0</v>
          </cell>
          <cell r="L144">
            <v>4</v>
          </cell>
          <cell r="M144">
            <v>0</v>
          </cell>
          <cell r="N144">
            <v>0.58956276445698164</v>
          </cell>
          <cell r="O144">
            <v>0</v>
          </cell>
          <cell r="P144">
            <v>0</v>
          </cell>
          <cell r="Q144">
            <v>0</v>
          </cell>
        </row>
        <row r="145">
          <cell r="C145">
            <v>395824</v>
          </cell>
          <cell r="D145" t="str">
            <v>EMMANUEL CENTER FOR NURSING AND REHAB</v>
          </cell>
          <cell r="E145">
            <v>1</v>
          </cell>
          <cell r="F145">
            <v>1</v>
          </cell>
          <cell r="G145">
            <v>2</v>
          </cell>
          <cell r="H145">
            <v>1</v>
          </cell>
          <cell r="I145">
            <v>1</v>
          </cell>
          <cell r="J145">
            <v>0</v>
          </cell>
          <cell r="K145">
            <v>5</v>
          </cell>
          <cell r="L145">
            <v>8</v>
          </cell>
          <cell r="M145">
            <v>15</v>
          </cell>
          <cell r="N145">
            <v>0.69103448275862067</v>
          </cell>
          <cell r="O145">
            <v>10.36551724137931</v>
          </cell>
          <cell r="P145">
            <v>51881.363460157379</v>
          </cell>
          <cell r="Q145">
            <v>51881.36</v>
          </cell>
        </row>
        <row r="146">
          <cell r="C146">
            <v>395857</v>
          </cell>
          <cell r="D146" t="str">
            <v>EPHRATA MANOR</v>
          </cell>
          <cell r="E146">
            <v>1</v>
          </cell>
          <cell r="F146">
            <v>1</v>
          </cell>
          <cell r="G146">
            <v>2</v>
          </cell>
          <cell r="H146">
            <v>2</v>
          </cell>
          <cell r="I146">
            <v>1</v>
          </cell>
          <cell r="J146">
            <v>0</v>
          </cell>
          <cell r="K146">
            <v>7</v>
          </cell>
          <cell r="L146">
            <v>4.5</v>
          </cell>
          <cell r="M146">
            <v>14.5</v>
          </cell>
          <cell r="N146">
            <v>0.55810419474152018</v>
          </cell>
          <cell r="O146">
            <v>8.0925108237520433</v>
          </cell>
          <cell r="P146">
            <v>40504.538806446384</v>
          </cell>
          <cell r="Q146">
            <v>40504.53</v>
          </cell>
        </row>
        <row r="147">
          <cell r="C147">
            <v>395780</v>
          </cell>
          <cell r="D147" t="str">
            <v>FAIR ACRES GERIATRIC CENTER</v>
          </cell>
          <cell r="E147">
            <v>1</v>
          </cell>
          <cell r="F147">
            <v>1</v>
          </cell>
          <cell r="G147">
            <v>2</v>
          </cell>
          <cell r="H147">
            <v>2</v>
          </cell>
          <cell r="I147">
            <v>0</v>
          </cell>
          <cell r="J147">
            <v>0</v>
          </cell>
          <cell r="K147">
            <v>3</v>
          </cell>
          <cell r="L147">
            <v>1</v>
          </cell>
          <cell r="M147">
            <v>6</v>
          </cell>
          <cell r="N147">
            <v>0.84834044404075815</v>
          </cell>
          <cell r="O147">
            <v>5.0900426642445487</v>
          </cell>
          <cell r="P147">
            <v>25476.620928975379</v>
          </cell>
          <cell r="Q147">
            <v>25476.62</v>
          </cell>
        </row>
        <row r="148">
          <cell r="C148">
            <v>395627</v>
          </cell>
          <cell r="D148" t="str">
            <v>FAIRLANE GARDENS NSG &amp; REHAB AT READING</v>
          </cell>
          <cell r="E148">
            <v>1</v>
          </cell>
          <cell r="F148">
            <v>1</v>
          </cell>
          <cell r="G148">
            <v>2</v>
          </cell>
          <cell r="H148">
            <v>0</v>
          </cell>
          <cell r="I148">
            <v>0</v>
          </cell>
          <cell r="J148">
            <v>2</v>
          </cell>
          <cell r="K148">
            <v>3</v>
          </cell>
          <cell r="L148">
            <v>0</v>
          </cell>
          <cell r="M148">
            <v>5</v>
          </cell>
          <cell r="N148">
            <v>0.71729069008485136</v>
          </cell>
          <cell r="O148">
            <v>3.5864534504242567</v>
          </cell>
          <cell r="P148">
            <v>17950.874101255806</v>
          </cell>
          <cell r="Q148">
            <v>17950.87</v>
          </cell>
        </row>
        <row r="149">
          <cell r="C149">
            <v>395805</v>
          </cell>
          <cell r="D149" t="str">
            <v>FAIRMOUNT HOMES</v>
          </cell>
          <cell r="E149">
            <v>1</v>
          </cell>
          <cell r="F149">
            <v>1</v>
          </cell>
          <cell r="G149">
            <v>2</v>
          </cell>
          <cell r="H149">
            <v>2</v>
          </cell>
          <cell r="I149">
            <v>2</v>
          </cell>
          <cell r="J149">
            <v>0</v>
          </cell>
          <cell r="K149">
            <v>2</v>
          </cell>
          <cell r="L149">
            <v>4</v>
          </cell>
          <cell r="M149">
            <v>10</v>
          </cell>
          <cell r="N149">
            <v>0.40747940118370662</v>
          </cell>
          <cell r="O149">
            <v>4.0747940118370662</v>
          </cell>
          <cell r="P149">
            <v>20395.110463900062</v>
          </cell>
          <cell r="Q149">
            <v>20395.11</v>
          </cell>
        </row>
        <row r="150">
          <cell r="C150">
            <v>395572</v>
          </cell>
          <cell r="D150" t="str">
            <v>FAIRVIEW MANOR</v>
          </cell>
          <cell r="E150">
            <v>1</v>
          </cell>
          <cell r="F150">
            <v>0</v>
          </cell>
          <cell r="G150">
            <v>1</v>
          </cell>
          <cell r="H150">
            <v>0</v>
          </cell>
          <cell r="I150">
            <v>2</v>
          </cell>
          <cell r="J150">
            <v>2</v>
          </cell>
          <cell r="K150">
            <v>4</v>
          </cell>
          <cell r="L150">
            <v>4</v>
          </cell>
          <cell r="M150">
            <v>0</v>
          </cell>
          <cell r="N150">
            <v>0.79981851179673324</v>
          </cell>
          <cell r="O150">
            <v>0</v>
          </cell>
          <cell r="P150">
            <v>0</v>
          </cell>
          <cell r="Q150">
            <v>0</v>
          </cell>
        </row>
        <row r="151">
          <cell r="C151">
            <v>395782</v>
          </cell>
          <cell r="D151" t="str">
            <v>FAIRVIEW NURSING AND REHABILITATION CTR</v>
          </cell>
          <cell r="E151">
            <v>1</v>
          </cell>
          <cell r="F151">
            <v>1</v>
          </cell>
          <cell r="G151">
            <v>2</v>
          </cell>
          <cell r="H151">
            <v>1</v>
          </cell>
          <cell r="I151">
            <v>1</v>
          </cell>
          <cell r="J151">
            <v>2</v>
          </cell>
          <cell r="K151">
            <v>3</v>
          </cell>
          <cell r="L151">
            <v>2</v>
          </cell>
          <cell r="M151">
            <v>9</v>
          </cell>
          <cell r="N151">
            <v>0.68084185356200533</v>
          </cell>
          <cell r="O151">
            <v>6.1275766820580477</v>
          </cell>
          <cell r="P151">
            <v>30669.673839598552</v>
          </cell>
          <cell r="Q151">
            <v>30669.67</v>
          </cell>
        </row>
        <row r="152">
          <cell r="C152">
            <v>395763</v>
          </cell>
          <cell r="D152" t="str">
            <v>FELLOWSHIP MANOR</v>
          </cell>
          <cell r="E152">
            <v>1</v>
          </cell>
          <cell r="F152">
            <v>1</v>
          </cell>
          <cell r="G152">
            <v>2</v>
          </cell>
          <cell r="H152">
            <v>2</v>
          </cell>
          <cell r="I152">
            <v>2</v>
          </cell>
          <cell r="J152">
            <v>2</v>
          </cell>
          <cell r="K152">
            <v>3</v>
          </cell>
          <cell r="L152">
            <v>3</v>
          </cell>
          <cell r="M152">
            <v>12</v>
          </cell>
          <cell r="N152">
            <v>0.37074544861945335</v>
          </cell>
          <cell r="O152">
            <v>4.4489453834334398</v>
          </cell>
          <cell r="P152">
            <v>22267.80845348199</v>
          </cell>
          <cell r="Q152">
            <v>22267.8</v>
          </cell>
        </row>
        <row r="153">
          <cell r="C153">
            <v>395554</v>
          </cell>
          <cell r="D153" t="str">
            <v>FOREST CITY NURSING AND REHAB CENTER</v>
          </cell>
          <cell r="E153">
            <v>1</v>
          </cell>
          <cell r="F153">
            <v>1</v>
          </cell>
          <cell r="G153">
            <v>2</v>
          </cell>
          <cell r="H153">
            <v>0</v>
          </cell>
          <cell r="I153">
            <v>1</v>
          </cell>
          <cell r="J153">
            <v>0</v>
          </cell>
          <cell r="K153">
            <v>7</v>
          </cell>
          <cell r="L153">
            <v>4</v>
          </cell>
          <cell r="M153">
            <v>12</v>
          </cell>
          <cell r="N153">
            <v>0.79373466691828642</v>
          </cell>
          <cell r="O153">
            <v>9.5248160030194366</v>
          </cell>
          <cell r="P153">
            <v>47673.495633298306</v>
          </cell>
          <cell r="Q153">
            <v>47673.49</v>
          </cell>
        </row>
        <row r="154">
          <cell r="C154">
            <v>395464</v>
          </cell>
          <cell r="D154" t="str">
            <v>FOREST HILLS REHAB &amp; HEALTHCARE CENTER</v>
          </cell>
          <cell r="E154">
            <v>1</v>
          </cell>
          <cell r="F154">
            <v>0</v>
          </cell>
          <cell r="G154">
            <v>1</v>
          </cell>
          <cell r="H154">
            <v>0</v>
          </cell>
          <cell r="I154">
            <v>1</v>
          </cell>
          <cell r="J154">
            <v>0</v>
          </cell>
          <cell r="K154">
            <v>6</v>
          </cell>
          <cell r="L154">
            <v>0</v>
          </cell>
          <cell r="M154">
            <v>0</v>
          </cell>
          <cell r="N154">
            <v>0.76752440106477371</v>
          </cell>
          <cell r="O154">
            <v>0</v>
          </cell>
          <cell r="P154">
            <v>0</v>
          </cell>
          <cell r="Q154">
            <v>0</v>
          </cell>
        </row>
        <row r="155">
          <cell r="C155">
            <v>395270</v>
          </cell>
          <cell r="D155" t="str">
            <v>FOREST PARK NURSING AND REHABILITATION</v>
          </cell>
          <cell r="E155">
            <v>1</v>
          </cell>
          <cell r="F155">
            <v>1</v>
          </cell>
          <cell r="G155">
            <v>2</v>
          </cell>
          <cell r="H155">
            <v>0</v>
          </cell>
          <cell r="I155">
            <v>0</v>
          </cell>
          <cell r="J155">
            <v>2</v>
          </cell>
          <cell r="K155">
            <v>0</v>
          </cell>
          <cell r="L155">
            <v>0</v>
          </cell>
          <cell r="M155">
            <v>2</v>
          </cell>
          <cell r="N155">
            <v>0.74039683019781022</v>
          </cell>
          <cell r="O155">
            <v>1.4807936603956204</v>
          </cell>
          <cell r="P155">
            <v>7411.6507951762451</v>
          </cell>
          <cell r="Q155">
            <v>7411.65</v>
          </cell>
        </row>
        <row r="156">
          <cell r="C156">
            <v>395907</v>
          </cell>
          <cell r="D156" t="str">
            <v>FORESTVIEW</v>
          </cell>
          <cell r="E156">
            <v>1</v>
          </cell>
          <cell r="F156">
            <v>1</v>
          </cell>
          <cell r="G156">
            <v>2</v>
          </cell>
          <cell r="H156">
            <v>1</v>
          </cell>
          <cell r="I156">
            <v>2</v>
          </cell>
          <cell r="J156">
            <v>2</v>
          </cell>
          <cell r="K156">
            <v>6</v>
          </cell>
          <cell r="L156">
            <v>5</v>
          </cell>
          <cell r="M156">
            <v>16</v>
          </cell>
          <cell r="N156">
            <v>0.36815717604858761</v>
          </cell>
          <cell r="O156">
            <v>5.8905148167774017</v>
          </cell>
          <cell r="P156">
            <v>29483.134614515806</v>
          </cell>
          <cell r="Q156">
            <v>29483.13</v>
          </cell>
        </row>
        <row r="157">
          <cell r="C157">
            <v>396122</v>
          </cell>
          <cell r="D157" t="str">
            <v>FOX SUBACUTE AT MECHANICSBURG</v>
          </cell>
          <cell r="E157">
            <v>1</v>
          </cell>
          <cell r="F157">
            <v>1</v>
          </cell>
          <cell r="G157">
            <v>2</v>
          </cell>
          <cell r="H157">
            <v>2</v>
          </cell>
          <cell r="I157">
            <v>2</v>
          </cell>
          <cell r="J157">
            <v>2</v>
          </cell>
          <cell r="K157">
            <v>7</v>
          </cell>
          <cell r="L157">
            <v>1</v>
          </cell>
          <cell r="M157">
            <v>14</v>
          </cell>
          <cell r="N157">
            <v>0.68858255611355945</v>
          </cell>
          <cell r="O157">
            <v>9.6401557855898332</v>
          </cell>
          <cell r="P157">
            <v>48250.792939511077</v>
          </cell>
          <cell r="Q157">
            <v>48250.79</v>
          </cell>
        </row>
        <row r="158">
          <cell r="C158">
            <v>396141</v>
          </cell>
          <cell r="D158" t="str">
            <v>FOX SUBACUTE AT SOUTH PHILADELPHIA</v>
          </cell>
          <cell r="E158">
            <v>1</v>
          </cell>
          <cell r="F158">
            <v>1</v>
          </cell>
          <cell r="G158">
            <v>2</v>
          </cell>
          <cell r="H158">
            <v>2</v>
          </cell>
          <cell r="I158">
            <v>0</v>
          </cell>
          <cell r="J158">
            <v>0</v>
          </cell>
          <cell r="K158">
            <v>3</v>
          </cell>
          <cell r="L158">
            <v>6</v>
          </cell>
          <cell r="M158">
            <v>11</v>
          </cell>
          <cell r="N158">
            <v>0.69162944486339117</v>
          </cell>
          <cell r="O158">
            <v>7.6079238934973032</v>
          </cell>
          <cell r="P158">
            <v>38079.090073774882</v>
          </cell>
          <cell r="Q158">
            <v>38079.089999999997</v>
          </cell>
        </row>
        <row r="159">
          <cell r="C159">
            <v>395194</v>
          </cell>
          <cell r="D159" t="str">
            <v>FOX SUBACUTE CENTER</v>
          </cell>
          <cell r="E159">
            <v>0</v>
          </cell>
          <cell r="F159">
            <v>1</v>
          </cell>
          <cell r="G159">
            <v>1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0.6965623622741296</v>
          </cell>
          <cell r="O159">
            <v>0</v>
          </cell>
          <cell r="P159">
            <v>0</v>
          </cell>
          <cell r="Q159">
            <v>0</v>
          </cell>
        </row>
        <row r="160">
          <cell r="C160">
            <v>395656</v>
          </cell>
          <cell r="D160" t="str">
            <v>FREDERICK LIVING - CEDARWOOD</v>
          </cell>
          <cell r="E160">
            <v>1</v>
          </cell>
          <cell r="F160">
            <v>1</v>
          </cell>
          <cell r="G160">
            <v>2</v>
          </cell>
          <cell r="H160">
            <v>2</v>
          </cell>
          <cell r="I160">
            <v>0</v>
          </cell>
          <cell r="J160">
            <v>0</v>
          </cell>
          <cell r="K160">
            <v>8</v>
          </cell>
          <cell r="L160">
            <v>0</v>
          </cell>
          <cell r="M160">
            <v>10</v>
          </cell>
          <cell r="N160">
            <v>0.31416281663214912</v>
          </cell>
          <cell r="O160">
            <v>3.1416281663214911</v>
          </cell>
          <cell r="P160">
            <v>15724.439886407845</v>
          </cell>
          <cell r="Q160">
            <v>15724.43</v>
          </cell>
        </row>
        <row r="161">
          <cell r="C161">
            <v>395688</v>
          </cell>
          <cell r="D161" t="str">
            <v>FRIENDSHIP VILLAGE OF SOUTH HILLS</v>
          </cell>
          <cell r="E161">
            <v>1</v>
          </cell>
          <cell r="F161">
            <v>0</v>
          </cell>
          <cell r="G161">
            <v>1</v>
          </cell>
          <cell r="H161">
            <v>1</v>
          </cell>
          <cell r="I161">
            <v>1</v>
          </cell>
          <cell r="J161">
            <v>2</v>
          </cell>
          <cell r="K161">
            <v>5</v>
          </cell>
          <cell r="L161">
            <v>4</v>
          </cell>
          <cell r="M161">
            <v>0</v>
          </cell>
          <cell r="N161">
            <v>3.9674716609167077E-2</v>
          </cell>
          <cell r="O161">
            <v>0</v>
          </cell>
          <cell r="P161">
            <v>0</v>
          </cell>
          <cell r="Q161">
            <v>0</v>
          </cell>
        </row>
        <row r="162">
          <cell r="C162">
            <v>395387</v>
          </cell>
          <cell r="D162" t="str">
            <v>FULTON COUNTY MEDICAL CENTER LTCU</v>
          </cell>
          <cell r="E162">
            <v>1</v>
          </cell>
          <cell r="F162">
            <v>0</v>
          </cell>
          <cell r="G162">
            <v>1</v>
          </cell>
          <cell r="H162">
            <v>2</v>
          </cell>
          <cell r="I162">
            <v>0</v>
          </cell>
          <cell r="J162">
            <v>0</v>
          </cell>
          <cell r="K162">
            <v>3</v>
          </cell>
          <cell r="L162">
            <v>6</v>
          </cell>
          <cell r="M162">
            <v>0</v>
          </cell>
          <cell r="N162">
            <v>0.83629550321199142</v>
          </cell>
          <cell r="O162">
            <v>0</v>
          </cell>
          <cell r="P162">
            <v>0</v>
          </cell>
          <cell r="Q162">
            <v>0</v>
          </cell>
        </row>
        <row r="163">
          <cell r="C163">
            <v>396079</v>
          </cell>
          <cell r="D163" t="str">
            <v>GARDEN SPOT VILLAGE</v>
          </cell>
          <cell r="E163">
            <v>1</v>
          </cell>
          <cell r="F163">
            <v>1</v>
          </cell>
          <cell r="G163">
            <v>2</v>
          </cell>
          <cell r="H163">
            <v>2</v>
          </cell>
          <cell r="I163">
            <v>2</v>
          </cell>
          <cell r="J163">
            <v>0</v>
          </cell>
          <cell r="K163">
            <v>5</v>
          </cell>
          <cell r="L163">
            <v>2</v>
          </cell>
          <cell r="M163">
            <v>11</v>
          </cell>
          <cell r="N163">
            <v>0.21647558386411889</v>
          </cell>
          <cell r="O163">
            <v>2.3812314225053077</v>
          </cell>
          <cell r="P163">
            <v>11918.511159343374</v>
          </cell>
          <cell r="Q163">
            <v>11918.51</v>
          </cell>
        </row>
        <row r="164">
          <cell r="C164">
            <v>395077</v>
          </cell>
          <cell r="D164" t="str">
            <v>GARDEN SPRING NURSING &amp; REHAB CENTER</v>
          </cell>
          <cell r="E164">
            <v>1</v>
          </cell>
          <cell r="F164">
            <v>1</v>
          </cell>
          <cell r="G164">
            <v>2</v>
          </cell>
          <cell r="H164">
            <v>1</v>
          </cell>
          <cell r="I164">
            <v>0</v>
          </cell>
          <cell r="J164">
            <v>0</v>
          </cell>
          <cell r="K164">
            <v>2</v>
          </cell>
          <cell r="L164">
            <v>2</v>
          </cell>
          <cell r="M164">
            <v>5</v>
          </cell>
          <cell r="N164">
            <v>0.66839247624587939</v>
          </cell>
          <cell r="O164">
            <v>3.341962381229397</v>
          </cell>
          <cell r="P164">
            <v>16727.150313211332</v>
          </cell>
          <cell r="Q164">
            <v>16727.150000000001</v>
          </cell>
        </row>
        <row r="165">
          <cell r="C165">
            <v>395050</v>
          </cell>
          <cell r="D165" t="str">
            <v>GARVEY MANOR</v>
          </cell>
          <cell r="E165">
            <v>1</v>
          </cell>
          <cell r="F165">
            <v>1</v>
          </cell>
          <cell r="G165">
            <v>2</v>
          </cell>
          <cell r="H165">
            <v>2</v>
          </cell>
          <cell r="I165">
            <v>2</v>
          </cell>
          <cell r="J165">
            <v>2</v>
          </cell>
          <cell r="K165">
            <v>5</v>
          </cell>
          <cell r="L165">
            <v>4</v>
          </cell>
          <cell r="M165">
            <v>15</v>
          </cell>
          <cell r="N165">
            <v>0.60549897169718936</v>
          </cell>
          <cell r="O165">
            <v>9.0824845754578405</v>
          </cell>
          <cell r="P165">
            <v>45459.543639512449</v>
          </cell>
          <cell r="Q165">
            <v>45459.54</v>
          </cell>
        </row>
        <row r="166">
          <cell r="C166">
            <v>395360</v>
          </cell>
          <cell r="D166" t="str">
            <v>GERMANTOWN HOME</v>
          </cell>
          <cell r="E166">
            <v>1</v>
          </cell>
          <cell r="F166">
            <v>0</v>
          </cell>
          <cell r="G166">
            <v>1</v>
          </cell>
          <cell r="H166">
            <v>1</v>
          </cell>
          <cell r="I166">
            <v>0</v>
          </cell>
          <cell r="J166">
            <v>0</v>
          </cell>
          <cell r="K166">
            <v>5</v>
          </cell>
          <cell r="L166">
            <v>1</v>
          </cell>
          <cell r="M166">
            <v>0</v>
          </cell>
          <cell r="N166">
            <v>0.4748606971621096</v>
          </cell>
          <cell r="O166">
            <v>0</v>
          </cell>
          <cell r="P166">
            <v>0</v>
          </cell>
          <cell r="Q166">
            <v>0</v>
          </cell>
        </row>
        <row r="167">
          <cell r="C167">
            <v>395733</v>
          </cell>
          <cell r="D167" t="str">
            <v>GETTYSBURG CENTER</v>
          </cell>
          <cell r="E167">
            <v>1</v>
          </cell>
          <cell r="F167">
            <v>1</v>
          </cell>
          <cell r="G167">
            <v>2</v>
          </cell>
          <cell r="H167">
            <v>0</v>
          </cell>
          <cell r="I167">
            <v>0</v>
          </cell>
          <cell r="J167">
            <v>0</v>
          </cell>
          <cell r="K167">
            <v>2</v>
          </cell>
          <cell r="L167">
            <v>4</v>
          </cell>
          <cell r="M167">
            <v>6</v>
          </cell>
          <cell r="N167">
            <v>0.64951247532918965</v>
          </cell>
          <cell r="O167">
            <v>3.8970748519751379</v>
          </cell>
          <cell r="P167">
            <v>19505.592641304302</v>
          </cell>
          <cell r="Q167">
            <v>19505.59</v>
          </cell>
        </row>
        <row r="168">
          <cell r="C168">
            <v>395421</v>
          </cell>
          <cell r="D168" t="str">
            <v>GLEN BROOK REHAB &amp; HEALTHCARE CENTER</v>
          </cell>
          <cell r="E168">
            <v>1</v>
          </cell>
          <cell r="F168">
            <v>1</v>
          </cell>
          <cell r="G168">
            <v>2</v>
          </cell>
          <cell r="H168">
            <v>0</v>
          </cell>
          <cell r="I168">
            <v>2</v>
          </cell>
          <cell r="J168">
            <v>0</v>
          </cell>
          <cell r="K168">
            <v>4</v>
          </cell>
          <cell r="L168">
            <v>8</v>
          </cell>
          <cell r="M168">
            <v>14</v>
          </cell>
          <cell r="N168">
            <v>0.81640307557667058</v>
          </cell>
          <cell r="O168">
            <v>11.429643058073388</v>
          </cell>
          <cell r="P168">
            <v>57207.5133258727</v>
          </cell>
          <cell r="Q168">
            <v>57207.51</v>
          </cell>
        </row>
        <row r="169">
          <cell r="C169">
            <v>395018</v>
          </cell>
          <cell r="D169" t="str">
            <v>GOOD SHEPHERD HOME RAKER CENTER</v>
          </cell>
          <cell r="E169">
            <v>1</v>
          </cell>
          <cell r="F169">
            <v>1</v>
          </cell>
          <cell r="G169">
            <v>2</v>
          </cell>
          <cell r="H169">
            <v>2</v>
          </cell>
          <cell r="I169">
            <v>0</v>
          </cell>
          <cell r="J169">
            <v>0</v>
          </cell>
          <cell r="K169">
            <v>4</v>
          </cell>
          <cell r="L169">
            <v>0</v>
          </cell>
          <cell r="M169">
            <v>6</v>
          </cell>
          <cell r="N169">
            <v>0.91482535431313472</v>
          </cell>
          <cell r="O169">
            <v>5.4889521258788081</v>
          </cell>
          <cell r="P169">
            <v>27473.237815986486</v>
          </cell>
          <cell r="Q169">
            <v>27473.23</v>
          </cell>
        </row>
        <row r="170">
          <cell r="C170">
            <v>396108</v>
          </cell>
          <cell r="D170" t="str">
            <v>GOOD SHEPHERD HOME-BETHLEHEM</v>
          </cell>
          <cell r="E170">
            <v>1</v>
          </cell>
          <cell r="F170">
            <v>1</v>
          </cell>
          <cell r="G170">
            <v>2</v>
          </cell>
          <cell r="H170">
            <v>2</v>
          </cell>
          <cell r="I170">
            <v>0</v>
          </cell>
          <cell r="J170">
            <v>0</v>
          </cell>
          <cell r="K170">
            <v>4</v>
          </cell>
          <cell r="L170">
            <v>2</v>
          </cell>
          <cell r="M170">
            <v>8</v>
          </cell>
          <cell r="N170">
            <v>0.94089683228961929</v>
          </cell>
          <cell r="O170">
            <v>7.5271746583169543</v>
          </cell>
          <cell r="P170">
            <v>37674.924963441808</v>
          </cell>
          <cell r="Q170">
            <v>37674.92</v>
          </cell>
        </row>
        <row r="171">
          <cell r="C171">
            <v>395623</v>
          </cell>
          <cell r="D171" t="str">
            <v>GRANDVIEW NURSING AND REHABILITATION</v>
          </cell>
          <cell r="E171">
            <v>1</v>
          </cell>
          <cell r="F171">
            <v>0</v>
          </cell>
          <cell r="G171">
            <v>1</v>
          </cell>
          <cell r="H171">
            <v>2</v>
          </cell>
          <cell r="I171">
            <v>2</v>
          </cell>
          <cell r="J171">
            <v>0</v>
          </cell>
          <cell r="K171">
            <v>3</v>
          </cell>
          <cell r="L171">
            <v>6</v>
          </cell>
          <cell r="M171">
            <v>0</v>
          </cell>
          <cell r="N171">
            <v>0.60597295790354055</v>
          </cell>
          <cell r="O171">
            <v>0</v>
          </cell>
          <cell r="P171">
            <v>0</v>
          </cell>
          <cell r="Q171">
            <v>0</v>
          </cell>
        </row>
        <row r="172">
          <cell r="C172">
            <v>395318</v>
          </cell>
          <cell r="D172" t="str">
            <v>GREEN HOME, INC, THE</v>
          </cell>
          <cell r="E172">
            <v>1</v>
          </cell>
          <cell r="F172">
            <v>1</v>
          </cell>
          <cell r="G172">
            <v>2</v>
          </cell>
          <cell r="H172">
            <v>2</v>
          </cell>
          <cell r="I172">
            <v>0</v>
          </cell>
          <cell r="J172">
            <v>0</v>
          </cell>
          <cell r="K172">
            <v>3</v>
          </cell>
          <cell r="L172">
            <v>4</v>
          </cell>
          <cell r="M172">
            <v>9</v>
          </cell>
          <cell r="N172">
            <v>0.57759868549743754</v>
          </cell>
          <cell r="O172">
            <v>5.1983881694769378</v>
          </cell>
          <cell r="P172">
            <v>26018.910561546378</v>
          </cell>
          <cell r="Q172">
            <v>26018.91</v>
          </cell>
        </row>
        <row r="173">
          <cell r="C173">
            <v>395519</v>
          </cell>
          <cell r="D173" t="str">
            <v>GREEN MEADOWS NURSING &amp; REHAB CENTER</v>
          </cell>
          <cell r="E173">
            <v>1</v>
          </cell>
          <cell r="F173">
            <v>0</v>
          </cell>
          <cell r="G173">
            <v>1</v>
          </cell>
          <cell r="H173">
            <v>0</v>
          </cell>
          <cell r="I173">
            <v>1</v>
          </cell>
          <cell r="J173">
            <v>2</v>
          </cell>
          <cell r="K173">
            <v>3</v>
          </cell>
          <cell r="L173">
            <v>4</v>
          </cell>
          <cell r="M173">
            <v>0</v>
          </cell>
          <cell r="N173">
            <v>0.79112694300518138</v>
          </cell>
          <cell r="O173">
            <v>0</v>
          </cell>
          <cell r="P173">
            <v>0</v>
          </cell>
          <cell r="Q173">
            <v>0</v>
          </cell>
        </row>
        <row r="174">
          <cell r="C174">
            <v>395067</v>
          </cell>
          <cell r="D174" t="str">
            <v>GREEN RIDGE CARE CENTER</v>
          </cell>
          <cell r="E174">
            <v>1</v>
          </cell>
          <cell r="F174">
            <v>1</v>
          </cell>
          <cell r="G174">
            <v>2</v>
          </cell>
          <cell r="H174">
            <v>0</v>
          </cell>
          <cell r="I174">
            <v>1</v>
          </cell>
          <cell r="J174">
            <v>2</v>
          </cell>
          <cell r="K174">
            <v>5</v>
          </cell>
          <cell r="L174">
            <v>3</v>
          </cell>
          <cell r="M174">
            <v>11</v>
          </cell>
          <cell r="N174">
            <v>0.60340732765445393</v>
          </cell>
          <cell r="O174">
            <v>6.6374806041989931</v>
          </cell>
          <cell r="P174">
            <v>33221.838878574839</v>
          </cell>
          <cell r="Q174">
            <v>33221.83</v>
          </cell>
        </row>
        <row r="175">
          <cell r="C175">
            <v>396086</v>
          </cell>
          <cell r="D175" t="str">
            <v>GREEN VALLEY SKILLED NSG &amp; REHAB CENTER</v>
          </cell>
          <cell r="E175">
            <v>1</v>
          </cell>
          <cell r="F175">
            <v>1</v>
          </cell>
          <cell r="G175">
            <v>2</v>
          </cell>
          <cell r="H175">
            <v>0</v>
          </cell>
          <cell r="I175">
            <v>1</v>
          </cell>
          <cell r="J175">
            <v>0</v>
          </cell>
          <cell r="K175">
            <v>8</v>
          </cell>
          <cell r="L175">
            <v>0</v>
          </cell>
          <cell r="M175">
            <v>9</v>
          </cell>
          <cell r="N175">
            <v>0.51858086235918688</v>
          </cell>
          <cell r="O175">
            <v>4.6672277612326818</v>
          </cell>
          <cell r="P175">
            <v>23360.352811455865</v>
          </cell>
          <cell r="Q175">
            <v>23360.35</v>
          </cell>
        </row>
        <row r="176">
          <cell r="C176">
            <v>395604</v>
          </cell>
          <cell r="D176" t="str">
            <v>GREENE HEALTH AND REHAB CENTER</v>
          </cell>
          <cell r="E176">
            <v>1</v>
          </cell>
          <cell r="F176">
            <v>1</v>
          </cell>
          <cell r="G176">
            <v>2</v>
          </cell>
          <cell r="H176">
            <v>0</v>
          </cell>
          <cell r="I176">
            <v>0</v>
          </cell>
          <cell r="J176">
            <v>0</v>
          </cell>
          <cell r="K176">
            <v>4</v>
          </cell>
          <cell r="L176">
            <v>8</v>
          </cell>
          <cell r="M176">
            <v>12</v>
          </cell>
          <cell r="N176">
            <v>0.75558946966806562</v>
          </cell>
          <cell r="O176">
            <v>9.0670736360167865</v>
          </cell>
          <cell r="P176">
            <v>45382.408988941221</v>
          </cell>
          <cell r="Q176">
            <v>45382.400000000001</v>
          </cell>
        </row>
        <row r="177">
          <cell r="C177">
            <v>395695</v>
          </cell>
          <cell r="D177" t="str">
            <v>GREENERY CENTER FOR REHAB &amp; NURSING</v>
          </cell>
          <cell r="E177">
            <v>1</v>
          </cell>
          <cell r="F177">
            <v>0</v>
          </cell>
          <cell r="G177">
            <v>1</v>
          </cell>
          <cell r="H177">
            <v>0</v>
          </cell>
          <cell r="I177">
            <v>0</v>
          </cell>
          <cell r="J177">
            <v>0</v>
          </cell>
          <cell r="K177">
            <v>2</v>
          </cell>
          <cell r="L177">
            <v>1</v>
          </cell>
          <cell r="M177">
            <v>0</v>
          </cell>
          <cell r="N177">
            <v>0.70173882747917526</v>
          </cell>
          <cell r="O177">
            <v>0</v>
          </cell>
          <cell r="P177">
            <v>0</v>
          </cell>
          <cell r="Q177">
            <v>0</v>
          </cell>
        </row>
        <row r="178">
          <cell r="C178">
            <v>395262</v>
          </cell>
          <cell r="D178" t="str">
            <v>GREENFIELD HEALTHCARE &amp; REHAB CTR</v>
          </cell>
          <cell r="E178">
            <v>1</v>
          </cell>
          <cell r="F178">
            <v>0</v>
          </cell>
          <cell r="G178">
            <v>1</v>
          </cell>
          <cell r="H178">
            <v>0</v>
          </cell>
          <cell r="I178">
            <v>2</v>
          </cell>
          <cell r="J178">
            <v>0</v>
          </cell>
          <cell r="K178">
            <v>2</v>
          </cell>
          <cell r="L178">
            <v>4</v>
          </cell>
          <cell r="M178">
            <v>0</v>
          </cell>
          <cell r="N178">
            <v>0.68822317917992881</v>
          </cell>
          <cell r="O178">
            <v>0</v>
          </cell>
          <cell r="P178">
            <v>0</v>
          </cell>
          <cell r="Q178">
            <v>0</v>
          </cell>
        </row>
        <row r="179">
          <cell r="C179">
            <v>395743</v>
          </cell>
          <cell r="D179" t="str">
            <v>GREENTREE SKILLED NURSING &amp; REHAB CENTER</v>
          </cell>
          <cell r="E179">
            <v>1</v>
          </cell>
          <cell r="F179">
            <v>0</v>
          </cell>
          <cell r="G179">
            <v>1</v>
          </cell>
          <cell r="H179">
            <v>0</v>
          </cell>
          <cell r="I179">
            <v>0</v>
          </cell>
          <cell r="J179">
            <v>0</v>
          </cell>
          <cell r="K179">
            <v>3</v>
          </cell>
          <cell r="L179">
            <v>6</v>
          </cell>
          <cell r="M179">
            <v>0</v>
          </cell>
          <cell r="N179">
            <v>0.54712544578124389</v>
          </cell>
          <cell r="O179">
            <v>0</v>
          </cell>
          <cell r="P179">
            <v>0</v>
          </cell>
          <cell r="Q179">
            <v>0</v>
          </cell>
        </row>
        <row r="180">
          <cell r="C180">
            <v>395875</v>
          </cell>
          <cell r="D180" t="str">
            <v>GREENWOOD CENTER FOR NURSING &amp; REHAB</v>
          </cell>
          <cell r="E180">
            <v>1</v>
          </cell>
          <cell r="F180">
            <v>1</v>
          </cell>
          <cell r="G180">
            <v>2</v>
          </cell>
          <cell r="H180">
            <v>2</v>
          </cell>
          <cell r="I180">
            <v>2</v>
          </cell>
          <cell r="J180">
            <v>2</v>
          </cell>
          <cell r="K180">
            <v>8</v>
          </cell>
          <cell r="L180">
            <v>4</v>
          </cell>
          <cell r="M180">
            <v>18</v>
          </cell>
          <cell r="N180">
            <v>0.81834294980578492</v>
          </cell>
          <cell r="O180">
            <v>14.730173096504128</v>
          </cell>
          <cell r="P180">
            <v>73727.286970299785</v>
          </cell>
          <cell r="Q180">
            <v>73727.28</v>
          </cell>
        </row>
        <row r="181">
          <cell r="C181">
            <v>395373</v>
          </cell>
          <cell r="D181" t="str">
            <v>GREENWOOD CENTER FOR REHAB AND NURSING</v>
          </cell>
          <cell r="E181">
            <v>1</v>
          </cell>
          <cell r="F181">
            <v>0</v>
          </cell>
          <cell r="G181">
            <v>1</v>
          </cell>
          <cell r="H181">
            <v>0</v>
          </cell>
          <cell r="I181">
            <v>2</v>
          </cell>
          <cell r="J181">
            <v>2</v>
          </cell>
          <cell r="K181">
            <v>2</v>
          </cell>
          <cell r="L181">
            <v>2</v>
          </cell>
          <cell r="M181">
            <v>0</v>
          </cell>
          <cell r="N181">
            <v>0.64987466645103908</v>
          </cell>
          <cell r="O181">
            <v>0</v>
          </cell>
          <cell r="P181">
            <v>0</v>
          </cell>
          <cell r="Q181">
            <v>0</v>
          </cell>
        </row>
        <row r="182">
          <cell r="C182">
            <v>395510</v>
          </cell>
          <cell r="D182" t="str">
            <v>GROVE MANOR</v>
          </cell>
          <cell r="E182">
            <v>1</v>
          </cell>
          <cell r="F182">
            <v>1</v>
          </cell>
          <cell r="G182">
            <v>2</v>
          </cell>
          <cell r="H182">
            <v>1</v>
          </cell>
          <cell r="I182">
            <v>0</v>
          </cell>
          <cell r="J182">
            <v>2</v>
          </cell>
          <cell r="K182">
            <v>5</v>
          </cell>
          <cell r="L182">
            <v>4</v>
          </cell>
          <cell r="M182">
            <v>12</v>
          </cell>
          <cell r="N182">
            <v>0.42815727486863564</v>
          </cell>
          <cell r="O182">
            <v>5.1378872984236281</v>
          </cell>
          <cell r="P182">
            <v>25716.092322216991</v>
          </cell>
          <cell r="Q182">
            <v>25716.09</v>
          </cell>
        </row>
        <row r="183">
          <cell r="C183">
            <v>395877</v>
          </cell>
          <cell r="D183" t="str">
            <v>GUARDIAN HEALTHCARE HIGHLAND VIEW</v>
          </cell>
          <cell r="E183">
            <v>1</v>
          </cell>
          <cell r="F183">
            <v>1</v>
          </cell>
          <cell r="G183">
            <v>2</v>
          </cell>
          <cell r="H183">
            <v>0</v>
          </cell>
          <cell r="I183">
            <v>2</v>
          </cell>
          <cell r="J183">
            <v>2</v>
          </cell>
          <cell r="K183">
            <v>5</v>
          </cell>
          <cell r="L183">
            <v>4</v>
          </cell>
          <cell r="M183">
            <v>13</v>
          </cell>
          <cell r="N183">
            <v>0.70184492323571157</v>
          </cell>
          <cell r="O183">
            <v>9.1239840020642511</v>
          </cell>
          <cell r="P183">
            <v>45667.25607537241</v>
          </cell>
          <cell r="Q183">
            <v>45667.25</v>
          </cell>
        </row>
        <row r="184">
          <cell r="C184">
            <v>395698</v>
          </cell>
          <cell r="D184" t="str">
            <v>GUARDIAN HEALTHCARE MEADOWCREST</v>
          </cell>
          <cell r="E184">
            <v>1</v>
          </cell>
          <cell r="F184">
            <v>1</v>
          </cell>
          <cell r="G184">
            <v>2</v>
          </cell>
          <cell r="H184">
            <v>0</v>
          </cell>
          <cell r="I184">
            <v>0</v>
          </cell>
          <cell r="J184">
            <v>0</v>
          </cell>
          <cell r="K184">
            <v>2</v>
          </cell>
          <cell r="L184">
            <v>2.5</v>
          </cell>
          <cell r="M184">
            <v>4.5</v>
          </cell>
          <cell r="N184">
            <v>0.67340147373425241</v>
          </cell>
          <cell r="O184">
            <v>3.0303066318041356</v>
          </cell>
          <cell r="P184">
            <v>15167.254667499383</v>
          </cell>
          <cell r="Q184">
            <v>15167.25</v>
          </cell>
        </row>
        <row r="185">
          <cell r="C185">
            <v>395356</v>
          </cell>
          <cell r="D185" t="str">
            <v>GUY AND MARY FELT MANOR, INC</v>
          </cell>
          <cell r="E185">
            <v>1</v>
          </cell>
          <cell r="F185">
            <v>1</v>
          </cell>
          <cell r="G185">
            <v>2</v>
          </cell>
          <cell r="H185">
            <v>2</v>
          </cell>
          <cell r="I185">
            <v>0</v>
          </cell>
          <cell r="J185">
            <v>0</v>
          </cell>
          <cell r="K185">
            <v>2</v>
          </cell>
          <cell r="L185">
            <v>1</v>
          </cell>
          <cell r="M185">
            <v>5</v>
          </cell>
          <cell r="N185">
            <v>0.71470557363283305</v>
          </cell>
          <cell r="O185">
            <v>3.5735278681641653</v>
          </cell>
          <cell r="P185">
            <v>17886.179130850189</v>
          </cell>
          <cell r="Q185">
            <v>17886.169999999998</v>
          </cell>
        </row>
        <row r="186">
          <cell r="C186">
            <v>395479</v>
          </cell>
          <cell r="D186" t="str">
            <v>GWYNEDD HEALTHCARE &amp; REHABILITATION CTR</v>
          </cell>
          <cell r="E186">
            <v>1</v>
          </cell>
          <cell r="F186">
            <v>1</v>
          </cell>
          <cell r="G186">
            <v>2</v>
          </cell>
          <cell r="H186">
            <v>1</v>
          </cell>
          <cell r="I186">
            <v>0</v>
          </cell>
          <cell r="J186">
            <v>2</v>
          </cell>
          <cell r="K186">
            <v>1</v>
          </cell>
          <cell r="L186">
            <v>2</v>
          </cell>
          <cell r="M186">
            <v>6</v>
          </cell>
          <cell r="N186">
            <v>0.63424520379820426</v>
          </cell>
          <cell r="O186">
            <v>3.8054712227892256</v>
          </cell>
          <cell r="P186">
            <v>19047.099247352704</v>
          </cell>
          <cell r="Q186">
            <v>19047.09</v>
          </cell>
        </row>
        <row r="187">
          <cell r="C187">
            <v>395592</v>
          </cell>
          <cell r="D187" t="str">
            <v>HAIDA HEALTHCARE AND REHAB CENTER</v>
          </cell>
          <cell r="E187">
            <v>1</v>
          </cell>
          <cell r="F187">
            <v>1</v>
          </cell>
          <cell r="G187">
            <v>2</v>
          </cell>
          <cell r="H187">
            <v>0</v>
          </cell>
          <cell r="I187">
            <v>1</v>
          </cell>
          <cell r="J187">
            <v>2</v>
          </cell>
          <cell r="K187">
            <v>3</v>
          </cell>
          <cell r="L187">
            <v>3</v>
          </cell>
          <cell r="M187">
            <v>9</v>
          </cell>
          <cell r="N187">
            <v>0.6311210036422501</v>
          </cell>
          <cell r="O187">
            <v>5.6800890327802511</v>
          </cell>
          <cell r="P187">
            <v>28429.913986280953</v>
          </cell>
          <cell r="Q187">
            <v>28429.91</v>
          </cell>
        </row>
        <row r="188">
          <cell r="C188">
            <v>395224</v>
          </cell>
          <cell r="D188" t="str">
            <v>HAMILTON ARMS CENTER</v>
          </cell>
          <cell r="E188">
            <v>1</v>
          </cell>
          <cell r="F188">
            <v>1</v>
          </cell>
          <cell r="G188">
            <v>2</v>
          </cell>
          <cell r="H188">
            <v>0</v>
          </cell>
          <cell r="I188">
            <v>0</v>
          </cell>
          <cell r="J188">
            <v>0</v>
          </cell>
          <cell r="K188">
            <v>1</v>
          </cell>
          <cell r="L188">
            <v>4</v>
          </cell>
          <cell r="M188">
            <v>5</v>
          </cell>
          <cell r="N188">
            <v>0.57218150631529707</v>
          </cell>
          <cell r="O188">
            <v>2.8609075315764851</v>
          </cell>
          <cell r="P188">
            <v>14319.38030830678</v>
          </cell>
          <cell r="Q188">
            <v>14319.38</v>
          </cell>
        </row>
        <row r="189">
          <cell r="C189">
            <v>395249</v>
          </cell>
          <cell r="D189" t="str">
            <v>HAMPTON HOUSE REHAB &amp; NURSING CENTER</v>
          </cell>
          <cell r="E189">
            <v>1</v>
          </cell>
          <cell r="F189">
            <v>1</v>
          </cell>
          <cell r="G189">
            <v>2</v>
          </cell>
          <cell r="H189">
            <v>0</v>
          </cell>
          <cell r="I189">
            <v>0</v>
          </cell>
          <cell r="J189">
            <v>0</v>
          </cell>
          <cell r="K189">
            <v>1</v>
          </cell>
          <cell r="L189">
            <v>6</v>
          </cell>
          <cell r="M189">
            <v>7</v>
          </cell>
          <cell r="N189">
            <v>0.63241406425522351</v>
          </cell>
          <cell r="O189">
            <v>4.4268984497865649</v>
          </cell>
          <cell r="P189">
            <v>22157.459403735655</v>
          </cell>
          <cell r="Q189">
            <v>22157.45</v>
          </cell>
        </row>
        <row r="190">
          <cell r="C190">
            <v>395016</v>
          </cell>
          <cell r="D190" t="str">
            <v>HANOVER HALL FOR NURSING AND REHAB</v>
          </cell>
          <cell r="E190">
            <v>1</v>
          </cell>
          <cell r="F190">
            <v>1</v>
          </cell>
          <cell r="G190">
            <v>2</v>
          </cell>
          <cell r="H190">
            <v>0</v>
          </cell>
          <cell r="I190">
            <v>1</v>
          </cell>
          <cell r="J190">
            <v>0</v>
          </cell>
          <cell r="K190">
            <v>7</v>
          </cell>
          <cell r="L190">
            <v>4</v>
          </cell>
          <cell r="M190">
            <v>12</v>
          </cell>
          <cell r="N190">
            <v>0.70871565215274901</v>
          </cell>
          <cell r="O190">
            <v>8.5045878258329886</v>
          </cell>
          <cell r="P190">
            <v>42567.061710097325</v>
          </cell>
          <cell r="Q190">
            <v>42567.06</v>
          </cell>
        </row>
        <row r="191">
          <cell r="C191">
            <v>395277</v>
          </cell>
          <cell r="D191" t="str">
            <v>HARBORVIEW REHAB &amp; C C AT DOYLESTOWN</v>
          </cell>
          <cell r="E191">
            <v>1</v>
          </cell>
          <cell r="F191">
            <v>0</v>
          </cell>
          <cell r="G191">
            <v>1</v>
          </cell>
          <cell r="H191">
            <v>0</v>
          </cell>
          <cell r="I191">
            <v>1</v>
          </cell>
          <cell r="J191">
            <v>2</v>
          </cell>
          <cell r="K191">
            <v>3</v>
          </cell>
          <cell r="L191">
            <v>4</v>
          </cell>
          <cell r="M191">
            <v>0</v>
          </cell>
          <cell r="N191">
            <v>0.77046196118839083</v>
          </cell>
          <cell r="O191">
            <v>0</v>
          </cell>
          <cell r="P191">
            <v>0</v>
          </cell>
          <cell r="Q191">
            <v>0</v>
          </cell>
        </row>
        <row r="192">
          <cell r="C192">
            <v>395256</v>
          </cell>
          <cell r="D192" t="str">
            <v>HARBORVIEW REHAB &amp; CARE CTR AT LANSDALE</v>
          </cell>
          <cell r="E192">
            <v>1</v>
          </cell>
          <cell r="F192">
            <v>1</v>
          </cell>
          <cell r="G192">
            <v>2</v>
          </cell>
          <cell r="H192">
            <v>0</v>
          </cell>
          <cell r="I192">
            <v>2</v>
          </cell>
          <cell r="J192">
            <v>2</v>
          </cell>
          <cell r="K192">
            <v>4</v>
          </cell>
          <cell r="L192">
            <v>2</v>
          </cell>
          <cell r="M192">
            <v>10</v>
          </cell>
          <cell r="N192">
            <v>0.81243921416066911</v>
          </cell>
          <cell r="O192">
            <v>8.1243921416066911</v>
          </cell>
          <cell r="P192">
            <v>40664.110798918002</v>
          </cell>
          <cell r="Q192">
            <v>40664.11</v>
          </cell>
        </row>
        <row r="193">
          <cell r="C193">
            <v>396048</v>
          </cell>
          <cell r="D193" t="str">
            <v>HARMAR VILLAGE HEALTH &amp; REHAB CENTER</v>
          </cell>
          <cell r="E193">
            <v>1</v>
          </cell>
          <cell r="F193">
            <v>1</v>
          </cell>
          <cell r="G193">
            <v>2</v>
          </cell>
          <cell r="H193">
            <v>1</v>
          </cell>
          <cell r="I193">
            <v>0</v>
          </cell>
          <cell r="J193">
            <v>0</v>
          </cell>
          <cell r="K193">
            <v>4</v>
          </cell>
          <cell r="L193">
            <v>8</v>
          </cell>
          <cell r="M193">
            <v>13</v>
          </cell>
          <cell r="N193">
            <v>0.77768993925272534</v>
          </cell>
          <cell r="O193">
            <v>10.109969210285429</v>
          </cell>
          <cell r="P193">
            <v>50602.2974980863</v>
          </cell>
          <cell r="Q193">
            <v>50602.29</v>
          </cell>
        </row>
        <row r="194">
          <cell r="C194">
            <v>395726</v>
          </cell>
          <cell r="D194" t="str">
            <v>HARMON HOUSE HEALTH &amp; REHAB CENTER</v>
          </cell>
          <cell r="E194">
            <v>1</v>
          </cell>
          <cell r="F194">
            <v>1</v>
          </cell>
          <cell r="G194">
            <v>2</v>
          </cell>
          <cell r="H194">
            <v>0</v>
          </cell>
          <cell r="I194">
            <v>0</v>
          </cell>
          <cell r="J194">
            <v>0</v>
          </cell>
          <cell r="K194">
            <v>2</v>
          </cell>
          <cell r="L194">
            <v>4</v>
          </cell>
          <cell r="M194">
            <v>6</v>
          </cell>
          <cell r="N194">
            <v>0.62067628354273308</v>
          </cell>
          <cell r="O194">
            <v>3.7240577012563985</v>
          </cell>
          <cell r="P194">
            <v>18639.60925887878</v>
          </cell>
          <cell r="Q194">
            <v>18639.599999999999</v>
          </cell>
        </row>
        <row r="195">
          <cell r="C195">
            <v>396106</v>
          </cell>
          <cell r="D195" t="str">
            <v>HAVEN CONVALESCENT HOME, INC</v>
          </cell>
          <cell r="E195">
            <v>1</v>
          </cell>
          <cell r="F195">
            <v>1</v>
          </cell>
          <cell r="G195">
            <v>2</v>
          </cell>
          <cell r="H195">
            <v>1</v>
          </cell>
          <cell r="I195">
            <v>0</v>
          </cell>
          <cell r="J195">
            <v>0</v>
          </cell>
          <cell r="K195">
            <v>4</v>
          </cell>
          <cell r="L195">
            <v>5</v>
          </cell>
          <cell r="M195">
            <v>10</v>
          </cell>
          <cell r="N195">
            <v>0.76166798853029105</v>
          </cell>
          <cell r="O195">
            <v>7.6166798853029105</v>
          </cell>
          <cell r="P195">
            <v>38122.915459690732</v>
          </cell>
          <cell r="Q195">
            <v>38122.910000000003</v>
          </cell>
        </row>
        <row r="196">
          <cell r="C196">
            <v>395031</v>
          </cell>
          <cell r="D196" t="str">
            <v>HAVEN PLACE</v>
          </cell>
          <cell r="E196">
            <v>1</v>
          </cell>
          <cell r="F196">
            <v>1</v>
          </cell>
          <cell r="G196">
            <v>2</v>
          </cell>
          <cell r="H196">
            <v>2</v>
          </cell>
          <cell r="I196">
            <v>0</v>
          </cell>
          <cell r="J196">
            <v>0</v>
          </cell>
          <cell r="K196">
            <v>7</v>
          </cell>
          <cell r="L196">
            <v>1</v>
          </cell>
          <cell r="M196">
            <v>10</v>
          </cell>
          <cell r="N196">
            <v>0.6905696365036863</v>
          </cell>
          <cell r="O196">
            <v>6.9056963650368628</v>
          </cell>
          <cell r="P196">
            <v>34564.309210708547</v>
          </cell>
          <cell r="Q196">
            <v>34564.300000000003</v>
          </cell>
        </row>
        <row r="197">
          <cell r="C197">
            <v>395633</v>
          </cell>
          <cell r="D197" t="str">
            <v>HAVENCREST HEALTHCARE &amp; REHAB CENTER</v>
          </cell>
          <cell r="E197">
            <v>1</v>
          </cell>
          <cell r="F197">
            <v>0</v>
          </cell>
          <cell r="G197">
            <v>1</v>
          </cell>
          <cell r="H197">
            <v>0</v>
          </cell>
          <cell r="I197">
            <v>0</v>
          </cell>
          <cell r="J197">
            <v>0</v>
          </cell>
          <cell r="K197">
            <v>4</v>
          </cell>
          <cell r="L197">
            <v>2</v>
          </cell>
          <cell r="M197">
            <v>0</v>
          </cell>
          <cell r="N197">
            <v>0.54323493234932352</v>
          </cell>
          <cell r="O197">
            <v>0</v>
          </cell>
          <cell r="P197">
            <v>0</v>
          </cell>
          <cell r="Q197">
            <v>0</v>
          </cell>
        </row>
        <row r="198">
          <cell r="C198">
            <v>395705</v>
          </cell>
          <cell r="D198" t="str">
            <v>HEMPFIELD MANOR</v>
          </cell>
          <cell r="E198">
            <v>1</v>
          </cell>
          <cell r="F198">
            <v>0</v>
          </cell>
          <cell r="G198">
            <v>1</v>
          </cell>
          <cell r="H198">
            <v>0</v>
          </cell>
          <cell r="I198">
            <v>0</v>
          </cell>
          <cell r="J198">
            <v>0</v>
          </cell>
          <cell r="K198">
            <v>5</v>
          </cell>
          <cell r="L198">
            <v>6.5</v>
          </cell>
          <cell r="M198">
            <v>0</v>
          </cell>
          <cell r="N198">
            <v>0.64691492960678687</v>
          </cell>
          <cell r="O198">
            <v>0</v>
          </cell>
          <cell r="P198">
            <v>0</v>
          </cell>
          <cell r="Q198">
            <v>0</v>
          </cell>
        </row>
        <row r="199">
          <cell r="C199">
            <v>395047</v>
          </cell>
          <cell r="D199" t="str">
            <v>HERITAGE POINTE REHAB AND HEALTHCARE CTR</v>
          </cell>
          <cell r="E199">
            <v>1</v>
          </cell>
          <cell r="F199">
            <v>1</v>
          </cell>
          <cell r="G199">
            <v>2</v>
          </cell>
          <cell r="H199">
            <v>0</v>
          </cell>
          <cell r="I199">
            <v>0</v>
          </cell>
          <cell r="J199">
            <v>2</v>
          </cell>
          <cell r="K199">
            <v>0</v>
          </cell>
          <cell r="L199">
            <v>2</v>
          </cell>
          <cell r="M199">
            <v>4</v>
          </cell>
          <cell r="N199">
            <v>0.74020990202633952</v>
          </cell>
          <cell r="O199">
            <v>2.9608396081053581</v>
          </cell>
          <cell r="P199">
            <v>14819.559147721147</v>
          </cell>
          <cell r="Q199">
            <v>14819.55</v>
          </cell>
        </row>
        <row r="200">
          <cell r="C200">
            <v>395231</v>
          </cell>
          <cell r="D200" t="str">
            <v>HERMITAGE NURSING AND REHABILITATION</v>
          </cell>
          <cell r="E200">
            <v>1</v>
          </cell>
          <cell r="F200">
            <v>0</v>
          </cell>
          <cell r="G200">
            <v>1</v>
          </cell>
          <cell r="H200">
            <v>0</v>
          </cell>
          <cell r="I200">
            <v>1</v>
          </cell>
          <cell r="J200">
            <v>0</v>
          </cell>
          <cell r="K200">
            <v>4</v>
          </cell>
          <cell r="L200">
            <v>2.5</v>
          </cell>
          <cell r="M200">
            <v>0</v>
          </cell>
          <cell r="N200">
            <v>0.65482695810564662</v>
          </cell>
          <cell r="O200">
            <v>0</v>
          </cell>
          <cell r="P200">
            <v>0</v>
          </cell>
          <cell r="Q200">
            <v>0</v>
          </cell>
        </row>
        <row r="201">
          <cell r="C201">
            <v>395436</v>
          </cell>
          <cell r="D201" t="str">
            <v>HICKORY HOUSE NURSING HOME</v>
          </cell>
          <cell r="E201">
            <v>1</v>
          </cell>
          <cell r="F201">
            <v>1</v>
          </cell>
          <cell r="G201">
            <v>2</v>
          </cell>
          <cell r="H201">
            <v>1</v>
          </cell>
          <cell r="I201">
            <v>2</v>
          </cell>
          <cell r="J201">
            <v>0</v>
          </cell>
          <cell r="K201">
            <v>9</v>
          </cell>
          <cell r="L201">
            <v>6</v>
          </cell>
          <cell r="M201">
            <v>18</v>
          </cell>
          <cell r="N201">
            <v>0.63004300634855626</v>
          </cell>
          <cell r="O201">
            <v>11.340774114274012</v>
          </cell>
          <cell r="P201">
            <v>56762.707546652156</v>
          </cell>
          <cell r="Q201">
            <v>56762.7</v>
          </cell>
        </row>
        <row r="202">
          <cell r="C202">
            <v>395566</v>
          </cell>
          <cell r="D202" t="str">
            <v>HIGHLAND MANOR REHAB &amp; NURSING CENTER</v>
          </cell>
          <cell r="E202">
            <v>1</v>
          </cell>
          <cell r="F202">
            <v>1</v>
          </cell>
          <cell r="G202">
            <v>2</v>
          </cell>
          <cell r="H202">
            <v>0</v>
          </cell>
          <cell r="I202">
            <v>1</v>
          </cell>
          <cell r="J202">
            <v>0</v>
          </cell>
          <cell r="K202">
            <v>6</v>
          </cell>
          <cell r="L202">
            <v>4</v>
          </cell>
          <cell r="M202">
            <v>11</v>
          </cell>
          <cell r="N202">
            <v>0.62463753106876552</v>
          </cell>
          <cell r="O202">
            <v>6.8710128417564205</v>
          </cell>
          <cell r="P202">
            <v>34390.711653009435</v>
          </cell>
          <cell r="Q202">
            <v>34390.71</v>
          </cell>
        </row>
        <row r="203">
          <cell r="C203">
            <v>395683</v>
          </cell>
          <cell r="D203" t="str">
            <v>HIGHLANDS HEALTHCARE &amp; REHAB CENTER</v>
          </cell>
          <cell r="E203">
            <v>1</v>
          </cell>
          <cell r="F203">
            <v>0</v>
          </cell>
          <cell r="G203">
            <v>1</v>
          </cell>
          <cell r="H203">
            <v>0</v>
          </cell>
          <cell r="I203">
            <v>2</v>
          </cell>
          <cell r="J203">
            <v>2</v>
          </cell>
          <cell r="K203">
            <v>6</v>
          </cell>
          <cell r="L203">
            <v>2</v>
          </cell>
          <cell r="M203">
            <v>0</v>
          </cell>
          <cell r="N203">
            <v>0.88352137295407596</v>
          </cell>
          <cell r="O203">
            <v>0</v>
          </cell>
          <cell r="P203">
            <v>0</v>
          </cell>
          <cell r="Q203">
            <v>0</v>
          </cell>
        </row>
        <row r="204">
          <cell r="C204">
            <v>395481</v>
          </cell>
          <cell r="D204" t="str">
            <v>HILLCREST CENTER</v>
          </cell>
          <cell r="E204">
            <v>1</v>
          </cell>
          <cell r="F204">
            <v>1</v>
          </cell>
          <cell r="G204">
            <v>2</v>
          </cell>
          <cell r="H204">
            <v>0</v>
          </cell>
          <cell r="I204">
            <v>0</v>
          </cell>
          <cell r="J204">
            <v>2</v>
          </cell>
          <cell r="K204">
            <v>2</v>
          </cell>
          <cell r="L204">
            <v>2</v>
          </cell>
          <cell r="M204">
            <v>6</v>
          </cell>
          <cell r="N204">
            <v>0.80628404915748131</v>
          </cell>
          <cell r="O204">
            <v>4.8377042949448876</v>
          </cell>
          <cell r="P204">
            <v>24213.619927894888</v>
          </cell>
          <cell r="Q204">
            <v>24213.61</v>
          </cell>
        </row>
        <row r="205">
          <cell r="C205">
            <v>395241</v>
          </cell>
          <cell r="D205" t="str">
            <v>HILLTOP HEALTHCARE &amp; REHAB CENTER</v>
          </cell>
          <cell r="E205">
            <v>1</v>
          </cell>
          <cell r="F205">
            <v>1</v>
          </cell>
          <cell r="G205">
            <v>2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2</v>
          </cell>
          <cell r="M205">
            <v>4</v>
          </cell>
          <cell r="N205">
            <v>0.64053940160134848</v>
          </cell>
          <cell r="O205">
            <v>2.5621576064053939</v>
          </cell>
          <cell r="P205">
            <v>12824.080740464498</v>
          </cell>
          <cell r="Q205">
            <v>12824.08</v>
          </cell>
        </row>
        <row r="206">
          <cell r="C206">
            <v>395637</v>
          </cell>
          <cell r="D206" t="str">
            <v>HOLY FAMILY HOME</v>
          </cell>
          <cell r="E206">
            <v>1</v>
          </cell>
          <cell r="F206">
            <v>1</v>
          </cell>
          <cell r="G206">
            <v>2</v>
          </cell>
          <cell r="H206">
            <v>2</v>
          </cell>
          <cell r="I206">
            <v>0</v>
          </cell>
          <cell r="J206">
            <v>0</v>
          </cell>
          <cell r="K206">
            <v>6</v>
          </cell>
          <cell r="L206">
            <v>4</v>
          </cell>
          <cell r="M206">
            <v>12</v>
          </cell>
          <cell r="N206">
            <v>0.94141578519121238</v>
          </cell>
          <cell r="O206">
            <v>11.296989422294548</v>
          </cell>
          <cell r="P206">
            <v>56543.556927760772</v>
          </cell>
          <cell r="Q206">
            <v>56543.55</v>
          </cell>
        </row>
        <row r="207">
          <cell r="C207">
            <v>395250</v>
          </cell>
          <cell r="D207" t="str">
            <v>HOLY FAMILY MANOR</v>
          </cell>
          <cell r="E207">
            <v>1</v>
          </cell>
          <cell r="F207">
            <v>1</v>
          </cell>
          <cell r="G207">
            <v>2</v>
          </cell>
          <cell r="H207">
            <v>1</v>
          </cell>
          <cell r="I207">
            <v>0</v>
          </cell>
          <cell r="J207">
            <v>0</v>
          </cell>
          <cell r="K207">
            <v>5</v>
          </cell>
          <cell r="L207">
            <v>4</v>
          </cell>
          <cell r="M207">
            <v>10</v>
          </cell>
          <cell r="N207">
            <v>0.47021096151807484</v>
          </cell>
          <cell r="O207">
            <v>4.7021096151807482</v>
          </cell>
          <cell r="P207">
            <v>23534.943051450769</v>
          </cell>
          <cell r="Q207">
            <v>23534.94</v>
          </cell>
        </row>
        <row r="208">
          <cell r="C208">
            <v>395475</v>
          </cell>
          <cell r="D208" t="str">
            <v>HOMELAND CENTER</v>
          </cell>
          <cell r="E208">
            <v>1</v>
          </cell>
          <cell r="F208">
            <v>1</v>
          </cell>
          <cell r="G208">
            <v>2</v>
          </cell>
          <cell r="H208">
            <v>2</v>
          </cell>
          <cell r="I208">
            <v>2</v>
          </cell>
          <cell r="J208">
            <v>2</v>
          </cell>
          <cell r="K208">
            <v>5</v>
          </cell>
          <cell r="L208">
            <v>0</v>
          </cell>
          <cell r="M208">
            <v>11</v>
          </cell>
          <cell r="N208">
            <v>0.52309203056433551</v>
          </cell>
          <cell r="O208">
            <v>5.7540123362076905</v>
          </cell>
          <cell r="P208">
            <v>28799.914024290065</v>
          </cell>
          <cell r="Q208">
            <v>28799.91</v>
          </cell>
        </row>
        <row r="209">
          <cell r="C209">
            <v>395720</v>
          </cell>
          <cell r="D209" t="str">
            <v>HOMESTEAD VILLAGE, INC</v>
          </cell>
          <cell r="E209">
            <v>1</v>
          </cell>
          <cell r="F209">
            <v>1</v>
          </cell>
          <cell r="G209">
            <v>2</v>
          </cell>
          <cell r="H209">
            <v>2</v>
          </cell>
          <cell r="I209">
            <v>1</v>
          </cell>
          <cell r="J209">
            <v>0</v>
          </cell>
          <cell r="K209">
            <v>5</v>
          </cell>
          <cell r="L209">
            <v>2.5</v>
          </cell>
          <cell r="M209">
            <v>10.5</v>
          </cell>
          <cell r="N209">
            <v>0.24142891392951329</v>
          </cell>
          <cell r="O209">
            <v>2.5350035962598896</v>
          </cell>
          <cell r="P209">
            <v>12688.169812244167</v>
          </cell>
          <cell r="Q209">
            <v>12688.16</v>
          </cell>
        </row>
        <row r="210">
          <cell r="C210">
            <v>395896</v>
          </cell>
          <cell r="D210" t="str">
            <v>HOMEWOOD AT MARTINSBURG PA INC</v>
          </cell>
          <cell r="E210">
            <v>1</v>
          </cell>
          <cell r="F210">
            <v>1</v>
          </cell>
          <cell r="G210">
            <v>2</v>
          </cell>
          <cell r="H210">
            <v>1</v>
          </cell>
          <cell r="I210">
            <v>2</v>
          </cell>
          <cell r="J210">
            <v>2</v>
          </cell>
          <cell r="K210">
            <v>3</v>
          </cell>
          <cell r="L210">
            <v>0</v>
          </cell>
          <cell r="M210">
            <v>8</v>
          </cell>
          <cell r="N210">
            <v>0.3559891985530137</v>
          </cell>
          <cell r="O210">
            <v>2.8479135884241096</v>
          </cell>
          <cell r="P210">
            <v>14254.343178777166</v>
          </cell>
          <cell r="Q210">
            <v>14254.34</v>
          </cell>
        </row>
        <row r="211">
          <cell r="C211">
            <v>395898</v>
          </cell>
          <cell r="D211" t="str">
            <v>HOMEWOOD AT PLUM CREEK</v>
          </cell>
          <cell r="E211">
            <v>1</v>
          </cell>
          <cell r="F211">
            <v>1</v>
          </cell>
          <cell r="G211">
            <v>2</v>
          </cell>
          <cell r="H211">
            <v>2</v>
          </cell>
          <cell r="I211">
            <v>2</v>
          </cell>
          <cell r="J211">
            <v>2</v>
          </cell>
          <cell r="K211">
            <v>6</v>
          </cell>
          <cell r="L211">
            <v>2</v>
          </cell>
          <cell r="M211">
            <v>14</v>
          </cell>
          <cell r="N211">
            <v>0.28689563590269812</v>
          </cell>
          <cell r="O211">
            <v>4.016538902637774</v>
          </cell>
          <cell r="P211">
            <v>20103.532685059046</v>
          </cell>
          <cell r="Q211">
            <v>20103.53</v>
          </cell>
        </row>
        <row r="212">
          <cell r="C212">
            <v>395342</v>
          </cell>
          <cell r="D212" t="str">
            <v>HOPKINS CENTER</v>
          </cell>
          <cell r="E212">
            <v>1</v>
          </cell>
          <cell r="F212">
            <v>1</v>
          </cell>
          <cell r="G212">
            <v>2</v>
          </cell>
          <cell r="H212">
            <v>0</v>
          </cell>
          <cell r="I212">
            <v>1</v>
          </cell>
          <cell r="J212">
            <v>0</v>
          </cell>
          <cell r="K212">
            <v>7</v>
          </cell>
          <cell r="L212">
            <v>4.5</v>
          </cell>
          <cell r="M212">
            <v>12.5</v>
          </cell>
          <cell r="N212">
            <v>0.81883999678223796</v>
          </cell>
          <cell r="O212">
            <v>10.235499959777975</v>
          </cell>
          <cell r="P212">
            <v>51230.602510580022</v>
          </cell>
          <cell r="Q212">
            <v>51230.6</v>
          </cell>
        </row>
        <row r="213">
          <cell r="C213">
            <v>396078</v>
          </cell>
          <cell r="D213" t="str">
            <v>HORSHAM CENTER FOR JEWISH LIFE</v>
          </cell>
          <cell r="E213">
            <v>1</v>
          </cell>
          <cell r="F213">
            <v>1</v>
          </cell>
          <cell r="G213">
            <v>2</v>
          </cell>
          <cell r="H213">
            <v>1</v>
          </cell>
          <cell r="I213">
            <v>0</v>
          </cell>
          <cell r="J213">
            <v>2</v>
          </cell>
          <cell r="K213">
            <v>3</v>
          </cell>
          <cell r="L213">
            <v>2</v>
          </cell>
          <cell r="M213">
            <v>8</v>
          </cell>
          <cell r="N213">
            <v>0.60277001048584411</v>
          </cell>
          <cell r="O213">
            <v>4.8221600838867529</v>
          </cell>
          <cell r="P213">
            <v>24135.818227812899</v>
          </cell>
          <cell r="Q213">
            <v>24135.81</v>
          </cell>
        </row>
        <row r="214">
          <cell r="C214">
            <v>395321</v>
          </cell>
          <cell r="D214" t="str">
            <v>HUMANGOOD PENNSYLVANIA</v>
          </cell>
          <cell r="E214">
            <v>1</v>
          </cell>
          <cell r="F214">
            <v>1</v>
          </cell>
          <cell r="G214">
            <v>2</v>
          </cell>
          <cell r="H214">
            <v>2</v>
          </cell>
          <cell r="I214">
            <v>0</v>
          </cell>
          <cell r="J214">
            <v>0</v>
          </cell>
          <cell r="K214">
            <v>1</v>
          </cell>
          <cell r="L214">
            <v>2.5</v>
          </cell>
          <cell r="M214">
            <v>5.5</v>
          </cell>
          <cell r="N214">
            <v>0.33894134477825466</v>
          </cell>
          <cell r="O214">
            <v>1.8641773962804007</v>
          </cell>
          <cell r="P214">
            <v>9330.5585045521148</v>
          </cell>
          <cell r="Q214">
            <v>9330.5499999999993</v>
          </cell>
        </row>
        <row r="215">
          <cell r="C215">
            <v>395913</v>
          </cell>
          <cell r="D215" t="str">
            <v>HUNTINGDON SKILLED NURSING &amp; REHAB CTR</v>
          </cell>
          <cell r="E215">
            <v>1</v>
          </cell>
          <cell r="F215">
            <v>1</v>
          </cell>
          <cell r="G215">
            <v>2</v>
          </cell>
          <cell r="H215">
            <v>0</v>
          </cell>
          <cell r="I215">
            <v>0</v>
          </cell>
          <cell r="J215">
            <v>0</v>
          </cell>
          <cell r="K215">
            <v>4</v>
          </cell>
          <cell r="L215">
            <v>4</v>
          </cell>
          <cell r="M215">
            <v>8</v>
          </cell>
          <cell r="N215">
            <v>0.38049629952111452</v>
          </cell>
          <cell r="O215">
            <v>3.0439703961689162</v>
          </cell>
          <cell r="P215">
            <v>15235.644378184847</v>
          </cell>
          <cell r="Q215">
            <v>15235.64</v>
          </cell>
        </row>
        <row r="216">
          <cell r="C216">
            <v>395338</v>
          </cell>
          <cell r="D216" t="str">
            <v>IMMACULATE MARY CTR FOR REHAB &amp; HLTHCARE</v>
          </cell>
          <cell r="E216">
            <v>1</v>
          </cell>
          <cell r="F216">
            <v>1</v>
          </cell>
          <cell r="G216">
            <v>2</v>
          </cell>
          <cell r="H216">
            <v>1</v>
          </cell>
          <cell r="I216">
            <v>0</v>
          </cell>
          <cell r="J216">
            <v>0</v>
          </cell>
          <cell r="K216">
            <v>2</v>
          </cell>
          <cell r="L216">
            <v>4</v>
          </cell>
          <cell r="M216">
            <v>7</v>
          </cell>
          <cell r="N216">
            <v>0.61050241088341661</v>
          </cell>
          <cell r="O216">
            <v>4.2735168761839164</v>
          </cell>
          <cell r="P216">
            <v>21389.755778063907</v>
          </cell>
          <cell r="Q216">
            <v>21389.75</v>
          </cell>
        </row>
        <row r="217">
          <cell r="C217">
            <v>395134</v>
          </cell>
          <cell r="D217" t="str">
            <v>INGLIS HOUSE</v>
          </cell>
          <cell r="E217">
            <v>1</v>
          </cell>
          <cell r="F217">
            <v>1</v>
          </cell>
          <cell r="G217">
            <v>2</v>
          </cell>
          <cell r="H217">
            <v>2</v>
          </cell>
          <cell r="I217">
            <v>0</v>
          </cell>
          <cell r="J217">
            <v>0</v>
          </cell>
          <cell r="K217">
            <v>7</v>
          </cell>
          <cell r="L217">
            <v>4</v>
          </cell>
          <cell r="M217">
            <v>13</v>
          </cell>
          <cell r="N217">
            <v>0.94350961538461542</v>
          </cell>
          <cell r="O217">
            <v>12.265625</v>
          </cell>
          <cell r="P217">
            <v>61391.760186423133</v>
          </cell>
          <cell r="Q217">
            <v>61391.76</v>
          </cell>
        </row>
        <row r="218">
          <cell r="C218">
            <v>395451</v>
          </cell>
          <cell r="D218" t="str">
            <v>INNERS CREEK SKILLED NURSING &amp; REHAB CTR</v>
          </cell>
          <cell r="E218">
            <v>1</v>
          </cell>
          <cell r="F218">
            <v>1</v>
          </cell>
          <cell r="G218">
            <v>2</v>
          </cell>
          <cell r="H218">
            <v>0</v>
          </cell>
          <cell r="I218">
            <v>1</v>
          </cell>
          <cell r="J218">
            <v>0</v>
          </cell>
          <cell r="K218">
            <v>1</v>
          </cell>
          <cell r="L218">
            <v>4</v>
          </cell>
          <cell r="M218">
            <v>6</v>
          </cell>
          <cell r="N218">
            <v>0.81183653372722797</v>
          </cell>
          <cell r="O218">
            <v>4.8710192023633674</v>
          </cell>
          <cell r="P218">
            <v>24380.367305779684</v>
          </cell>
          <cell r="Q218">
            <v>24380.36</v>
          </cell>
        </row>
        <row r="219">
          <cell r="C219">
            <v>395525</v>
          </cell>
          <cell r="D219" t="str">
            <v>IVY HILL POST ACUTE NURSING &amp; REHAB</v>
          </cell>
          <cell r="E219">
            <v>1</v>
          </cell>
          <cell r="F219">
            <v>0</v>
          </cell>
          <cell r="G219">
            <v>1</v>
          </cell>
          <cell r="H219">
            <v>0</v>
          </cell>
          <cell r="I219">
            <v>0</v>
          </cell>
          <cell r="J219">
            <v>0</v>
          </cell>
          <cell r="K219">
            <v>3</v>
          </cell>
          <cell r="L219">
            <v>2</v>
          </cell>
          <cell r="M219">
            <v>0</v>
          </cell>
          <cell r="N219">
            <v>0.74710756139434198</v>
          </cell>
          <cell r="O219">
            <v>0</v>
          </cell>
          <cell r="P219">
            <v>0</v>
          </cell>
          <cell r="Q219">
            <v>0</v>
          </cell>
        </row>
        <row r="220">
          <cell r="C220">
            <v>396049</v>
          </cell>
          <cell r="D220" t="str">
            <v>JAMESON CARE CENTER</v>
          </cell>
          <cell r="E220">
            <v>1</v>
          </cell>
          <cell r="F220">
            <v>1</v>
          </cell>
          <cell r="G220">
            <v>2</v>
          </cell>
          <cell r="H220">
            <v>1</v>
          </cell>
          <cell r="I220">
            <v>0</v>
          </cell>
          <cell r="J220">
            <v>2</v>
          </cell>
          <cell r="K220">
            <v>8</v>
          </cell>
          <cell r="L220">
            <v>6</v>
          </cell>
          <cell r="M220">
            <v>17</v>
          </cell>
          <cell r="N220">
            <v>0.52915907923612082</v>
          </cell>
          <cell r="O220">
            <v>8.9957043470140547</v>
          </cell>
          <cell r="P220">
            <v>45025.192273516514</v>
          </cell>
          <cell r="Q220">
            <v>45025.19</v>
          </cell>
        </row>
        <row r="221">
          <cell r="C221">
            <v>395066</v>
          </cell>
          <cell r="D221" t="str">
            <v>JEFFERSON HILLS HEALTHCARE &amp; REHAB CTR</v>
          </cell>
          <cell r="E221">
            <v>1</v>
          </cell>
          <cell r="F221">
            <v>1</v>
          </cell>
          <cell r="G221">
            <v>2</v>
          </cell>
          <cell r="H221">
            <v>0</v>
          </cell>
          <cell r="I221">
            <v>1</v>
          </cell>
          <cell r="J221">
            <v>0</v>
          </cell>
          <cell r="K221">
            <v>6</v>
          </cell>
          <cell r="L221">
            <v>3</v>
          </cell>
          <cell r="M221">
            <v>10</v>
          </cell>
          <cell r="N221">
            <v>0.72192276452780035</v>
          </cell>
          <cell r="O221">
            <v>7.2192276452780035</v>
          </cell>
          <cell r="P221">
            <v>36133.592240925624</v>
          </cell>
          <cell r="Q221">
            <v>36133.589999999997</v>
          </cell>
        </row>
        <row r="222">
          <cell r="C222">
            <v>395948</v>
          </cell>
          <cell r="D222" t="str">
            <v>JEFFERSON HILLS REHAB AND WELLNESS</v>
          </cell>
          <cell r="E222">
            <v>1</v>
          </cell>
          <cell r="F222">
            <v>1</v>
          </cell>
          <cell r="G222">
            <v>2</v>
          </cell>
          <cell r="H222">
            <v>2</v>
          </cell>
          <cell r="I222">
            <v>0</v>
          </cell>
          <cell r="J222">
            <v>0</v>
          </cell>
          <cell r="K222">
            <v>5</v>
          </cell>
          <cell r="L222">
            <v>6</v>
          </cell>
          <cell r="M222">
            <v>13</v>
          </cell>
          <cell r="N222">
            <v>0.47467429297743885</v>
          </cell>
          <cell r="O222">
            <v>6.1707658087067054</v>
          </cell>
          <cell r="P222">
            <v>30885.843541988401</v>
          </cell>
          <cell r="Q222">
            <v>30885.84</v>
          </cell>
        </row>
        <row r="223">
          <cell r="C223">
            <v>395359</v>
          </cell>
          <cell r="D223" t="str">
            <v>JERSEY SHORE NURSING &amp; REHAB CENTER</v>
          </cell>
          <cell r="E223">
            <v>1</v>
          </cell>
          <cell r="F223">
            <v>1</v>
          </cell>
          <cell r="G223">
            <v>2</v>
          </cell>
          <cell r="H223">
            <v>0</v>
          </cell>
          <cell r="I223">
            <v>0</v>
          </cell>
          <cell r="J223">
            <v>0</v>
          </cell>
          <cell r="K223">
            <v>2</v>
          </cell>
          <cell r="L223">
            <v>3</v>
          </cell>
          <cell r="M223">
            <v>5</v>
          </cell>
          <cell r="N223">
            <v>0.63752823591298702</v>
          </cell>
          <cell r="O223">
            <v>3.1876411795649351</v>
          </cell>
          <cell r="P223">
            <v>15954.743672354034</v>
          </cell>
          <cell r="Q223">
            <v>15954.74</v>
          </cell>
        </row>
        <row r="224">
          <cell r="C224">
            <v>395643</v>
          </cell>
          <cell r="D224" t="str">
            <v>JOHN J KANE REGIONAL CENTER-GLEN HAZEL</v>
          </cell>
          <cell r="E224">
            <v>1</v>
          </cell>
          <cell r="F224">
            <v>1</v>
          </cell>
          <cell r="G224">
            <v>2</v>
          </cell>
          <cell r="H224">
            <v>2</v>
          </cell>
          <cell r="I224">
            <v>0</v>
          </cell>
          <cell r="J224">
            <v>0</v>
          </cell>
          <cell r="K224">
            <v>5</v>
          </cell>
          <cell r="L224">
            <v>6</v>
          </cell>
          <cell r="M224">
            <v>13</v>
          </cell>
          <cell r="N224">
            <v>0.82642738508660296</v>
          </cell>
          <cell r="O224">
            <v>10.743556006125839</v>
          </cell>
          <cell r="P224">
            <v>53773.518583641962</v>
          </cell>
          <cell r="Q224">
            <v>53773.51</v>
          </cell>
        </row>
        <row r="225">
          <cell r="C225">
            <v>395640</v>
          </cell>
          <cell r="D225" t="str">
            <v>JOHN J KANE REGIONAL CENTER-MCKEESPORT</v>
          </cell>
          <cell r="E225">
            <v>1</v>
          </cell>
          <cell r="F225">
            <v>1</v>
          </cell>
          <cell r="G225">
            <v>2</v>
          </cell>
          <cell r="H225">
            <v>2</v>
          </cell>
          <cell r="I225">
            <v>0</v>
          </cell>
          <cell r="J225">
            <v>0</v>
          </cell>
          <cell r="K225">
            <v>4</v>
          </cell>
          <cell r="L225">
            <v>5.5</v>
          </cell>
          <cell r="M225">
            <v>11.5</v>
          </cell>
          <cell r="N225">
            <v>0.69105839139079883</v>
          </cell>
          <cell r="O225">
            <v>7.9471715009941866</v>
          </cell>
          <cell r="P225">
            <v>39777.088158932907</v>
          </cell>
          <cell r="Q225">
            <v>39777.08</v>
          </cell>
        </row>
        <row r="226">
          <cell r="C226">
            <v>395606</v>
          </cell>
          <cell r="D226" t="str">
            <v>JOHN J KANE REGIONAL CENTER-ROSS TWNSHP</v>
          </cell>
          <cell r="E226">
            <v>1</v>
          </cell>
          <cell r="F226">
            <v>1</v>
          </cell>
          <cell r="G226">
            <v>2</v>
          </cell>
          <cell r="H226">
            <v>1</v>
          </cell>
          <cell r="I226">
            <v>2</v>
          </cell>
          <cell r="J226">
            <v>0</v>
          </cell>
          <cell r="K226">
            <v>6</v>
          </cell>
          <cell r="L226">
            <v>4</v>
          </cell>
          <cell r="M226">
            <v>13</v>
          </cell>
          <cell r="N226">
            <v>0.84363782354052519</v>
          </cell>
          <cell r="O226">
            <v>10.967291706026828</v>
          </cell>
          <cell r="P226">
            <v>54893.357844459329</v>
          </cell>
          <cell r="Q226">
            <v>54893.35</v>
          </cell>
        </row>
        <row r="227">
          <cell r="C227">
            <v>395617</v>
          </cell>
          <cell r="D227" t="str">
            <v>JOHN J KANE REGIONAL CENTER-SCOTT TWNSHP</v>
          </cell>
          <cell r="E227">
            <v>1</v>
          </cell>
          <cell r="F227">
            <v>1</v>
          </cell>
          <cell r="G227">
            <v>2</v>
          </cell>
          <cell r="H227">
            <v>1</v>
          </cell>
          <cell r="I227">
            <v>0</v>
          </cell>
          <cell r="J227">
            <v>2</v>
          </cell>
          <cell r="K227">
            <v>5</v>
          </cell>
          <cell r="L227">
            <v>0</v>
          </cell>
          <cell r="M227">
            <v>8</v>
          </cell>
          <cell r="N227">
            <v>0.73302775024777012</v>
          </cell>
          <cell r="O227">
            <v>5.8642220019821609</v>
          </cell>
          <cell r="P227">
            <v>29351.534131007182</v>
          </cell>
          <cell r="Q227">
            <v>29351.53</v>
          </cell>
        </row>
        <row r="228">
          <cell r="C228">
            <v>395568</v>
          </cell>
          <cell r="D228" t="str">
            <v>JULIA POUND CARE CENTER</v>
          </cell>
          <cell r="E228">
            <v>1</v>
          </cell>
          <cell r="F228">
            <v>1</v>
          </cell>
          <cell r="G228">
            <v>2</v>
          </cell>
          <cell r="H228">
            <v>1</v>
          </cell>
          <cell r="I228">
            <v>0</v>
          </cell>
          <cell r="J228">
            <v>0</v>
          </cell>
          <cell r="K228">
            <v>2</v>
          </cell>
          <cell r="L228">
            <v>3</v>
          </cell>
          <cell r="M228">
            <v>6</v>
          </cell>
          <cell r="N228">
            <v>0.57640750670241292</v>
          </cell>
          <cell r="O228">
            <v>3.4584450402144773</v>
          </cell>
          <cell r="P228">
            <v>17310.16793084508</v>
          </cell>
          <cell r="Q228">
            <v>17310.16</v>
          </cell>
        </row>
        <row r="229">
          <cell r="C229">
            <v>395493</v>
          </cell>
          <cell r="D229" t="str">
            <v>JULIA RIBAUDO EXTENDED CARE CENTER</v>
          </cell>
          <cell r="E229">
            <v>1</v>
          </cell>
          <cell r="F229">
            <v>1</v>
          </cell>
          <cell r="G229">
            <v>2</v>
          </cell>
          <cell r="H229">
            <v>0</v>
          </cell>
          <cell r="I229">
            <v>1</v>
          </cell>
          <cell r="J229">
            <v>0</v>
          </cell>
          <cell r="K229">
            <v>6</v>
          </cell>
          <cell r="L229">
            <v>3</v>
          </cell>
          <cell r="M229">
            <v>10</v>
          </cell>
          <cell r="N229">
            <v>0.62807663964627858</v>
          </cell>
          <cell r="O229">
            <v>6.280766396462786</v>
          </cell>
          <cell r="P229">
            <v>31436.417173897647</v>
          </cell>
          <cell r="Q229">
            <v>31436.41</v>
          </cell>
        </row>
        <row r="230">
          <cell r="C230">
            <v>395846</v>
          </cell>
          <cell r="D230" t="str">
            <v>KADIMA REHAB &amp; NURSING AT CAMPBELLTOWN</v>
          </cell>
          <cell r="E230">
            <v>1</v>
          </cell>
          <cell r="F230">
            <v>1</v>
          </cell>
          <cell r="G230">
            <v>2</v>
          </cell>
          <cell r="H230">
            <v>0</v>
          </cell>
          <cell r="I230">
            <v>2</v>
          </cell>
          <cell r="J230">
            <v>2</v>
          </cell>
          <cell r="K230">
            <v>2</v>
          </cell>
          <cell r="L230">
            <v>5</v>
          </cell>
          <cell r="M230">
            <v>11</v>
          </cell>
          <cell r="N230">
            <v>0.57591651056997595</v>
          </cell>
          <cell r="O230">
            <v>6.3350816162697354</v>
          </cell>
          <cell r="P230">
            <v>31708.275065269765</v>
          </cell>
          <cell r="Q230">
            <v>31708.27</v>
          </cell>
        </row>
        <row r="231">
          <cell r="C231">
            <v>395484</v>
          </cell>
          <cell r="D231" t="str">
            <v>KADIMA REHAB &amp; NURSING AT LUZERNE</v>
          </cell>
          <cell r="E231">
            <v>1</v>
          </cell>
          <cell r="F231">
            <v>0</v>
          </cell>
          <cell r="G231">
            <v>1</v>
          </cell>
          <cell r="H231">
            <v>0</v>
          </cell>
          <cell r="I231">
            <v>1</v>
          </cell>
          <cell r="J231">
            <v>2</v>
          </cell>
          <cell r="K231">
            <v>1</v>
          </cell>
          <cell r="L231">
            <v>2</v>
          </cell>
          <cell r="M231">
            <v>0</v>
          </cell>
          <cell r="N231">
            <v>0.59524760383386577</v>
          </cell>
          <cell r="O231">
            <v>0</v>
          </cell>
          <cell r="P231">
            <v>0</v>
          </cell>
          <cell r="Q231">
            <v>0</v>
          </cell>
        </row>
        <row r="232">
          <cell r="C232">
            <v>395506</v>
          </cell>
          <cell r="D232" t="str">
            <v>KADIMA REHAB &amp; NURSING AT PALMYRA</v>
          </cell>
          <cell r="E232">
            <v>1</v>
          </cell>
          <cell r="F232">
            <v>0</v>
          </cell>
          <cell r="G232">
            <v>1</v>
          </cell>
          <cell r="H232">
            <v>0</v>
          </cell>
          <cell r="I232">
            <v>0</v>
          </cell>
          <cell r="J232">
            <v>0</v>
          </cell>
          <cell r="K232">
            <v>1</v>
          </cell>
          <cell r="L232">
            <v>2</v>
          </cell>
          <cell r="M232">
            <v>0</v>
          </cell>
          <cell r="N232">
            <v>0.62846283166435202</v>
          </cell>
          <cell r="O232">
            <v>0</v>
          </cell>
          <cell r="P232">
            <v>0</v>
          </cell>
          <cell r="Q232">
            <v>0</v>
          </cell>
        </row>
        <row r="233">
          <cell r="C233">
            <v>395827</v>
          </cell>
          <cell r="D233" t="str">
            <v>KADIMA REHAB &amp; NURSING AT POTTSTOWN</v>
          </cell>
          <cell r="E233">
            <v>1</v>
          </cell>
          <cell r="F233">
            <v>0</v>
          </cell>
          <cell r="G233">
            <v>1</v>
          </cell>
          <cell r="H233">
            <v>0</v>
          </cell>
          <cell r="I233">
            <v>0</v>
          </cell>
          <cell r="J233">
            <v>0</v>
          </cell>
          <cell r="K233">
            <v>2</v>
          </cell>
          <cell r="L233">
            <v>4</v>
          </cell>
          <cell r="M233">
            <v>0</v>
          </cell>
          <cell r="N233">
            <v>0.5931383329667913</v>
          </cell>
          <cell r="O233">
            <v>0</v>
          </cell>
          <cell r="P233">
            <v>0</v>
          </cell>
          <cell r="Q233">
            <v>0</v>
          </cell>
        </row>
        <row r="234">
          <cell r="C234">
            <v>395730</v>
          </cell>
          <cell r="D234" t="str">
            <v>KADIMA REHAB AND NURSING AT LAKESIDE</v>
          </cell>
          <cell r="E234">
            <v>1</v>
          </cell>
          <cell r="F234">
            <v>0</v>
          </cell>
          <cell r="G234">
            <v>1</v>
          </cell>
          <cell r="H234">
            <v>0</v>
          </cell>
          <cell r="I234">
            <v>0</v>
          </cell>
          <cell r="J234">
            <v>0</v>
          </cell>
          <cell r="K234">
            <v>3</v>
          </cell>
          <cell r="L234">
            <v>2</v>
          </cell>
          <cell r="M234">
            <v>0</v>
          </cell>
          <cell r="N234">
            <v>0.64648696420680518</v>
          </cell>
          <cell r="O234">
            <v>0</v>
          </cell>
          <cell r="P234">
            <v>0</v>
          </cell>
          <cell r="Q234">
            <v>0</v>
          </cell>
        </row>
        <row r="235">
          <cell r="C235">
            <v>395590</v>
          </cell>
          <cell r="D235" t="str">
            <v>KADIMA REHAB AND NURSING AT LITITZ</v>
          </cell>
          <cell r="E235">
            <v>1</v>
          </cell>
          <cell r="F235">
            <v>0</v>
          </cell>
          <cell r="G235">
            <v>1</v>
          </cell>
          <cell r="H235">
            <v>0</v>
          </cell>
          <cell r="I235">
            <v>0</v>
          </cell>
          <cell r="J235">
            <v>0</v>
          </cell>
          <cell r="K235">
            <v>2</v>
          </cell>
          <cell r="L235">
            <v>4</v>
          </cell>
          <cell r="M235">
            <v>0</v>
          </cell>
          <cell r="N235">
            <v>0.4757157100128187</v>
          </cell>
          <cell r="O235">
            <v>0</v>
          </cell>
          <cell r="P235">
            <v>0</v>
          </cell>
          <cell r="Q235">
            <v>0</v>
          </cell>
        </row>
        <row r="236">
          <cell r="C236">
            <v>395983</v>
          </cell>
          <cell r="D236" t="str">
            <v>KEARSLEY REHAB AND NURSING CENTER</v>
          </cell>
          <cell r="E236">
            <v>1</v>
          </cell>
          <cell r="F236">
            <v>0</v>
          </cell>
          <cell r="G236">
            <v>1</v>
          </cell>
          <cell r="H236">
            <v>1</v>
          </cell>
          <cell r="I236">
            <v>1</v>
          </cell>
          <cell r="J236">
            <v>2</v>
          </cell>
          <cell r="K236">
            <v>8</v>
          </cell>
          <cell r="L236">
            <v>6.5</v>
          </cell>
          <cell r="M236">
            <v>0</v>
          </cell>
          <cell r="N236">
            <v>0.49321891502640425</v>
          </cell>
          <cell r="O236">
            <v>0</v>
          </cell>
          <cell r="P236">
            <v>0</v>
          </cell>
          <cell r="Q236">
            <v>0</v>
          </cell>
        </row>
        <row r="237">
          <cell r="C237">
            <v>395834</v>
          </cell>
          <cell r="D237" t="str">
            <v>KING OF PRUSSIA SKILLED NSG &amp; REHAB CTR</v>
          </cell>
          <cell r="E237">
            <v>1</v>
          </cell>
          <cell r="F237">
            <v>0</v>
          </cell>
          <cell r="G237">
            <v>1</v>
          </cell>
          <cell r="H237">
            <v>0</v>
          </cell>
          <cell r="I237">
            <v>0</v>
          </cell>
          <cell r="J237">
            <v>2</v>
          </cell>
          <cell r="K237">
            <v>0</v>
          </cell>
          <cell r="L237">
            <v>4</v>
          </cell>
          <cell r="M237">
            <v>0</v>
          </cell>
          <cell r="N237">
            <v>0.39648477003357468</v>
          </cell>
          <cell r="O237">
            <v>0</v>
          </cell>
          <cell r="P237">
            <v>0</v>
          </cell>
          <cell r="Q237">
            <v>0</v>
          </cell>
        </row>
        <row r="238">
          <cell r="C238">
            <v>395037</v>
          </cell>
          <cell r="D238" t="str">
            <v>KINGSTON COURT SKD NSG &amp; REHAB CTR</v>
          </cell>
          <cell r="E238">
            <v>1</v>
          </cell>
          <cell r="F238">
            <v>1</v>
          </cell>
          <cell r="G238">
            <v>2</v>
          </cell>
          <cell r="H238">
            <v>0</v>
          </cell>
          <cell r="I238">
            <v>0</v>
          </cell>
          <cell r="J238">
            <v>0</v>
          </cell>
          <cell r="K238">
            <v>2</v>
          </cell>
          <cell r="L238">
            <v>2</v>
          </cell>
          <cell r="M238">
            <v>4</v>
          </cell>
          <cell r="N238">
            <v>0.69831258191349932</v>
          </cell>
          <cell r="O238">
            <v>2.7932503276539973</v>
          </cell>
          <cell r="P238">
            <v>13980.743276920828</v>
          </cell>
          <cell r="Q238">
            <v>13980.74</v>
          </cell>
        </row>
        <row r="239">
          <cell r="C239">
            <v>395397</v>
          </cell>
          <cell r="D239" t="str">
            <v>KINGSTON REHABILITATION AND NURSING CTR</v>
          </cell>
          <cell r="E239">
            <v>1</v>
          </cell>
          <cell r="F239">
            <v>1</v>
          </cell>
          <cell r="G239">
            <v>2</v>
          </cell>
          <cell r="H239">
            <v>1</v>
          </cell>
          <cell r="I239">
            <v>0</v>
          </cell>
          <cell r="J239">
            <v>0</v>
          </cell>
          <cell r="K239">
            <v>3</v>
          </cell>
          <cell r="L239">
            <v>4</v>
          </cell>
          <cell r="M239">
            <v>8</v>
          </cell>
          <cell r="N239">
            <v>0.6013783956611326</v>
          </cell>
          <cell r="O239">
            <v>4.8110271652890608</v>
          </cell>
          <cell r="P239">
            <v>24080.095876222622</v>
          </cell>
          <cell r="Q239">
            <v>24080.09</v>
          </cell>
        </row>
        <row r="240">
          <cell r="C240">
            <v>395363</v>
          </cell>
          <cell r="D240" t="str">
            <v>KINZUA HEALTHCARE AND REHAB CENTER</v>
          </cell>
          <cell r="E240">
            <v>1</v>
          </cell>
          <cell r="F240">
            <v>1</v>
          </cell>
          <cell r="G240">
            <v>2</v>
          </cell>
          <cell r="H240">
            <v>0</v>
          </cell>
          <cell r="I240">
            <v>1</v>
          </cell>
          <cell r="J240">
            <v>2</v>
          </cell>
          <cell r="K240">
            <v>5</v>
          </cell>
          <cell r="L240">
            <v>4</v>
          </cell>
          <cell r="M240">
            <v>12</v>
          </cell>
          <cell r="N240">
            <v>0.78486901992515423</v>
          </cell>
          <cell r="O240">
            <v>9.4184282391018499</v>
          </cell>
          <cell r="P240">
            <v>47141.004864242655</v>
          </cell>
          <cell r="Q240">
            <v>47141</v>
          </cell>
        </row>
        <row r="241">
          <cell r="C241">
            <v>395986</v>
          </cell>
          <cell r="D241" t="str">
            <v>KITTANNING HEALTH &amp; REHAB CENTER</v>
          </cell>
          <cell r="E241">
            <v>1</v>
          </cell>
          <cell r="F241">
            <v>0</v>
          </cell>
          <cell r="G241">
            <v>1</v>
          </cell>
          <cell r="H241">
            <v>1</v>
          </cell>
          <cell r="I241">
            <v>0</v>
          </cell>
          <cell r="J241">
            <v>0</v>
          </cell>
          <cell r="K241">
            <v>4</v>
          </cell>
          <cell r="L241">
            <v>4</v>
          </cell>
          <cell r="M241">
            <v>0</v>
          </cell>
          <cell r="N241">
            <v>0.86231610712938511</v>
          </cell>
          <cell r="O241">
            <v>0</v>
          </cell>
          <cell r="P241">
            <v>0</v>
          </cell>
          <cell r="Q241">
            <v>0</v>
          </cell>
        </row>
        <row r="242">
          <cell r="C242">
            <v>395795</v>
          </cell>
          <cell r="D242" t="str">
            <v>LAFAYETTE MANOR, INC</v>
          </cell>
          <cell r="E242">
            <v>1</v>
          </cell>
          <cell r="F242">
            <v>1</v>
          </cell>
          <cell r="G242">
            <v>2</v>
          </cell>
          <cell r="H242">
            <v>0</v>
          </cell>
          <cell r="I242">
            <v>0</v>
          </cell>
          <cell r="J242">
            <v>0</v>
          </cell>
          <cell r="K242">
            <v>7</v>
          </cell>
          <cell r="L242">
            <v>4</v>
          </cell>
          <cell r="M242">
            <v>11</v>
          </cell>
          <cell r="N242">
            <v>0.56541342447821974</v>
          </cell>
          <cell r="O242">
            <v>6.2195476692604172</v>
          </cell>
          <cell r="P242">
            <v>31130.005929519488</v>
          </cell>
          <cell r="Q242">
            <v>31130</v>
          </cell>
        </row>
        <row r="243">
          <cell r="C243">
            <v>395704</v>
          </cell>
          <cell r="D243" t="str">
            <v>LAFAYETTE-REDEEMER (DBA ENTITY OF HRHS)</v>
          </cell>
          <cell r="E243">
            <v>1</v>
          </cell>
          <cell r="F243">
            <v>1</v>
          </cell>
          <cell r="G243">
            <v>2</v>
          </cell>
          <cell r="H243">
            <v>2</v>
          </cell>
          <cell r="I243">
            <v>1</v>
          </cell>
          <cell r="J243">
            <v>2</v>
          </cell>
          <cell r="K243">
            <v>2</v>
          </cell>
          <cell r="L243">
            <v>2</v>
          </cell>
          <cell r="M243">
            <v>9</v>
          </cell>
          <cell r="N243">
            <v>0.54640234194443016</v>
          </cell>
          <cell r="O243">
            <v>4.9176210774998719</v>
          </cell>
          <cell r="P243">
            <v>24613.618456260636</v>
          </cell>
          <cell r="Q243">
            <v>24613.61</v>
          </cell>
        </row>
        <row r="244">
          <cell r="C244">
            <v>395867</v>
          </cell>
          <cell r="D244" t="str">
            <v>LAKEVIEW HEALTHCARE &amp; REHAB</v>
          </cell>
          <cell r="E244">
            <v>1</v>
          </cell>
          <cell r="F244">
            <v>1</v>
          </cell>
          <cell r="G244">
            <v>2</v>
          </cell>
          <cell r="H244">
            <v>0</v>
          </cell>
          <cell r="I244">
            <v>1</v>
          </cell>
          <cell r="J244">
            <v>0</v>
          </cell>
          <cell r="K244">
            <v>3</v>
          </cell>
          <cell r="L244">
            <v>0</v>
          </cell>
          <cell r="M244">
            <v>4</v>
          </cell>
          <cell r="N244">
            <v>0.55847772277227725</v>
          </cell>
          <cell r="O244">
            <v>2.233910891089109</v>
          </cell>
          <cell r="P244">
            <v>11181.144189846125</v>
          </cell>
          <cell r="Q244">
            <v>11181.14</v>
          </cell>
        </row>
        <row r="245">
          <cell r="C245">
            <v>395298</v>
          </cell>
          <cell r="D245" t="str">
            <v>LAKEWOOD REHABILITATION &amp; HEALTHCARE CTR</v>
          </cell>
          <cell r="E245">
            <v>1</v>
          </cell>
          <cell r="F245">
            <v>0</v>
          </cell>
          <cell r="G245">
            <v>1</v>
          </cell>
          <cell r="H245">
            <v>0</v>
          </cell>
          <cell r="I245">
            <v>0</v>
          </cell>
          <cell r="J245">
            <v>0</v>
          </cell>
          <cell r="K245">
            <v>2</v>
          </cell>
          <cell r="L245">
            <v>2</v>
          </cell>
          <cell r="M245">
            <v>0</v>
          </cell>
          <cell r="N245">
            <v>0.662198205687762</v>
          </cell>
          <cell r="O245">
            <v>0</v>
          </cell>
          <cell r="P245">
            <v>0</v>
          </cell>
          <cell r="Q245">
            <v>0</v>
          </cell>
        </row>
        <row r="246">
          <cell r="C246">
            <v>395774</v>
          </cell>
          <cell r="D246" t="str">
            <v>LANCASTER NURSING AND REHAB CENTER</v>
          </cell>
          <cell r="E246">
            <v>1</v>
          </cell>
          <cell r="F246">
            <v>1</v>
          </cell>
          <cell r="G246">
            <v>2</v>
          </cell>
          <cell r="H246">
            <v>0</v>
          </cell>
          <cell r="I246">
            <v>0</v>
          </cell>
          <cell r="J246">
            <v>0</v>
          </cell>
          <cell r="K246">
            <v>3</v>
          </cell>
          <cell r="L246">
            <v>4.5</v>
          </cell>
          <cell r="M246">
            <v>7.5</v>
          </cell>
          <cell r="N246">
            <v>0.8004718161889085</v>
          </cell>
          <cell r="O246">
            <v>6.0035386214168138</v>
          </cell>
          <cell r="P246">
            <v>30048.840015567926</v>
          </cell>
          <cell r="Q246">
            <v>30048.84</v>
          </cell>
        </row>
        <row r="247">
          <cell r="C247">
            <v>395797</v>
          </cell>
          <cell r="D247" t="str">
            <v>LANDIS HOMES</v>
          </cell>
          <cell r="E247">
            <v>1</v>
          </cell>
          <cell r="F247">
            <v>1</v>
          </cell>
          <cell r="G247">
            <v>2</v>
          </cell>
          <cell r="H247">
            <v>2</v>
          </cell>
          <cell r="I247">
            <v>2</v>
          </cell>
          <cell r="J247">
            <v>0</v>
          </cell>
          <cell r="K247">
            <v>6</v>
          </cell>
          <cell r="L247">
            <v>5</v>
          </cell>
          <cell r="M247">
            <v>15</v>
          </cell>
          <cell r="N247">
            <v>0.28135603050778646</v>
          </cell>
          <cell r="O247">
            <v>4.2203404576167971</v>
          </cell>
          <cell r="P247">
            <v>21123.597801096126</v>
          </cell>
          <cell r="Q247">
            <v>21123.59</v>
          </cell>
        </row>
        <row r="248">
          <cell r="C248">
            <v>395521</v>
          </cell>
          <cell r="D248" t="str">
            <v>LANGHORNE GARDENS HEALTH &amp; REHAB CENTER</v>
          </cell>
          <cell r="E248">
            <v>1</v>
          </cell>
          <cell r="F248">
            <v>1</v>
          </cell>
          <cell r="G248">
            <v>2</v>
          </cell>
          <cell r="H248">
            <v>0</v>
          </cell>
          <cell r="I248">
            <v>0</v>
          </cell>
          <cell r="J248">
            <v>2</v>
          </cell>
          <cell r="K248">
            <v>4</v>
          </cell>
          <cell r="L248">
            <v>4</v>
          </cell>
          <cell r="M248">
            <v>10</v>
          </cell>
          <cell r="N248">
            <v>0.74697601138442771</v>
          </cell>
          <cell r="O248">
            <v>7.4697601138442771</v>
          </cell>
          <cell r="P248">
            <v>37387.554369160694</v>
          </cell>
          <cell r="Q248">
            <v>37387.550000000003</v>
          </cell>
        </row>
        <row r="249">
          <cell r="C249">
            <v>395408</v>
          </cell>
          <cell r="D249" t="str">
            <v>LAUREL CENTER</v>
          </cell>
          <cell r="E249">
            <v>1</v>
          </cell>
          <cell r="F249">
            <v>1</v>
          </cell>
          <cell r="G249">
            <v>2</v>
          </cell>
          <cell r="H249">
            <v>1</v>
          </cell>
          <cell r="I249">
            <v>2</v>
          </cell>
          <cell r="J249">
            <v>0</v>
          </cell>
          <cell r="K249">
            <v>5</v>
          </cell>
          <cell r="L249">
            <v>4.5</v>
          </cell>
          <cell r="M249">
            <v>12.5</v>
          </cell>
          <cell r="N249">
            <v>0.60371449907257968</v>
          </cell>
          <cell r="O249">
            <v>7.5464312384072461</v>
          </cell>
          <cell r="P249">
            <v>37771.307768795297</v>
          </cell>
          <cell r="Q249">
            <v>37771.300000000003</v>
          </cell>
        </row>
        <row r="250">
          <cell r="C250">
            <v>395613</v>
          </cell>
          <cell r="D250" t="str">
            <v>LAUREL LAKES REHAB &amp; WELLNESS CENTER</v>
          </cell>
          <cell r="E250">
            <v>1</v>
          </cell>
          <cell r="F250">
            <v>1</v>
          </cell>
          <cell r="G250">
            <v>2</v>
          </cell>
          <cell r="H250">
            <v>0</v>
          </cell>
          <cell r="I250">
            <v>0</v>
          </cell>
          <cell r="J250">
            <v>1</v>
          </cell>
          <cell r="K250">
            <v>5</v>
          </cell>
          <cell r="L250">
            <v>6</v>
          </cell>
          <cell r="M250">
            <v>12</v>
          </cell>
          <cell r="N250">
            <v>0.6189033680474646</v>
          </cell>
          <cell r="O250">
            <v>7.4268404165695756</v>
          </cell>
          <cell r="P250">
            <v>37172.733211464911</v>
          </cell>
          <cell r="Q250">
            <v>37172.730000000003</v>
          </cell>
        </row>
        <row r="251">
          <cell r="C251">
            <v>395243</v>
          </cell>
          <cell r="D251" t="str">
            <v>LAUREL RIDGE CENTER</v>
          </cell>
          <cell r="E251">
            <v>1</v>
          </cell>
          <cell r="F251">
            <v>1</v>
          </cell>
          <cell r="G251">
            <v>2</v>
          </cell>
          <cell r="H251">
            <v>0</v>
          </cell>
          <cell r="I251">
            <v>1</v>
          </cell>
          <cell r="J251">
            <v>0</v>
          </cell>
          <cell r="K251">
            <v>4</v>
          </cell>
          <cell r="L251">
            <v>6</v>
          </cell>
          <cell r="M251">
            <v>11</v>
          </cell>
          <cell r="N251">
            <v>0.70137504982064569</v>
          </cell>
          <cell r="O251">
            <v>7.7151255480271024</v>
          </cell>
          <cell r="P251">
            <v>38615.654518430674</v>
          </cell>
          <cell r="Q251">
            <v>38615.65</v>
          </cell>
        </row>
        <row r="252">
          <cell r="C252">
            <v>395535</v>
          </cell>
          <cell r="D252" t="str">
            <v>LAUREL SQUARE HEALTHCARE &amp; REHAB CTR</v>
          </cell>
          <cell r="E252">
            <v>1</v>
          </cell>
          <cell r="F252">
            <v>1</v>
          </cell>
          <cell r="G252">
            <v>2</v>
          </cell>
          <cell r="H252">
            <v>2</v>
          </cell>
          <cell r="I252">
            <v>0</v>
          </cell>
          <cell r="J252">
            <v>0</v>
          </cell>
          <cell r="K252">
            <v>5</v>
          </cell>
          <cell r="L252">
            <v>2</v>
          </cell>
          <cell r="M252">
            <v>9</v>
          </cell>
          <cell r="N252">
            <v>0.68549433078113886</v>
          </cell>
          <cell r="O252">
            <v>6.1694489770302496</v>
          </cell>
          <cell r="P252">
            <v>30879.252551762718</v>
          </cell>
          <cell r="Q252">
            <v>30879.25</v>
          </cell>
        </row>
        <row r="253">
          <cell r="C253">
            <v>395891</v>
          </cell>
          <cell r="D253" t="str">
            <v>LAUREL VIEW VILLAGE</v>
          </cell>
          <cell r="E253">
            <v>1</v>
          </cell>
          <cell r="F253">
            <v>1</v>
          </cell>
          <cell r="G253">
            <v>2</v>
          </cell>
          <cell r="H253">
            <v>2</v>
          </cell>
          <cell r="I253">
            <v>0</v>
          </cell>
          <cell r="J253">
            <v>0</v>
          </cell>
          <cell r="K253">
            <v>2</v>
          </cell>
          <cell r="L253">
            <v>2</v>
          </cell>
          <cell r="M253">
            <v>6</v>
          </cell>
          <cell r="N253">
            <v>0.3879715691634773</v>
          </cell>
          <cell r="O253">
            <v>2.3278294149808638</v>
          </cell>
          <cell r="P253">
            <v>11651.224067212788</v>
          </cell>
          <cell r="Q253">
            <v>11651.22</v>
          </cell>
        </row>
        <row r="254">
          <cell r="C254">
            <v>395812</v>
          </cell>
          <cell r="D254" t="str">
            <v>LAUREL WOOD CARE CENTER</v>
          </cell>
          <cell r="E254">
            <v>1</v>
          </cell>
          <cell r="F254">
            <v>1</v>
          </cell>
          <cell r="G254">
            <v>2</v>
          </cell>
          <cell r="H254">
            <v>0</v>
          </cell>
          <cell r="I254">
            <v>0</v>
          </cell>
          <cell r="J254">
            <v>0</v>
          </cell>
          <cell r="K254">
            <v>2</v>
          </cell>
          <cell r="L254">
            <v>4</v>
          </cell>
          <cell r="M254">
            <v>6</v>
          </cell>
          <cell r="N254">
            <v>0.74655219969659359</v>
          </cell>
          <cell r="O254">
            <v>4.4793131981795611</v>
          </cell>
          <cell r="P254">
            <v>22419.805078218164</v>
          </cell>
          <cell r="Q254">
            <v>22419.8</v>
          </cell>
        </row>
        <row r="255">
          <cell r="C255">
            <v>395477</v>
          </cell>
          <cell r="D255" t="str">
            <v>LAURELDALE SKILLED NSG &amp; REHAB CENTER</v>
          </cell>
          <cell r="E255">
            <v>1</v>
          </cell>
          <cell r="F255">
            <v>1</v>
          </cell>
          <cell r="G255">
            <v>2</v>
          </cell>
          <cell r="H255">
            <v>0</v>
          </cell>
          <cell r="I255">
            <v>0</v>
          </cell>
          <cell r="J255">
            <v>0</v>
          </cell>
          <cell r="K255">
            <v>3</v>
          </cell>
          <cell r="L255">
            <v>0</v>
          </cell>
          <cell r="M255">
            <v>3</v>
          </cell>
          <cell r="N255">
            <v>0.72640013936068282</v>
          </cell>
          <cell r="O255">
            <v>2.1792004180820483</v>
          </cell>
          <cell r="P255">
            <v>10907.307981863634</v>
          </cell>
          <cell r="Q255">
            <v>10907.3</v>
          </cell>
        </row>
        <row r="256">
          <cell r="C256">
            <v>395472</v>
          </cell>
          <cell r="D256" t="str">
            <v>LEBANON SKILLED NSG &amp; REHAB CTR</v>
          </cell>
          <cell r="E256">
            <v>1</v>
          </cell>
          <cell r="F256">
            <v>0</v>
          </cell>
          <cell r="G256">
            <v>1</v>
          </cell>
          <cell r="H256">
            <v>0</v>
          </cell>
          <cell r="I256">
            <v>1</v>
          </cell>
          <cell r="J256">
            <v>0</v>
          </cell>
          <cell r="K256">
            <v>2</v>
          </cell>
          <cell r="L256">
            <v>2</v>
          </cell>
          <cell r="M256">
            <v>0</v>
          </cell>
          <cell r="N256">
            <v>0.64818235055633133</v>
          </cell>
          <cell r="O256">
            <v>0</v>
          </cell>
          <cell r="P256">
            <v>0</v>
          </cell>
          <cell r="Q256">
            <v>0</v>
          </cell>
        </row>
        <row r="257">
          <cell r="C257">
            <v>395437</v>
          </cell>
          <cell r="D257" t="str">
            <v>LEBANON VALLEY BRETHREN HOME</v>
          </cell>
          <cell r="E257">
            <v>1</v>
          </cell>
          <cell r="F257">
            <v>1</v>
          </cell>
          <cell r="G257">
            <v>2</v>
          </cell>
          <cell r="H257">
            <v>2</v>
          </cell>
          <cell r="I257">
            <v>1</v>
          </cell>
          <cell r="J257">
            <v>2</v>
          </cell>
          <cell r="K257">
            <v>6</v>
          </cell>
          <cell r="L257">
            <v>5</v>
          </cell>
          <cell r="M257">
            <v>16</v>
          </cell>
          <cell r="N257">
            <v>0.37658163472883355</v>
          </cell>
          <cell r="O257">
            <v>6.0253061556613368</v>
          </cell>
          <cell r="P257">
            <v>30157.790618752806</v>
          </cell>
          <cell r="Q257">
            <v>30157.79</v>
          </cell>
        </row>
        <row r="258">
          <cell r="C258">
            <v>395832</v>
          </cell>
          <cell r="D258" t="str">
            <v>LEBANON VALLEY HOME THE</v>
          </cell>
          <cell r="E258">
            <v>1</v>
          </cell>
          <cell r="F258">
            <v>1</v>
          </cell>
          <cell r="G258">
            <v>2</v>
          </cell>
          <cell r="H258">
            <v>2</v>
          </cell>
          <cell r="I258">
            <v>2</v>
          </cell>
          <cell r="J258">
            <v>2</v>
          </cell>
          <cell r="K258">
            <v>6</v>
          </cell>
          <cell r="L258">
            <v>6</v>
          </cell>
          <cell r="M258">
            <v>18</v>
          </cell>
          <cell r="N258">
            <v>0.40723110659464085</v>
          </cell>
          <cell r="O258">
            <v>7.3301599187035356</v>
          </cell>
          <cell r="P258">
            <v>36688.829134852756</v>
          </cell>
          <cell r="Q258">
            <v>36688.82</v>
          </cell>
        </row>
        <row r="259">
          <cell r="C259">
            <v>395404</v>
          </cell>
          <cell r="D259" t="str">
            <v>LECOM AT PRESQUE ISLE, INC.</v>
          </cell>
          <cell r="E259">
            <v>1</v>
          </cell>
          <cell r="F259">
            <v>1</v>
          </cell>
          <cell r="G259">
            <v>2</v>
          </cell>
          <cell r="H259">
            <v>0</v>
          </cell>
          <cell r="I259">
            <v>0</v>
          </cell>
          <cell r="J259">
            <v>0</v>
          </cell>
          <cell r="K259">
            <v>2</v>
          </cell>
          <cell r="L259">
            <v>4</v>
          </cell>
          <cell r="M259">
            <v>6</v>
          </cell>
          <cell r="N259">
            <v>0.65823727399994048</v>
          </cell>
          <cell r="O259">
            <v>3.9494236439996429</v>
          </cell>
          <cell r="P259">
            <v>19767.608191756673</v>
          </cell>
          <cell r="Q259">
            <v>19767.599999999999</v>
          </cell>
        </row>
        <row r="260">
          <cell r="C260">
            <v>395672</v>
          </cell>
          <cell r="D260" t="str">
            <v>LECOM AT VILLAGE SQUARE LLC</v>
          </cell>
          <cell r="E260">
            <v>1</v>
          </cell>
          <cell r="F260">
            <v>1</v>
          </cell>
          <cell r="G260">
            <v>2</v>
          </cell>
          <cell r="H260">
            <v>0</v>
          </cell>
          <cell r="I260">
            <v>1</v>
          </cell>
          <cell r="J260">
            <v>2</v>
          </cell>
          <cell r="K260">
            <v>1</v>
          </cell>
          <cell r="L260">
            <v>4</v>
          </cell>
          <cell r="M260">
            <v>8</v>
          </cell>
          <cell r="N260">
            <v>0.83835067224276782</v>
          </cell>
          <cell r="O260">
            <v>6.7068053779421426</v>
          </cell>
          <cell r="P260">
            <v>33568.822410569126</v>
          </cell>
          <cell r="Q260">
            <v>33568.82</v>
          </cell>
        </row>
        <row r="261">
          <cell r="C261">
            <v>395873</v>
          </cell>
          <cell r="D261" t="str">
            <v>LGAR HEALTH AND REHABILITATION CENTER</v>
          </cell>
          <cell r="E261">
            <v>1</v>
          </cell>
          <cell r="F261">
            <v>1</v>
          </cell>
          <cell r="G261">
            <v>2</v>
          </cell>
          <cell r="H261">
            <v>1</v>
          </cell>
          <cell r="I261">
            <v>0</v>
          </cell>
          <cell r="J261">
            <v>0</v>
          </cell>
          <cell r="K261">
            <v>2</v>
          </cell>
          <cell r="L261">
            <v>3</v>
          </cell>
          <cell r="M261">
            <v>6</v>
          </cell>
          <cell r="N261">
            <v>0.72513029685021524</v>
          </cell>
          <cell r="O261">
            <v>4.3507817811012917</v>
          </cell>
          <cell r="P261">
            <v>21776.481160057428</v>
          </cell>
          <cell r="Q261">
            <v>21776.48</v>
          </cell>
        </row>
        <row r="262">
          <cell r="C262">
            <v>395764</v>
          </cell>
          <cell r="D262" t="str">
            <v>LIBERTY CENTER FOR REHAB AND NURSING</v>
          </cell>
          <cell r="E262">
            <v>1</v>
          </cell>
          <cell r="F262">
            <v>0</v>
          </cell>
          <cell r="G262">
            <v>1</v>
          </cell>
          <cell r="H262">
            <v>0</v>
          </cell>
          <cell r="I262">
            <v>0</v>
          </cell>
          <cell r="J262">
            <v>0</v>
          </cell>
          <cell r="K262">
            <v>10</v>
          </cell>
          <cell r="L262">
            <v>4</v>
          </cell>
          <cell r="M262">
            <v>0</v>
          </cell>
          <cell r="N262">
            <v>0.69197879254318451</v>
          </cell>
          <cell r="O262">
            <v>0</v>
          </cell>
          <cell r="P262">
            <v>0</v>
          </cell>
          <cell r="Q262">
            <v>0</v>
          </cell>
        </row>
        <row r="263">
          <cell r="C263">
            <v>395409</v>
          </cell>
          <cell r="D263" t="str">
            <v>LIBERTY POINTE REHAB &amp; HEALTHCARE CENTER</v>
          </cell>
          <cell r="E263">
            <v>1</v>
          </cell>
          <cell r="F263">
            <v>0</v>
          </cell>
          <cell r="G263">
            <v>1</v>
          </cell>
          <cell r="H263">
            <v>0</v>
          </cell>
          <cell r="I263">
            <v>0</v>
          </cell>
          <cell r="J263">
            <v>0</v>
          </cell>
          <cell r="K263">
            <v>4</v>
          </cell>
          <cell r="L263">
            <v>2</v>
          </cell>
          <cell r="M263">
            <v>0</v>
          </cell>
          <cell r="N263">
            <v>0.74327229930063599</v>
          </cell>
          <cell r="O263">
            <v>0</v>
          </cell>
          <cell r="P263">
            <v>0</v>
          </cell>
          <cell r="Q263">
            <v>0</v>
          </cell>
        </row>
        <row r="264">
          <cell r="C264">
            <v>395735</v>
          </cell>
          <cell r="D264" t="str">
            <v>LIFEQUEST NURSING CENTER</v>
          </cell>
          <cell r="E264">
            <v>1</v>
          </cell>
          <cell r="F264">
            <v>1</v>
          </cell>
          <cell r="G264">
            <v>2</v>
          </cell>
          <cell r="H264">
            <v>0</v>
          </cell>
          <cell r="I264">
            <v>2</v>
          </cell>
          <cell r="J264">
            <v>2</v>
          </cell>
          <cell r="K264">
            <v>3</v>
          </cell>
          <cell r="L264">
            <v>4</v>
          </cell>
          <cell r="M264">
            <v>11</v>
          </cell>
          <cell r="N264">
            <v>0.71457691807260271</v>
          </cell>
          <cell r="O264">
            <v>7.8603460987986296</v>
          </cell>
          <cell r="P264">
            <v>39342.510689812552</v>
          </cell>
          <cell r="Q264">
            <v>39342.51</v>
          </cell>
        </row>
        <row r="265">
          <cell r="C265">
            <v>395717</v>
          </cell>
          <cell r="D265" t="str">
            <v>LINWOOD NURSING AND REHABILITATION CTR</v>
          </cell>
          <cell r="E265">
            <v>1</v>
          </cell>
          <cell r="F265">
            <v>1</v>
          </cell>
          <cell r="G265">
            <v>2</v>
          </cell>
          <cell r="H265">
            <v>0</v>
          </cell>
          <cell r="I265">
            <v>0</v>
          </cell>
          <cell r="J265">
            <v>0</v>
          </cell>
          <cell r="K265">
            <v>3</v>
          </cell>
          <cell r="L265">
            <v>2</v>
          </cell>
          <cell r="M265">
            <v>5</v>
          </cell>
          <cell r="N265">
            <v>0.40945811354162825</v>
          </cell>
          <cell r="O265">
            <v>2.0472905677081412</v>
          </cell>
          <cell r="P265">
            <v>10247.074369603202</v>
          </cell>
          <cell r="Q265">
            <v>10247.07</v>
          </cell>
        </row>
        <row r="266">
          <cell r="C266">
            <v>395821</v>
          </cell>
          <cell r="D266" t="str">
            <v>LITTLE FLOWER MANOR</v>
          </cell>
          <cell r="E266">
            <v>1</v>
          </cell>
          <cell r="F266">
            <v>1</v>
          </cell>
          <cell r="G266">
            <v>2</v>
          </cell>
          <cell r="H266">
            <v>2</v>
          </cell>
          <cell r="I266">
            <v>1</v>
          </cell>
          <cell r="J266">
            <v>2</v>
          </cell>
          <cell r="K266">
            <v>10</v>
          </cell>
          <cell r="L266">
            <v>0</v>
          </cell>
          <cell r="M266">
            <v>15</v>
          </cell>
          <cell r="N266">
            <v>0.49969016013828643</v>
          </cell>
          <cell r="O266">
            <v>7.4953524020742961</v>
          </cell>
          <cell r="P266">
            <v>37515.648585447198</v>
          </cell>
          <cell r="Q266">
            <v>37515.64</v>
          </cell>
        </row>
        <row r="267">
          <cell r="C267">
            <v>396116</v>
          </cell>
          <cell r="D267" t="str">
            <v>LITTLE SISTERS OF THE POOR</v>
          </cell>
          <cell r="E267">
            <v>1</v>
          </cell>
          <cell r="F267">
            <v>1</v>
          </cell>
          <cell r="G267">
            <v>2</v>
          </cell>
          <cell r="H267">
            <v>2</v>
          </cell>
          <cell r="I267">
            <v>0</v>
          </cell>
          <cell r="J267">
            <v>0</v>
          </cell>
          <cell r="K267">
            <v>4</v>
          </cell>
          <cell r="L267">
            <v>3</v>
          </cell>
          <cell r="M267">
            <v>9</v>
          </cell>
          <cell r="N267">
            <v>0.55926710706718186</v>
          </cell>
          <cell r="O267">
            <v>5.0334039636046368</v>
          </cell>
          <cell r="P267">
            <v>25193.133579006982</v>
          </cell>
          <cell r="Q267">
            <v>25193.13</v>
          </cell>
        </row>
        <row r="268">
          <cell r="C268">
            <v>395616</v>
          </cell>
          <cell r="D268" t="str">
            <v>LOCK HAVEN REHABILITATION &amp; SENIOR LIV</v>
          </cell>
          <cell r="E268">
            <v>1</v>
          </cell>
          <cell r="F268">
            <v>1</v>
          </cell>
          <cell r="G268">
            <v>2</v>
          </cell>
          <cell r="H268">
            <v>1</v>
          </cell>
          <cell r="I268">
            <v>2</v>
          </cell>
          <cell r="J268">
            <v>0</v>
          </cell>
          <cell r="K268">
            <v>4</v>
          </cell>
          <cell r="L268">
            <v>4.5</v>
          </cell>
          <cell r="M268">
            <v>11.5</v>
          </cell>
          <cell r="N268">
            <v>0.70289835351748542</v>
          </cell>
          <cell r="O268">
            <v>8.0833310654510822</v>
          </cell>
          <cell r="P268">
            <v>40458.592389514357</v>
          </cell>
          <cell r="Q268">
            <v>40458.589999999997</v>
          </cell>
        </row>
        <row r="269">
          <cell r="C269">
            <v>395350</v>
          </cell>
          <cell r="D269" t="str">
            <v>LOCUST GROVE RETIREMENT VILLAGE</v>
          </cell>
          <cell r="E269">
            <v>1</v>
          </cell>
          <cell r="F269">
            <v>1</v>
          </cell>
          <cell r="G269">
            <v>2</v>
          </cell>
          <cell r="H269">
            <v>0</v>
          </cell>
          <cell r="I269">
            <v>2</v>
          </cell>
          <cell r="J269">
            <v>2</v>
          </cell>
          <cell r="K269">
            <v>3</v>
          </cell>
          <cell r="L269">
            <v>4</v>
          </cell>
          <cell r="M269">
            <v>11</v>
          </cell>
          <cell r="N269">
            <v>0.66194407637685593</v>
          </cell>
          <cell r="O269">
            <v>7.2813848401454155</v>
          </cell>
          <cell r="P269">
            <v>36444.700692485239</v>
          </cell>
          <cell r="Q269">
            <v>36444.699999999997</v>
          </cell>
        </row>
        <row r="270">
          <cell r="C270">
            <v>395662</v>
          </cell>
          <cell r="D270" t="str">
            <v>LOGAN SQUARE REHAB AND HEALTHCARE CENTER</v>
          </cell>
          <cell r="E270">
            <v>1</v>
          </cell>
          <cell r="F270">
            <v>0</v>
          </cell>
          <cell r="G270">
            <v>1</v>
          </cell>
          <cell r="H270">
            <v>2</v>
          </cell>
          <cell r="I270">
            <v>0</v>
          </cell>
          <cell r="J270">
            <v>1</v>
          </cell>
          <cell r="K270">
            <v>4</v>
          </cell>
          <cell r="L270">
            <v>6</v>
          </cell>
          <cell r="M270">
            <v>0</v>
          </cell>
          <cell r="N270">
            <v>0.45736260454002392</v>
          </cell>
          <cell r="O270">
            <v>0</v>
          </cell>
          <cell r="P270">
            <v>0</v>
          </cell>
          <cell r="Q270">
            <v>0</v>
          </cell>
        </row>
        <row r="271">
          <cell r="C271">
            <v>395860</v>
          </cell>
          <cell r="D271" t="str">
            <v>LOYALHANNA CARE CENTER</v>
          </cell>
          <cell r="E271">
            <v>1</v>
          </cell>
          <cell r="F271">
            <v>1</v>
          </cell>
          <cell r="G271">
            <v>2</v>
          </cell>
          <cell r="H271">
            <v>0</v>
          </cell>
          <cell r="I271">
            <v>0</v>
          </cell>
          <cell r="J271">
            <v>0</v>
          </cell>
          <cell r="K271">
            <v>3</v>
          </cell>
          <cell r="L271">
            <v>6</v>
          </cell>
          <cell r="M271">
            <v>9</v>
          </cell>
          <cell r="N271">
            <v>0.73871269796034689</v>
          </cell>
          <cell r="O271">
            <v>6.648414281643122</v>
          </cell>
          <cell r="P271">
            <v>33276.563990715935</v>
          </cell>
          <cell r="Q271">
            <v>33276.559999999998</v>
          </cell>
        </row>
        <row r="272">
          <cell r="C272">
            <v>395406</v>
          </cell>
          <cell r="D272" t="str">
            <v>LUTHER ACRES MANOR</v>
          </cell>
          <cell r="E272">
            <v>1</v>
          </cell>
          <cell r="F272">
            <v>1</v>
          </cell>
          <cell r="G272">
            <v>2</v>
          </cell>
          <cell r="H272">
            <v>2</v>
          </cell>
          <cell r="I272">
            <v>0</v>
          </cell>
          <cell r="J272">
            <v>0</v>
          </cell>
          <cell r="K272">
            <v>4</v>
          </cell>
          <cell r="L272">
            <v>5</v>
          </cell>
          <cell r="M272">
            <v>11</v>
          </cell>
          <cell r="N272">
            <v>0.46010220916663314</v>
          </cell>
          <cell r="O272">
            <v>5.0611243008329643</v>
          </cell>
          <cell r="P272">
            <v>25331.87908079823</v>
          </cell>
          <cell r="Q272">
            <v>25331.87</v>
          </cell>
        </row>
        <row r="273">
          <cell r="C273">
            <v>395591</v>
          </cell>
          <cell r="D273" t="str">
            <v>LUTHER CREST NURSING FACILITY</v>
          </cell>
          <cell r="E273">
            <v>1</v>
          </cell>
          <cell r="F273">
            <v>1</v>
          </cell>
          <cell r="G273">
            <v>2</v>
          </cell>
          <cell r="H273">
            <v>1</v>
          </cell>
          <cell r="I273">
            <v>0</v>
          </cell>
          <cell r="J273">
            <v>0</v>
          </cell>
          <cell r="K273">
            <v>3</v>
          </cell>
          <cell r="L273">
            <v>4</v>
          </cell>
          <cell r="M273">
            <v>8</v>
          </cell>
          <cell r="N273">
            <v>0.38437277444297485</v>
          </cell>
          <cell r="O273">
            <v>3.0749821955437988</v>
          </cell>
          <cell r="P273">
            <v>15390.864267116089</v>
          </cell>
          <cell r="Q273">
            <v>15390.86</v>
          </cell>
        </row>
        <row r="274">
          <cell r="C274">
            <v>395370</v>
          </cell>
          <cell r="D274" t="str">
            <v>LUTHER WOODS NURSING &amp; REHAB CENTER</v>
          </cell>
          <cell r="E274">
            <v>1</v>
          </cell>
          <cell r="F274">
            <v>1</v>
          </cell>
          <cell r="G274">
            <v>2</v>
          </cell>
          <cell r="H274">
            <v>0</v>
          </cell>
          <cell r="I274">
            <v>0</v>
          </cell>
          <cell r="J274">
            <v>2</v>
          </cell>
          <cell r="K274">
            <v>4</v>
          </cell>
          <cell r="L274">
            <v>2</v>
          </cell>
          <cell r="M274">
            <v>8</v>
          </cell>
          <cell r="N274">
            <v>0.48204372946640989</v>
          </cell>
          <cell r="O274">
            <v>3.8563498357312791</v>
          </cell>
          <cell r="P274">
            <v>19301.756274969022</v>
          </cell>
          <cell r="Q274">
            <v>19301.75</v>
          </cell>
        </row>
        <row r="275">
          <cell r="C275">
            <v>395804</v>
          </cell>
          <cell r="D275" t="str">
            <v>LUTHERAN COMMUNITY AT TELFORD</v>
          </cell>
          <cell r="E275">
            <v>1</v>
          </cell>
          <cell r="F275">
            <v>1</v>
          </cell>
          <cell r="G275">
            <v>2</v>
          </cell>
          <cell r="H275">
            <v>2</v>
          </cell>
          <cell r="I275">
            <v>0</v>
          </cell>
          <cell r="J275">
            <v>0</v>
          </cell>
          <cell r="K275">
            <v>4</v>
          </cell>
          <cell r="L275">
            <v>8</v>
          </cell>
          <cell r="M275">
            <v>14</v>
          </cell>
          <cell r="N275">
            <v>0.30662908065836136</v>
          </cell>
          <cell r="O275">
            <v>4.2928071292170591</v>
          </cell>
          <cell r="P275">
            <v>21486.30712282996</v>
          </cell>
          <cell r="Q275">
            <v>21486.3</v>
          </cell>
        </row>
        <row r="276">
          <cell r="C276">
            <v>395427</v>
          </cell>
          <cell r="D276" t="str">
            <v>LUTHERAN HOME AT HOLLIDAYSBURG, THE</v>
          </cell>
          <cell r="E276">
            <v>1</v>
          </cell>
          <cell r="F276">
            <v>1</v>
          </cell>
          <cell r="G276">
            <v>2</v>
          </cell>
          <cell r="H276">
            <v>1</v>
          </cell>
          <cell r="I276">
            <v>2</v>
          </cell>
          <cell r="J276">
            <v>0</v>
          </cell>
          <cell r="K276">
            <v>1</v>
          </cell>
          <cell r="L276">
            <v>0</v>
          </cell>
          <cell r="M276">
            <v>4</v>
          </cell>
          <cell r="N276">
            <v>0.57806103461109049</v>
          </cell>
          <cell r="O276">
            <v>2.3122441384443619</v>
          </cell>
          <cell r="P276">
            <v>11573.216826687498</v>
          </cell>
          <cell r="Q276">
            <v>11573.21</v>
          </cell>
        </row>
        <row r="277">
          <cell r="C277">
            <v>395816</v>
          </cell>
          <cell r="D277" t="str">
            <v>LUTHERAN HOME AT KANE, THE</v>
          </cell>
          <cell r="E277">
            <v>1</v>
          </cell>
          <cell r="F277">
            <v>1</v>
          </cell>
          <cell r="G277">
            <v>2</v>
          </cell>
          <cell r="H277">
            <v>1</v>
          </cell>
          <cell r="I277">
            <v>0</v>
          </cell>
          <cell r="J277">
            <v>0</v>
          </cell>
          <cell r="K277">
            <v>6</v>
          </cell>
          <cell r="L277">
            <v>4</v>
          </cell>
          <cell r="M277">
            <v>11</v>
          </cell>
          <cell r="N277">
            <v>0.65754981707100491</v>
          </cell>
          <cell r="O277">
            <v>7.2330479877810543</v>
          </cell>
          <cell r="P277">
            <v>36202.765654644172</v>
          </cell>
          <cell r="Q277">
            <v>36202.76</v>
          </cell>
        </row>
        <row r="278">
          <cell r="C278">
            <v>395117</v>
          </cell>
          <cell r="D278" t="str">
            <v>LUTHERAN HOME AT TOPTON</v>
          </cell>
          <cell r="E278">
            <v>1</v>
          </cell>
          <cell r="F278">
            <v>1</v>
          </cell>
          <cell r="G278">
            <v>2</v>
          </cell>
          <cell r="H278">
            <v>0</v>
          </cell>
          <cell r="I278">
            <v>0</v>
          </cell>
          <cell r="J278">
            <v>0</v>
          </cell>
          <cell r="K278">
            <v>1</v>
          </cell>
          <cell r="L278">
            <v>4</v>
          </cell>
          <cell r="M278">
            <v>5</v>
          </cell>
          <cell r="N278">
            <v>0.51632342228991457</v>
          </cell>
          <cell r="O278">
            <v>2.5816171114495727</v>
          </cell>
          <cell r="P278">
            <v>12921.479223380673</v>
          </cell>
          <cell r="Q278">
            <v>12921.47</v>
          </cell>
        </row>
        <row r="279">
          <cell r="C279">
            <v>395480</v>
          </cell>
          <cell r="D279" t="str">
            <v>MAHONING VALLEY NURSING AND REHAB CENTER</v>
          </cell>
          <cell r="E279">
            <v>1</v>
          </cell>
          <cell r="F279">
            <v>1</v>
          </cell>
          <cell r="G279">
            <v>2</v>
          </cell>
          <cell r="H279">
            <v>0</v>
          </cell>
          <cell r="I279">
            <v>0</v>
          </cell>
          <cell r="J279">
            <v>0</v>
          </cell>
          <cell r="K279">
            <v>8</v>
          </cell>
          <cell r="L279">
            <v>7</v>
          </cell>
          <cell r="M279">
            <v>15</v>
          </cell>
          <cell r="N279">
            <v>0.55128447298828864</v>
          </cell>
          <cell r="O279">
            <v>8.269267094824329</v>
          </cell>
          <cell r="P279">
            <v>41389.23718953866</v>
          </cell>
          <cell r="Q279">
            <v>41389.230000000003</v>
          </cell>
        </row>
        <row r="280">
          <cell r="C280">
            <v>395431</v>
          </cell>
          <cell r="D280" t="str">
            <v>MAJESTIC OAKS REHAB &amp; NURSING CENTER</v>
          </cell>
          <cell r="E280">
            <v>1</v>
          </cell>
          <cell r="F280">
            <v>0</v>
          </cell>
          <cell r="G280">
            <v>1</v>
          </cell>
          <cell r="H280">
            <v>2</v>
          </cell>
          <cell r="I280">
            <v>0</v>
          </cell>
          <cell r="J280">
            <v>2</v>
          </cell>
          <cell r="K280">
            <v>0</v>
          </cell>
          <cell r="L280">
            <v>4</v>
          </cell>
          <cell r="M280">
            <v>0</v>
          </cell>
          <cell r="N280">
            <v>0.70013423806108754</v>
          </cell>
          <cell r="O280">
            <v>0</v>
          </cell>
          <cell r="P280">
            <v>0</v>
          </cell>
          <cell r="Q280">
            <v>0</v>
          </cell>
        </row>
        <row r="281">
          <cell r="C281">
            <v>395319</v>
          </cell>
          <cell r="D281" t="str">
            <v>MANATAWNY CENTER FOR REHAB AND NURSING</v>
          </cell>
          <cell r="E281">
            <v>1</v>
          </cell>
          <cell r="F281">
            <v>0</v>
          </cell>
          <cell r="G281">
            <v>1</v>
          </cell>
          <cell r="H281">
            <v>0</v>
          </cell>
          <cell r="I281">
            <v>2</v>
          </cell>
          <cell r="J281">
            <v>2</v>
          </cell>
          <cell r="K281">
            <v>1</v>
          </cell>
          <cell r="L281">
            <v>2</v>
          </cell>
          <cell r="M281">
            <v>0</v>
          </cell>
          <cell r="N281">
            <v>0.46771890266816984</v>
          </cell>
          <cell r="O281">
            <v>0</v>
          </cell>
          <cell r="P281">
            <v>0</v>
          </cell>
          <cell r="Q281">
            <v>0</v>
          </cell>
        </row>
        <row r="282">
          <cell r="C282">
            <v>395996</v>
          </cell>
          <cell r="D282" t="str">
            <v>MANCHESTER COMMONS OF PRESBY SR. CARE</v>
          </cell>
          <cell r="E282">
            <v>1</v>
          </cell>
          <cell r="F282">
            <v>1</v>
          </cell>
          <cell r="G282">
            <v>2</v>
          </cell>
          <cell r="H282">
            <v>2</v>
          </cell>
          <cell r="I282">
            <v>1</v>
          </cell>
          <cell r="J282">
            <v>2</v>
          </cell>
          <cell r="K282">
            <v>3</v>
          </cell>
          <cell r="L282">
            <v>2.5</v>
          </cell>
          <cell r="M282">
            <v>10.5</v>
          </cell>
          <cell r="N282">
            <v>0.35069444444444442</v>
          </cell>
          <cell r="O282">
            <v>3.6822916666666665</v>
          </cell>
          <cell r="P282">
            <v>18430.562399915565</v>
          </cell>
          <cell r="Q282">
            <v>18430.560000000001</v>
          </cell>
        </row>
        <row r="283">
          <cell r="C283">
            <v>396128</v>
          </cell>
          <cell r="D283" t="str">
            <v>MAPLE FARM</v>
          </cell>
          <cell r="E283">
            <v>1</v>
          </cell>
          <cell r="F283">
            <v>1</v>
          </cell>
          <cell r="G283">
            <v>2</v>
          </cell>
          <cell r="H283">
            <v>2</v>
          </cell>
          <cell r="I283">
            <v>0</v>
          </cell>
          <cell r="J283">
            <v>0</v>
          </cell>
          <cell r="K283">
            <v>2</v>
          </cell>
          <cell r="L283">
            <v>6</v>
          </cell>
          <cell r="M283">
            <v>10</v>
          </cell>
          <cell r="N283">
            <v>0.45876156217882835</v>
          </cell>
          <cell r="O283">
            <v>4.5876156217882835</v>
          </cell>
          <cell r="P283">
            <v>22961.879079159418</v>
          </cell>
          <cell r="Q283">
            <v>22961.87</v>
          </cell>
        </row>
        <row r="284">
          <cell r="C284">
            <v>395828</v>
          </cell>
          <cell r="D284" t="str">
            <v>MAPLE HEIGHTS HEALTH &amp; REHAB CENTER</v>
          </cell>
          <cell r="E284">
            <v>1</v>
          </cell>
          <cell r="F284">
            <v>1</v>
          </cell>
          <cell r="G284">
            <v>2</v>
          </cell>
          <cell r="H284">
            <v>0</v>
          </cell>
          <cell r="I284">
            <v>2</v>
          </cell>
          <cell r="J284">
            <v>2</v>
          </cell>
          <cell r="K284">
            <v>1</v>
          </cell>
          <cell r="L284">
            <v>8</v>
          </cell>
          <cell r="M284">
            <v>13</v>
          </cell>
          <cell r="N284">
            <v>0.75552878733695961</v>
          </cell>
          <cell r="O284">
            <v>9.8218742353804753</v>
          </cell>
          <cell r="P284">
            <v>49160.327960433016</v>
          </cell>
          <cell r="Q284">
            <v>49160.32</v>
          </cell>
        </row>
        <row r="285">
          <cell r="C285">
            <v>395345</v>
          </cell>
          <cell r="D285" t="str">
            <v>MAPLE RIDGE REHAB &amp; HEALTHCARE CENTER</v>
          </cell>
          <cell r="E285">
            <v>1</v>
          </cell>
          <cell r="F285">
            <v>0</v>
          </cell>
          <cell r="G285">
            <v>1</v>
          </cell>
          <cell r="H285">
            <v>0</v>
          </cell>
          <cell r="I285">
            <v>0</v>
          </cell>
          <cell r="J285">
            <v>0</v>
          </cell>
          <cell r="K285">
            <v>2</v>
          </cell>
          <cell r="L285">
            <v>2</v>
          </cell>
          <cell r="M285">
            <v>0</v>
          </cell>
          <cell r="N285">
            <v>0.67029717793248</v>
          </cell>
          <cell r="O285">
            <v>0</v>
          </cell>
          <cell r="P285">
            <v>0</v>
          </cell>
          <cell r="Q285">
            <v>0</v>
          </cell>
        </row>
        <row r="286">
          <cell r="C286">
            <v>396088</v>
          </cell>
          <cell r="D286" t="str">
            <v>MAPLE WINDS HEALTHCARE &amp; REHAB CTR, LLC</v>
          </cell>
          <cell r="E286">
            <v>1</v>
          </cell>
          <cell r="F286">
            <v>0</v>
          </cell>
          <cell r="G286">
            <v>1</v>
          </cell>
          <cell r="H286">
            <v>1</v>
          </cell>
          <cell r="I286">
            <v>0</v>
          </cell>
          <cell r="J286">
            <v>0</v>
          </cell>
          <cell r="K286">
            <v>8</v>
          </cell>
          <cell r="L286">
            <v>2</v>
          </cell>
          <cell r="M286">
            <v>0</v>
          </cell>
          <cell r="N286">
            <v>0.54018482217866148</v>
          </cell>
          <cell r="O286">
            <v>0</v>
          </cell>
          <cell r="P286">
            <v>0</v>
          </cell>
          <cell r="Q286">
            <v>0</v>
          </cell>
        </row>
        <row r="287">
          <cell r="C287">
            <v>395865</v>
          </cell>
          <cell r="D287" t="str">
            <v>MAPLEWOOD NURSING AND REHABILITATION CTR</v>
          </cell>
          <cell r="E287">
            <v>1</v>
          </cell>
          <cell r="F287">
            <v>1</v>
          </cell>
          <cell r="G287">
            <v>2</v>
          </cell>
          <cell r="H287">
            <v>0</v>
          </cell>
          <cell r="I287">
            <v>0</v>
          </cell>
          <cell r="J287">
            <v>0</v>
          </cell>
          <cell r="K287">
            <v>4</v>
          </cell>
          <cell r="L287">
            <v>6</v>
          </cell>
          <cell r="M287">
            <v>10</v>
          </cell>
          <cell r="N287">
            <v>0.83152655259149044</v>
          </cell>
          <cell r="O287">
            <v>8.3152655259149046</v>
          </cell>
          <cell r="P287">
            <v>41619.467989066965</v>
          </cell>
          <cell r="Q287">
            <v>41619.46</v>
          </cell>
        </row>
        <row r="288">
          <cell r="C288">
            <v>396064</v>
          </cell>
          <cell r="D288" t="str">
            <v>MARGARET E. MOUL HOME</v>
          </cell>
          <cell r="E288">
            <v>1</v>
          </cell>
          <cell r="F288">
            <v>1</v>
          </cell>
          <cell r="G288">
            <v>2</v>
          </cell>
          <cell r="H288">
            <v>0</v>
          </cell>
          <cell r="I288">
            <v>0</v>
          </cell>
          <cell r="J288">
            <v>0</v>
          </cell>
          <cell r="K288">
            <v>7</v>
          </cell>
          <cell r="L288">
            <v>3.5</v>
          </cell>
          <cell r="M288">
            <v>10.5</v>
          </cell>
          <cell r="N288">
            <v>0.97172150371909138</v>
          </cell>
          <cell r="O288">
            <v>10.203075789050459</v>
          </cell>
          <cell r="P288">
            <v>51068.313437373617</v>
          </cell>
          <cell r="Q288">
            <v>51068.31</v>
          </cell>
        </row>
        <row r="289">
          <cell r="C289">
            <v>395765</v>
          </cell>
          <cell r="D289" t="str">
            <v>MARIAN MANOR CORPORATION</v>
          </cell>
          <cell r="E289">
            <v>1</v>
          </cell>
          <cell r="F289">
            <v>1</v>
          </cell>
          <cell r="G289">
            <v>2</v>
          </cell>
          <cell r="H289">
            <v>2</v>
          </cell>
          <cell r="I289">
            <v>0</v>
          </cell>
          <cell r="J289">
            <v>0</v>
          </cell>
          <cell r="K289">
            <v>3</v>
          </cell>
          <cell r="L289">
            <v>2</v>
          </cell>
          <cell r="M289">
            <v>7</v>
          </cell>
          <cell r="N289">
            <v>0.48042613271723783</v>
          </cell>
          <cell r="O289">
            <v>3.362982929020665</v>
          </cell>
          <cell r="P289">
            <v>16832.362108695768</v>
          </cell>
          <cell r="Q289">
            <v>16832.36</v>
          </cell>
        </row>
        <row r="290">
          <cell r="C290">
            <v>395483</v>
          </cell>
          <cell r="D290" t="str">
            <v>MARKLEY REHABILITATION &amp; HEALTHCARE CTR</v>
          </cell>
          <cell r="E290">
            <v>1</v>
          </cell>
          <cell r="F290">
            <v>0</v>
          </cell>
          <cell r="G290">
            <v>1</v>
          </cell>
          <cell r="H290">
            <v>0</v>
          </cell>
          <cell r="I290">
            <v>0</v>
          </cell>
          <cell r="J290">
            <v>0</v>
          </cell>
          <cell r="K290">
            <v>2</v>
          </cell>
          <cell r="L290">
            <v>4</v>
          </cell>
          <cell r="M290">
            <v>0</v>
          </cell>
          <cell r="N290">
            <v>0.57795214191724742</v>
          </cell>
          <cell r="O290">
            <v>0</v>
          </cell>
          <cell r="P290">
            <v>0</v>
          </cell>
          <cell r="Q290">
            <v>0</v>
          </cell>
        </row>
        <row r="291">
          <cell r="C291">
            <v>395078</v>
          </cell>
          <cell r="D291" t="str">
            <v>MARPLE GARDENS REHAB AND NURSING CENTER</v>
          </cell>
          <cell r="E291">
            <v>1</v>
          </cell>
          <cell r="F291">
            <v>0</v>
          </cell>
          <cell r="G291">
            <v>1</v>
          </cell>
          <cell r="H291">
            <v>0</v>
          </cell>
          <cell r="I291">
            <v>1</v>
          </cell>
          <cell r="J291">
            <v>2</v>
          </cell>
          <cell r="K291">
            <v>0</v>
          </cell>
          <cell r="L291">
            <v>2</v>
          </cell>
          <cell r="M291">
            <v>0</v>
          </cell>
          <cell r="N291">
            <v>0.65140036730945827</v>
          </cell>
          <cell r="O291">
            <v>0</v>
          </cell>
          <cell r="P291">
            <v>0</v>
          </cell>
          <cell r="Q291">
            <v>0</v>
          </cell>
        </row>
        <row r="292">
          <cell r="C292">
            <v>395625</v>
          </cell>
          <cell r="D292" t="str">
            <v>MARYWOOD HEIGHTS</v>
          </cell>
          <cell r="E292">
            <v>1</v>
          </cell>
          <cell r="F292">
            <v>1</v>
          </cell>
          <cell r="G292">
            <v>2</v>
          </cell>
          <cell r="H292">
            <v>1</v>
          </cell>
          <cell r="I292">
            <v>0</v>
          </cell>
          <cell r="J292">
            <v>0</v>
          </cell>
          <cell r="K292">
            <v>5</v>
          </cell>
          <cell r="L292">
            <v>6</v>
          </cell>
          <cell r="M292">
            <v>12</v>
          </cell>
          <cell r="N292">
            <v>0.59733794476759416</v>
          </cell>
          <cell r="O292">
            <v>7.16805533721113</v>
          </cell>
          <cell r="P292">
            <v>35877.465213967989</v>
          </cell>
          <cell r="Q292">
            <v>35877.46</v>
          </cell>
        </row>
        <row r="293">
          <cell r="C293">
            <v>395560</v>
          </cell>
          <cell r="D293" t="str">
            <v>MASONIC VILLAGE AT ELIZABETHTOWN</v>
          </cell>
          <cell r="E293">
            <v>1</v>
          </cell>
          <cell r="F293">
            <v>1</v>
          </cell>
          <cell r="G293">
            <v>2</v>
          </cell>
          <cell r="H293">
            <v>2</v>
          </cell>
          <cell r="I293">
            <v>1</v>
          </cell>
          <cell r="J293">
            <v>0</v>
          </cell>
          <cell r="K293">
            <v>7</v>
          </cell>
          <cell r="L293">
            <v>6</v>
          </cell>
          <cell r="M293">
            <v>16</v>
          </cell>
          <cell r="N293">
            <v>0.6021897810218978</v>
          </cell>
          <cell r="O293">
            <v>9.6350364963503647</v>
          </cell>
          <cell r="P293">
            <v>48225.169933972065</v>
          </cell>
          <cell r="Q293">
            <v>48225.16</v>
          </cell>
        </row>
        <row r="294">
          <cell r="C294">
            <v>395818</v>
          </cell>
          <cell r="D294" t="str">
            <v>MASONIC VILLAGE AT LAFAYETTE HILL</v>
          </cell>
          <cell r="E294">
            <v>1</v>
          </cell>
          <cell r="F294">
            <v>1</v>
          </cell>
          <cell r="G294">
            <v>2</v>
          </cell>
          <cell r="H294">
            <v>2</v>
          </cell>
          <cell r="I294">
            <v>1</v>
          </cell>
          <cell r="J294">
            <v>0</v>
          </cell>
          <cell r="K294">
            <v>4</v>
          </cell>
          <cell r="L294">
            <v>2</v>
          </cell>
          <cell r="M294">
            <v>9</v>
          </cell>
          <cell r="N294">
            <v>0.50780978826796253</v>
          </cell>
          <cell r="O294">
            <v>4.5702880944116631</v>
          </cell>
          <cell r="P294">
            <v>22875.151545476532</v>
          </cell>
          <cell r="Q294">
            <v>22875.15</v>
          </cell>
        </row>
        <row r="295">
          <cell r="C295">
            <v>395638</v>
          </cell>
          <cell r="D295" t="str">
            <v>MASONIC VILLAGE AT SEWICKLEY</v>
          </cell>
          <cell r="E295">
            <v>1</v>
          </cell>
          <cell r="F295">
            <v>1</v>
          </cell>
          <cell r="G295">
            <v>2</v>
          </cell>
          <cell r="H295">
            <v>1</v>
          </cell>
          <cell r="I295">
            <v>0</v>
          </cell>
          <cell r="J295">
            <v>0</v>
          </cell>
          <cell r="K295">
            <v>5</v>
          </cell>
          <cell r="L295">
            <v>4</v>
          </cell>
          <cell r="M295">
            <v>10</v>
          </cell>
          <cell r="N295">
            <v>0.35068349106203994</v>
          </cell>
          <cell r="O295">
            <v>3.5068349106203995</v>
          </cell>
          <cell r="P295">
            <v>17552.368333956416</v>
          </cell>
          <cell r="Q295">
            <v>17552.36</v>
          </cell>
        </row>
        <row r="296">
          <cell r="C296">
            <v>396054</v>
          </cell>
          <cell r="D296" t="str">
            <v>MASONIC VILLAGE AT WARMINSTER</v>
          </cell>
          <cell r="E296">
            <v>1</v>
          </cell>
          <cell r="F296">
            <v>1</v>
          </cell>
          <cell r="G296">
            <v>2</v>
          </cell>
          <cell r="H296">
            <v>1</v>
          </cell>
          <cell r="I296">
            <v>0</v>
          </cell>
          <cell r="J296">
            <v>0</v>
          </cell>
          <cell r="K296">
            <v>5</v>
          </cell>
          <cell r="L296">
            <v>2</v>
          </cell>
          <cell r="M296">
            <v>8</v>
          </cell>
          <cell r="N296">
            <v>0.59821106542595393</v>
          </cell>
          <cell r="O296">
            <v>4.7856885234076314</v>
          </cell>
          <cell r="P296">
            <v>23953.271207619564</v>
          </cell>
          <cell r="Q296">
            <v>23953.27</v>
          </cell>
        </row>
        <row r="297">
          <cell r="C297">
            <v>395514</v>
          </cell>
          <cell r="D297" t="str">
            <v>MAYBROOK HILLS REHAB &amp; HEALTHCARE CENTER</v>
          </cell>
          <cell r="E297">
            <v>1</v>
          </cell>
          <cell r="F297">
            <v>1</v>
          </cell>
          <cell r="G297">
            <v>2</v>
          </cell>
          <cell r="H297">
            <v>1</v>
          </cell>
          <cell r="I297">
            <v>2</v>
          </cell>
          <cell r="J297">
            <v>0</v>
          </cell>
          <cell r="K297">
            <v>3</v>
          </cell>
          <cell r="L297">
            <v>10</v>
          </cell>
          <cell r="M297">
            <v>16</v>
          </cell>
          <cell r="N297">
            <v>0.7247809723593287</v>
          </cell>
          <cell r="O297">
            <v>11.596495557749259</v>
          </cell>
          <cell r="P297">
            <v>58042.641470309398</v>
          </cell>
          <cell r="Q297">
            <v>58042.64</v>
          </cell>
        </row>
        <row r="298">
          <cell r="C298">
            <v>395032</v>
          </cell>
          <cell r="D298" t="str">
            <v>MCMURRAY HILLS MANOR</v>
          </cell>
          <cell r="E298">
            <v>1</v>
          </cell>
          <cell r="F298">
            <v>1</v>
          </cell>
          <cell r="G298">
            <v>2</v>
          </cell>
          <cell r="H298">
            <v>0</v>
          </cell>
          <cell r="I298">
            <v>0</v>
          </cell>
          <cell r="J298">
            <v>0</v>
          </cell>
          <cell r="K298">
            <v>3</v>
          </cell>
          <cell r="L298">
            <v>4</v>
          </cell>
          <cell r="M298">
            <v>7</v>
          </cell>
          <cell r="N298">
            <v>0.64699786650411462</v>
          </cell>
          <cell r="O298">
            <v>4.5289850655288024</v>
          </cell>
          <cell r="P298">
            <v>22668.422117163707</v>
          </cell>
          <cell r="Q298">
            <v>22668.42</v>
          </cell>
        </row>
        <row r="299">
          <cell r="C299">
            <v>395830</v>
          </cell>
          <cell r="D299" t="str">
            <v>MEADOW VIEW NURSING CENTER</v>
          </cell>
          <cell r="E299">
            <v>1</v>
          </cell>
          <cell r="F299">
            <v>1</v>
          </cell>
          <cell r="G299">
            <v>2</v>
          </cell>
          <cell r="H299">
            <v>0</v>
          </cell>
          <cell r="I299">
            <v>0</v>
          </cell>
          <cell r="J299">
            <v>0</v>
          </cell>
          <cell r="K299">
            <v>2</v>
          </cell>
          <cell r="L299">
            <v>2</v>
          </cell>
          <cell r="M299">
            <v>4</v>
          </cell>
          <cell r="N299">
            <v>0.73793658726192457</v>
          </cell>
          <cell r="O299">
            <v>2.9517463490476983</v>
          </cell>
          <cell r="P299">
            <v>14774.045675771624</v>
          </cell>
          <cell r="Q299">
            <v>14774.04</v>
          </cell>
        </row>
        <row r="300">
          <cell r="C300">
            <v>395092</v>
          </cell>
          <cell r="D300" t="str">
            <v>MEADOW VIEW REHAB &amp; HEALTHCARE CENTER</v>
          </cell>
          <cell r="E300">
            <v>1</v>
          </cell>
          <cell r="F300">
            <v>0</v>
          </cell>
          <cell r="G300">
            <v>1</v>
          </cell>
          <cell r="H300">
            <v>0</v>
          </cell>
          <cell r="I300">
            <v>1</v>
          </cell>
          <cell r="J300">
            <v>0</v>
          </cell>
          <cell r="K300">
            <v>7</v>
          </cell>
          <cell r="L300">
            <v>3</v>
          </cell>
          <cell r="M300">
            <v>0</v>
          </cell>
          <cell r="N300">
            <v>0.59418012695619382</v>
          </cell>
          <cell r="O300">
            <v>0</v>
          </cell>
          <cell r="P300">
            <v>0</v>
          </cell>
          <cell r="Q300">
            <v>0</v>
          </cell>
        </row>
        <row r="301">
          <cell r="C301">
            <v>395587</v>
          </cell>
          <cell r="D301" t="str">
            <v>MEADOWS NURSING AND REHAB CENTER</v>
          </cell>
          <cell r="E301">
            <v>1</v>
          </cell>
          <cell r="F301">
            <v>1</v>
          </cell>
          <cell r="G301">
            <v>2</v>
          </cell>
          <cell r="H301">
            <v>2</v>
          </cell>
          <cell r="I301">
            <v>0</v>
          </cell>
          <cell r="J301">
            <v>0</v>
          </cell>
          <cell r="K301">
            <v>7</v>
          </cell>
          <cell r="L301">
            <v>6</v>
          </cell>
          <cell r="M301">
            <v>15</v>
          </cell>
          <cell r="N301">
            <v>0.61740684022460435</v>
          </cell>
          <cell r="O301">
            <v>9.261102603369066</v>
          </cell>
          <cell r="P301">
            <v>46353.560465764494</v>
          </cell>
          <cell r="Q301">
            <v>46353.56</v>
          </cell>
        </row>
        <row r="302">
          <cell r="C302">
            <v>395296</v>
          </cell>
          <cell r="D302" t="str">
            <v>MEADOWVIEW REHAB &amp; NURSING CENTER</v>
          </cell>
          <cell r="E302">
            <v>1</v>
          </cell>
          <cell r="F302">
            <v>0</v>
          </cell>
          <cell r="G302">
            <v>1</v>
          </cell>
          <cell r="H302">
            <v>0</v>
          </cell>
          <cell r="I302">
            <v>0</v>
          </cell>
          <cell r="J302">
            <v>0</v>
          </cell>
          <cell r="K302">
            <v>2</v>
          </cell>
          <cell r="L302">
            <v>5</v>
          </cell>
          <cell r="M302">
            <v>0</v>
          </cell>
          <cell r="N302">
            <v>0.7762029552528944</v>
          </cell>
          <cell r="O302">
            <v>0</v>
          </cell>
          <cell r="P302">
            <v>0</v>
          </cell>
          <cell r="Q302">
            <v>0</v>
          </cell>
        </row>
        <row r="303">
          <cell r="C303">
            <v>395559</v>
          </cell>
          <cell r="D303" t="str">
            <v>MENNONITE HOME, THE</v>
          </cell>
          <cell r="E303">
            <v>1</v>
          </cell>
          <cell r="F303">
            <v>1</v>
          </cell>
          <cell r="G303">
            <v>2</v>
          </cell>
          <cell r="H303">
            <v>2</v>
          </cell>
          <cell r="I303">
            <v>2</v>
          </cell>
          <cell r="J303">
            <v>2</v>
          </cell>
          <cell r="K303">
            <v>3</v>
          </cell>
          <cell r="L303">
            <v>1</v>
          </cell>
          <cell r="M303">
            <v>10</v>
          </cell>
          <cell r="N303">
            <v>0.32117577664176172</v>
          </cell>
          <cell r="O303">
            <v>3.2117577664176173</v>
          </cell>
          <cell r="P303">
            <v>16075.451725679888</v>
          </cell>
          <cell r="Q303">
            <v>16075.45</v>
          </cell>
        </row>
        <row r="304">
          <cell r="C304">
            <v>395445</v>
          </cell>
          <cell r="D304" t="str">
            <v>MESSIAH LIFEWAYS AT MESSIAH VILLAGE</v>
          </cell>
          <cell r="E304">
            <v>1</v>
          </cell>
          <cell r="F304">
            <v>1</v>
          </cell>
          <cell r="G304">
            <v>2</v>
          </cell>
          <cell r="H304">
            <v>2</v>
          </cell>
          <cell r="I304">
            <v>2</v>
          </cell>
          <cell r="J304">
            <v>0</v>
          </cell>
          <cell r="K304">
            <v>5</v>
          </cell>
          <cell r="L304">
            <v>3</v>
          </cell>
          <cell r="M304">
            <v>12</v>
          </cell>
          <cell r="N304">
            <v>0.28002204331991565</v>
          </cell>
          <cell r="O304">
            <v>3.3602645198389878</v>
          </cell>
          <cell r="P304">
            <v>16818.755959431452</v>
          </cell>
          <cell r="Q304">
            <v>16818.75</v>
          </cell>
        </row>
        <row r="305">
          <cell r="C305">
            <v>395644</v>
          </cell>
          <cell r="D305" t="str">
            <v>MID VALLEY HEALTH CARE CENTER</v>
          </cell>
          <cell r="E305">
            <v>1</v>
          </cell>
          <cell r="F305">
            <v>1</v>
          </cell>
          <cell r="G305">
            <v>2</v>
          </cell>
          <cell r="H305">
            <v>0</v>
          </cell>
          <cell r="I305">
            <v>1</v>
          </cell>
          <cell r="J305">
            <v>0</v>
          </cell>
          <cell r="K305">
            <v>5</v>
          </cell>
          <cell r="L305">
            <v>2</v>
          </cell>
          <cell r="M305">
            <v>8</v>
          </cell>
          <cell r="N305">
            <v>0.60946298008235988</v>
          </cell>
          <cell r="O305">
            <v>4.8757038406588791</v>
          </cell>
          <cell r="P305">
            <v>24403.814801589982</v>
          </cell>
          <cell r="Q305">
            <v>24403.81</v>
          </cell>
        </row>
        <row r="306">
          <cell r="C306">
            <v>395985</v>
          </cell>
          <cell r="D306" t="str">
            <v>Midtown Oaks Health &amp; Rehab Center</v>
          </cell>
          <cell r="E306">
            <v>1</v>
          </cell>
          <cell r="F306">
            <v>1</v>
          </cell>
          <cell r="G306">
            <v>2</v>
          </cell>
          <cell r="H306">
            <v>1</v>
          </cell>
          <cell r="I306">
            <v>0</v>
          </cell>
          <cell r="J306">
            <v>0</v>
          </cell>
          <cell r="K306">
            <v>2</v>
          </cell>
          <cell r="L306">
            <v>6</v>
          </cell>
          <cell r="M306">
            <v>9</v>
          </cell>
          <cell r="N306">
            <v>0.65414329558683459</v>
          </cell>
          <cell r="O306">
            <v>5.8872896602815112</v>
          </cell>
          <cell r="P306">
            <v>29466.992099628926</v>
          </cell>
          <cell r="Q306">
            <v>29466.99</v>
          </cell>
        </row>
        <row r="307">
          <cell r="C307">
            <v>395138</v>
          </cell>
          <cell r="D307" t="str">
            <v>MIFFLIN CENTER</v>
          </cell>
          <cell r="E307">
            <v>1</v>
          </cell>
          <cell r="F307">
            <v>1</v>
          </cell>
          <cell r="G307">
            <v>2</v>
          </cell>
          <cell r="H307">
            <v>1</v>
          </cell>
          <cell r="I307">
            <v>2</v>
          </cell>
          <cell r="J307">
            <v>2</v>
          </cell>
          <cell r="K307">
            <v>1</v>
          </cell>
          <cell r="L307">
            <v>3</v>
          </cell>
          <cell r="M307">
            <v>9</v>
          </cell>
          <cell r="N307">
            <v>0.53903922542204563</v>
          </cell>
          <cell r="O307">
            <v>4.8513530287984103</v>
          </cell>
          <cell r="P307">
            <v>24281.934408044395</v>
          </cell>
          <cell r="Q307">
            <v>24281.93</v>
          </cell>
        </row>
        <row r="308">
          <cell r="C308">
            <v>395466</v>
          </cell>
          <cell r="D308" t="str">
            <v>MILFORD HEALTHCARE AND REHAB CENTER</v>
          </cell>
          <cell r="E308">
            <v>1</v>
          </cell>
          <cell r="F308">
            <v>1</v>
          </cell>
          <cell r="G308">
            <v>2</v>
          </cell>
          <cell r="H308">
            <v>1</v>
          </cell>
          <cell r="I308">
            <v>1</v>
          </cell>
          <cell r="J308">
            <v>2</v>
          </cell>
          <cell r="K308">
            <v>3</v>
          </cell>
          <cell r="L308">
            <v>4</v>
          </cell>
          <cell r="M308">
            <v>11</v>
          </cell>
          <cell r="N308">
            <v>0.60926499577583781</v>
          </cell>
          <cell r="O308">
            <v>6.7019149535342155</v>
          </cell>
          <cell r="P308">
            <v>33544.344916559545</v>
          </cell>
          <cell r="Q308">
            <v>33544.339999999997</v>
          </cell>
        </row>
        <row r="309">
          <cell r="C309">
            <v>396072</v>
          </cell>
          <cell r="D309" t="str">
            <v>MILLCREEK MANOR</v>
          </cell>
          <cell r="E309">
            <v>1</v>
          </cell>
          <cell r="F309">
            <v>1</v>
          </cell>
          <cell r="G309">
            <v>2</v>
          </cell>
          <cell r="H309">
            <v>0</v>
          </cell>
          <cell r="I309">
            <v>1</v>
          </cell>
          <cell r="J309">
            <v>2</v>
          </cell>
          <cell r="K309">
            <v>1</v>
          </cell>
          <cell r="L309">
            <v>0</v>
          </cell>
          <cell r="M309">
            <v>4</v>
          </cell>
          <cell r="N309">
            <v>0.6312038523274478</v>
          </cell>
          <cell r="O309">
            <v>2.5248154093097912</v>
          </cell>
          <cell r="P309">
            <v>12637.176020246214</v>
          </cell>
          <cell r="Q309">
            <v>12637.17</v>
          </cell>
        </row>
        <row r="310">
          <cell r="C310">
            <v>395570</v>
          </cell>
          <cell r="D310" t="str">
            <v>MILTON REHABILITATION AND NURSING CENTER</v>
          </cell>
          <cell r="E310">
            <v>1</v>
          </cell>
          <cell r="F310">
            <v>1</v>
          </cell>
          <cell r="G310">
            <v>2</v>
          </cell>
          <cell r="H310">
            <v>0</v>
          </cell>
          <cell r="I310">
            <v>2</v>
          </cell>
          <cell r="J310">
            <v>2</v>
          </cell>
          <cell r="K310">
            <v>2</v>
          </cell>
          <cell r="L310">
            <v>2</v>
          </cell>
          <cell r="M310">
            <v>8</v>
          </cell>
          <cell r="N310">
            <v>0.68937556475008321</v>
          </cell>
          <cell r="O310">
            <v>5.5150045180006657</v>
          </cell>
          <cell r="P310">
            <v>27603.634938793333</v>
          </cell>
          <cell r="Q310">
            <v>27603.63</v>
          </cell>
        </row>
        <row r="311">
          <cell r="C311">
            <v>395998</v>
          </cell>
          <cell r="D311" t="str">
            <v>MISERICORDIA NURSING &amp; REHAB CENTER</v>
          </cell>
          <cell r="E311">
            <v>1</v>
          </cell>
          <cell r="F311">
            <v>1</v>
          </cell>
          <cell r="G311">
            <v>2</v>
          </cell>
          <cell r="H311">
            <v>2</v>
          </cell>
          <cell r="I311">
            <v>0</v>
          </cell>
          <cell r="J311">
            <v>0</v>
          </cell>
          <cell r="K311">
            <v>6</v>
          </cell>
          <cell r="L311">
            <v>4</v>
          </cell>
          <cell r="M311">
            <v>12</v>
          </cell>
          <cell r="N311">
            <v>0.20570210498268052</v>
          </cell>
          <cell r="O311">
            <v>2.4684252597921663</v>
          </cell>
          <cell r="P311">
            <v>12354.932715395253</v>
          </cell>
          <cell r="Q311">
            <v>12354.93</v>
          </cell>
        </row>
        <row r="312">
          <cell r="C312">
            <v>396085</v>
          </cell>
          <cell r="D312" t="str">
            <v>MON VALLEY CARE CENTER</v>
          </cell>
          <cell r="E312">
            <v>1</v>
          </cell>
          <cell r="F312">
            <v>1</v>
          </cell>
          <cell r="G312">
            <v>2</v>
          </cell>
          <cell r="H312">
            <v>2</v>
          </cell>
          <cell r="I312">
            <v>0</v>
          </cell>
          <cell r="J312">
            <v>2</v>
          </cell>
          <cell r="K312">
            <v>6</v>
          </cell>
          <cell r="L312">
            <v>8</v>
          </cell>
          <cell r="M312">
            <v>18</v>
          </cell>
          <cell r="N312">
            <v>0.4337964742709649</v>
          </cell>
          <cell r="O312">
            <v>7.8083365368773681</v>
          </cell>
          <cell r="P312">
            <v>39082.193049833259</v>
          </cell>
          <cell r="Q312">
            <v>39082.19</v>
          </cell>
        </row>
        <row r="313">
          <cell r="C313">
            <v>395670</v>
          </cell>
          <cell r="D313" t="str">
            <v>MONROEVILLE REHAB &amp; WELLNESS CENTER</v>
          </cell>
          <cell r="E313">
            <v>1</v>
          </cell>
          <cell r="F313">
            <v>1</v>
          </cell>
          <cell r="G313">
            <v>2</v>
          </cell>
          <cell r="H313">
            <v>0</v>
          </cell>
          <cell r="I313">
            <v>1</v>
          </cell>
          <cell r="J313">
            <v>0</v>
          </cell>
          <cell r="K313">
            <v>2</v>
          </cell>
          <cell r="L313">
            <v>8</v>
          </cell>
          <cell r="M313">
            <v>11</v>
          </cell>
          <cell r="N313">
            <v>0.58754433345264045</v>
          </cell>
          <cell r="O313">
            <v>6.4629876679790446</v>
          </cell>
          <cell r="P313">
            <v>32348.468912132859</v>
          </cell>
          <cell r="Q313">
            <v>32348.46</v>
          </cell>
        </row>
        <row r="314">
          <cell r="C314">
            <v>396003</v>
          </cell>
          <cell r="D314" t="str">
            <v>MONROEVILLE SKILLED NURSING &amp; REHAB CTR</v>
          </cell>
          <cell r="E314">
            <v>1</v>
          </cell>
          <cell r="F314">
            <v>1</v>
          </cell>
          <cell r="G314">
            <v>2</v>
          </cell>
          <cell r="H314">
            <v>0</v>
          </cell>
          <cell r="I314">
            <v>1</v>
          </cell>
          <cell r="J314">
            <v>2</v>
          </cell>
          <cell r="K314">
            <v>2</v>
          </cell>
          <cell r="L314">
            <v>2.5</v>
          </cell>
          <cell r="M314">
            <v>7.5</v>
          </cell>
          <cell r="N314">
            <v>0.55036244740710705</v>
          </cell>
          <cell r="O314">
            <v>4.127718355553303</v>
          </cell>
          <cell r="P314">
            <v>20660.006758826006</v>
          </cell>
          <cell r="Q314">
            <v>20660</v>
          </cell>
        </row>
        <row r="315">
          <cell r="C315">
            <v>395847</v>
          </cell>
          <cell r="D315" t="str">
            <v>MONTGOMERY SUBACUTE AND RESPIRATORY CTR</v>
          </cell>
          <cell r="E315">
            <v>1</v>
          </cell>
          <cell r="F315">
            <v>1</v>
          </cell>
          <cell r="G315">
            <v>2</v>
          </cell>
          <cell r="H315">
            <v>2</v>
          </cell>
          <cell r="I315">
            <v>0</v>
          </cell>
          <cell r="J315">
            <v>0</v>
          </cell>
          <cell r="K315">
            <v>4</v>
          </cell>
          <cell r="L315">
            <v>4</v>
          </cell>
          <cell r="M315">
            <v>10</v>
          </cell>
          <cell r="N315">
            <v>0.79868687843970265</v>
          </cell>
          <cell r="O315">
            <v>7.9868687843970267</v>
          </cell>
          <cell r="P315">
            <v>39975.780529090945</v>
          </cell>
          <cell r="Q315">
            <v>39975.78</v>
          </cell>
        </row>
        <row r="316">
          <cell r="C316">
            <v>395796</v>
          </cell>
          <cell r="D316" t="str">
            <v>MONTGOMERYVILLE SKILLED NSG &amp; REHAB CTR</v>
          </cell>
          <cell r="E316">
            <v>1</v>
          </cell>
          <cell r="F316">
            <v>1</v>
          </cell>
          <cell r="G316">
            <v>2</v>
          </cell>
          <cell r="H316">
            <v>0</v>
          </cell>
          <cell r="I316">
            <v>1</v>
          </cell>
          <cell r="J316">
            <v>2</v>
          </cell>
          <cell r="K316">
            <v>4</v>
          </cell>
          <cell r="L316">
            <v>2</v>
          </cell>
          <cell r="M316">
            <v>9</v>
          </cell>
          <cell r="N316">
            <v>0.36377344460051225</v>
          </cell>
          <cell r="O316">
            <v>3.2739610014046101</v>
          </cell>
          <cell r="P316">
            <v>16386.790616697766</v>
          </cell>
          <cell r="Q316">
            <v>16386.79</v>
          </cell>
        </row>
        <row r="317">
          <cell r="C317">
            <v>396076</v>
          </cell>
          <cell r="D317" t="str">
            <v>MONUMENTAL POST ACUTE CARE @ WOODSIDE PK</v>
          </cell>
          <cell r="E317">
            <v>1</v>
          </cell>
          <cell r="F317">
            <v>0</v>
          </cell>
          <cell r="G317">
            <v>1</v>
          </cell>
          <cell r="H317">
            <v>1</v>
          </cell>
          <cell r="I317">
            <v>0</v>
          </cell>
          <cell r="J317">
            <v>0</v>
          </cell>
          <cell r="K317">
            <v>6</v>
          </cell>
          <cell r="L317">
            <v>6</v>
          </cell>
          <cell r="M317">
            <v>0</v>
          </cell>
          <cell r="N317">
            <v>0.91627702513687403</v>
          </cell>
          <cell r="O317">
            <v>0</v>
          </cell>
          <cell r="P317">
            <v>0</v>
          </cell>
          <cell r="Q317">
            <v>0</v>
          </cell>
        </row>
        <row r="318">
          <cell r="C318">
            <v>395620</v>
          </cell>
          <cell r="D318" t="str">
            <v>MOON TOWNSHIP REHAB &amp; WELLNESS CENTER</v>
          </cell>
          <cell r="E318">
            <v>1</v>
          </cell>
          <cell r="F318">
            <v>1</v>
          </cell>
          <cell r="G318">
            <v>2</v>
          </cell>
          <cell r="H318">
            <v>1</v>
          </cell>
          <cell r="I318">
            <v>2</v>
          </cell>
          <cell r="J318">
            <v>2</v>
          </cell>
          <cell r="K318">
            <v>6</v>
          </cell>
          <cell r="L318">
            <v>3</v>
          </cell>
          <cell r="M318">
            <v>14</v>
          </cell>
          <cell r="N318">
            <v>0.46334145884117756</v>
          </cell>
          <cell r="O318">
            <v>6.4867804237764854</v>
          </cell>
          <cell r="P318">
            <v>32467.556130117318</v>
          </cell>
          <cell r="Q318">
            <v>32467.55</v>
          </cell>
        </row>
        <row r="319">
          <cell r="C319">
            <v>395752</v>
          </cell>
          <cell r="D319" t="str">
            <v>MORAVIAN HALL SQ. HLTH AND WELLNESS CTR</v>
          </cell>
          <cell r="E319">
            <v>1</v>
          </cell>
          <cell r="F319">
            <v>1</v>
          </cell>
          <cell r="G319">
            <v>2</v>
          </cell>
          <cell r="H319">
            <v>2</v>
          </cell>
          <cell r="I319">
            <v>0</v>
          </cell>
          <cell r="J319">
            <v>0</v>
          </cell>
          <cell r="K319">
            <v>3</v>
          </cell>
          <cell r="L319">
            <v>4</v>
          </cell>
          <cell r="M319">
            <v>9</v>
          </cell>
          <cell r="N319">
            <v>9.1418372911605775E-2</v>
          </cell>
          <cell r="O319">
            <v>0.82276535620445201</v>
          </cell>
          <cell r="P319">
            <v>4118.0953630818422</v>
          </cell>
          <cell r="Q319">
            <v>4118.09</v>
          </cell>
        </row>
        <row r="320">
          <cell r="C320">
            <v>395325</v>
          </cell>
          <cell r="D320" t="str">
            <v>MORAVIAN MANOR</v>
          </cell>
          <cell r="E320">
            <v>1</v>
          </cell>
          <cell r="F320">
            <v>0</v>
          </cell>
          <cell r="G320">
            <v>1</v>
          </cell>
          <cell r="H320">
            <v>2</v>
          </cell>
          <cell r="I320">
            <v>0</v>
          </cell>
          <cell r="J320">
            <v>0</v>
          </cell>
          <cell r="K320">
            <v>5</v>
          </cell>
          <cell r="L320">
            <v>6</v>
          </cell>
          <cell r="M320">
            <v>0</v>
          </cell>
          <cell r="N320">
            <v>0.32405551563740875</v>
          </cell>
          <cell r="O320">
            <v>0</v>
          </cell>
          <cell r="P320">
            <v>0</v>
          </cell>
          <cell r="Q320">
            <v>0</v>
          </cell>
        </row>
        <row r="321">
          <cell r="C321">
            <v>395563</v>
          </cell>
          <cell r="D321" t="str">
            <v>MORRISONS COVE HOME</v>
          </cell>
          <cell r="E321">
            <v>1</v>
          </cell>
          <cell r="F321">
            <v>1</v>
          </cell>
          <cell r="G321">
            <v>2</v>
          </cell>
          <cell r="H321">
            <v>2</v>
          </cell>
          <cell r="I321">
            <v>0</v>
          </cell>
          <cell r="J321">
            <v>0</v>
          </cell>
          <cell r="K321">
            <v>8</v>
          </cell>
          <cell r="L321">
            <v>4</v>
          </cell>
          <cell r="M321">
            <v>14</v>
          </cell>
          <cell r="N321">
            <v>0.64038779263692758</v>
          </cell>
          <cell r="O321">
            <v>8.9654290969169868</v>
          </cell>
          <cell r="P321">
            <v>44873.658952259488</v>
          </cell>
          <cell r="Q321">
            <v>44873.65</v>
          </cell>
        </row>
        <row r="322">
          <cell r="C322">
            <v>395105</v>
          </cell>
          <cell r="D322" t="str">
            <v>MOSSER NURSING HOME</v>
          </cell>
          <cell r="E322">
            <v>1</v>
          </cell>
          <cell r="F322">
            <v>1</v>
          </cell>
          <cell r="G322">
            <v>2</v>
          </cell>
          <cell r="H322">
            <v>0</v>
          </cell>
          <cell r="I322">
            <v>0</v>
          </cell>
          <cell r="J322">
            <v>0</v>
          </cell>
          <cell r="K322">
            <v>7</v>
          </cell>
          <cell r="L322">
            <v>4</v>
          </cell>
          <cell r="M322">
            <v>11</v>
          </cell>
          <cell r="N322">
            <v>0.59909460089208444</v>
          </cell>
          <cell r="O322">
            <v>6.5900406098129292</v>
          </cell>
          <cell r="P322">
            <v>32984.392783606621</v>
          </cell>
          <cell r="Q322">
            <v>32984.39</v>
          </cell>
        </row>
        <row r="323">
          <cell r="C323">
            <v>395589</v>
          </cell>
          <cell r="D323" t="str">
            <v>MOUNT CARMEL SENIOR LIVING COMMUNITY</v>
          </cell>
          <cell r="E323">
            <v>1</v>
          </cell>
          <cell r="F323">
            <v>1</v>
          </cell>
          <cell r="G323">
            <v>2</v>
          </cell>
          <cell r="H323">
            <v>2</v>
          </cell>
          <cell r="I323">
            <v>2</v>
          </cell>
          <cell r="J323">
            <v>2</v>
          </cell>
          <cell r="K323">
            <v>8</v>
          </cell>
          <cell r="L323">
            <v>6</v>
          </cell>
          <cell r="M323">
            <v>20</v>
          </cell>
          <cell r="N323">
            <v>0.73475361847454868</v>
          </cell>
          <cell r="O323">
            <v>14.695072369490973</v>
          </cell>
          <cell r="P323">
            <v>73551.601229445907</v>
          </cell>
          <cell r="Q323">
            <v>73551.600000000006</v>
          </cell>
        </row>
        <row r="324">
          <cell r="C324">
            <v>396119</v>
          </cell>
          <cell r="D324" t="str">
            <v>MOUNT HOPE NAZARENE RETIREMENT COMMUNITY</v>
          </cell>
          <cell r="E324">
            <v>1</v>
          </cell>
          <cell r="F324">
            <v>1</v>
          </cell>
          <cell r="G324">
            <v>2</v>
          </cell>
          <cell r="H324">
            <v>0</v>
          </cell>
          <cell r="I324">
            <v>0</v>
          </cell>
          <cell r="J324">
            <v>0</v>
          </cell>
          <cell r="K324">
            <v>8</v>
          </cell>
          <cell r="L324">
            <v>7</v>
          </cell>
          <cell r="M324">
            <v>15</v>
          </cell>
          <cell r="N324">
            <v>0.67648969467902909</v>
          </cell>
          <cell r="O324">
            <v>10.147345420185436</v>
          </cell>
          <cell r="P324">
            <v>50789.372458788152</v>
          </cell>
          <cell r="Q324">
            <v>50789.37</v>
          </cell>
        </row>
        <row r="325">
          <cell r="C325">
            <v>395629</v>
          </cell>
          <cell r="D325" t="str">
            <v>MOUNT MACRINA MANOR NURSING HOME</v>
          </cell>
          <cell r="E325">
            <v>1</v>
          </cell>
          <cell r="F325">
            <v>0</v>
          </cell>
          <cell r="G325">
            <v>1</v>
          </cell>
          <cell r="H325">
            <v>1</v>
          </cell>
          <cell r="I325">
            <v>0</v>
          </cell>
          <cell r="J325">
            <v>0</v>
          </cell>
          <cell r="K325">
            <v>5</v>
          </cell>
          <cell r="L325">
            <v>4</v>
          </cell>
          <cell r="M325">
            <v>0</v>
          </cell>
          <cell r="N325">
            <v>0.66210982000455687</v>
          </cell>
          <cell r="O325">
            <v>0</v>
          </cell>
          <cell r="P325">
            <v>0</v>
          </cell>
          <cell r="Q325">
            <v>0</v>
          </cell>
        </row>
        <row r="326">
          <cell r="C326">
            <v>395582</v>
          </cell>
          <cell r="D326" t="str">
            <v>MOUNTAIN CITY NURSING AND REHAB CENTER</v>
          </cell>
          <cell r="E326">
            <v>1</v>
          </cell>
          <cell r="F326">
            <v>1</v>
          </cell>
          <cell r="G326">
            <v>2</v>
          </cell>
          <cell r="H326">
            <v>0</v>
          </cell>
          <cell r="I326">
            <v>0</v>
          </cell>
          <cell r="J326">
            <v>2</v>
          </cell>
          <cell r="K326">
            <v>5</v>
          </cell>
          <cell r="L326">
            <v>2</v>
          </cell>
          <cell r="M326">
            <v>9</v>
          </cell>
          <cell r="N326">
            <v>0.88089051540103691</v>
          </cell>
          <cell r="O326">
            <v>7.9280146386093318</v>
          </cell>
          <cell r="P326">
            <v>39681.204459451204</v>
          </cell>
          <cell r="Q326">
            <v>39681.199999999997</v>
          </cell>
        </row>
        <row r="327">
          <cell r="C327">
            <v>395331</v>
          </cell>
          <cell r="D327" t="str">
            <v>MOUNTAIN LAUREL HEALTHCARE &amp; REHAB CTR</v>
          </cell>
          <cell r="E327">
            <v>1</v>
          </cell>
          <cell r="F327">
            <v>1</v>
          </cell>
          <cell r="G327">
            <v>2</v>
          </cell>
          <cell r="H327">
            <v>0</v>
          </cell>
          <cell r="I327">
            <v>2</v>
          </cell>
          <cell r="J327">
            <v>2</v>
          </cell>
          <cell r="K327">
            <v>3</v>
          </cell>
          <cell r="L327">
            <v>2</v>
          </cell>
          <cell r="M327">
            <v>9</v>
          </cell>
          <cell r="N327">
            <v>0.71266100026121726</v>
          </cell>
          <cell r="O327">
            <v>6.4139490023509556</v>
          </cell>
          <cell r="P327">
            <v>32103.021166901628</v>
          </cell>
          <cell r="Q327">
            <v>32103.02</v>
          </cell>
        </row>
        <row r="328">
          <cell r="C328">
            <v>395542</v>
          </cell>
          <cell r="D328" t="str">
            <v>MOUNTAIN TOP REHAB &amp; HEALTHCARE CENTER</v>
          </cell>
          <cell r="E328">
            <v>1</v>
          </cell>
          <cell r="F328">
            <v>0</v>
          </cell>
          <cell r="G328">
            <v>1</v>
          </cell>
          <cell r="H328">
            <v>0</v>
          </cell>
          <cell r="I328">
            <v>0</v>
          </cell>
          <cell r="J328">
            <v>2</v>
          </cell>
          <cell r="K328">
            <v>2</v>
          </cell>
          <cell r="L328">
            <v>0</v>
          </cell>
          <cell r="M328">
            <v>0</v>
          </cell>
          <cell r="N328">
            <v>0.63948709518329772</v>
          </cell>
          <cell r="O328">
            <v>0</v>
          </cell>
          <cell r="P328">
            <v>0</v>
          </cell>
          <cell r="Q328">
            <v>0</v>
          </cell>
        </row>
        <row r="329">
          <cell r="C329">
            <v>395881</v>
          </cell>
          <cell r="D329" t="str">
            <v>MOUNTAIN VIEW CARE AND REHAB CENTER</v>
          </cell>
          <cell r="E329">
            <v>1</v>
          </cell>
          <cell r="F329">
            <v>1</v>
          </cell>
          <cell r="G329">
            <v>2</v>
          </cell>
          <cell r="H329">
            <v>0</v>
          </cell>
          <cell r="I329">
            <v>2</v>
          </cell>
          <cell r="J329">
            <v>2</v>
          </cell>
          <cell r="K329">
            <v>5</v>
          </cell>
          <cell r="L329">
            <v>6</v>
          </cell>
          <cell r="M329">
            <v>15</v>
          </cell>
          <cell r="N329">
            <v>0.66317337365118156</v>
          </cell>
          <cell r="O329">
            <v>9.9476006047677235</v>
          </cell>
          <cell r="P329">
            <v>49789.61208729419</v>
          </cell>
          <cell r="Q329">
            <v>49789.61</v>
          </cell>
        </row>
        <row r="330">
          <cell r="C330">
            <v>395045</v>
          </cell>
          <cell r="D330" t="str">
            <v>MOUNTAIN VIEW, A NURSING AND REHAB CTR</v>
          </cell>
          <cell r="E330">
            <v>1</v>
          </cell>
          <cell r="F330">
            <v>1</v>
          </cell>
          <cell r="G330">
            <v>2</v>
          </cell>
          <cell r="H330">
            <v>1</v>
          </cell>
          <cell r="I330">
            <v>2</v>
          </cell>
          <cell r="J330">
            <v>2</v>
          </cell>
          <cell r="K330">
            <v>4</v>
          </cell>
          <cell r="L330">
            <v>4</v>
          </cell>
          <cell r="M330">
            <v>13</v>
          </cell>
          <cell r="N330">
            <v>0.75182669832330262</v>
          </cell>
          <cell r="O330">
            <v>9.7737470782029341</v>
          </cell>
          <cell r="P330">
            <v>48919.442486443884</v>
          </cell>
          <cell r="Q330">
            <v>48919.44</v>
          </cell>
        </row>
        <row r="331">
          <cell r="C331">
            <v>395434</v>
          </cell>
          <cell r="D331" t="str">
            <v>MT. LEBANON REHAB AND WELLNESS CENTER</v>
          </cell>
          <cell r="E331">
            <v>1</v>
          </cell>
          <cell r="F331">
            <v>1</v>
          </cell>
          <cell r="G331">
            <v>2</v>
          </cell>
          <cell r="H331">
            <v>1</v>
          </cell>
          <cell r="I331">
            <v>0</v>
          </cell>
          <cell r="J331">
            <v>0</v>
          </cell>
          <cell r="K331">
            <v>4</v>
          </cell>
          <cell r="L331">
            <v>6</v>
          </cell>
          <cell r="M331">
            <v>11</v>
          </cell>
          <cell r="N331">
            <v>0.70396929302547018</v>
          </cell>
          <cell r="O331">
            <v>7.7436622232801717</v>
          </cell>
          <cell r="P331">
            <v>38758.485945582106</v>
          </cell>
          <cell r="Q331">
            <v>38758.480000000003</v>
          </cell>
        </row>
        <row r="332">
          <cell r="C332">
            <v>395618</v>
          </cell>
          <cell r="D332" t="str">
            <v>MULBERRY HEALTHCARE &amp; REHAB CTR</v>
          </cell>
          <cell r="E332">
            <v>1</v>
          </cell>
          <cell r="F332">
            <v>1</v>
          </cell>
          <cell r="G332">
            <v>2</v>
          </cell>
          <cell r="H332">
            <v>0</v>
          </cell>
          <cell r="I332">
            <v>2</v>
          </cell>
          <cell r="J332">
            <v>0</v>
          </cell>
          <cell r="K332">
            <v>5</v>
          </cell>
          <cell r="L332">
            <v>4</v>
          </cell>
          <cell r="M332">
            <v>11</v>
          </cell>
          <cell r="N332">
            <v>0.68269277607287249</v>
          </cell>
          <cell r="O332">
            <v>7.5096205368015969</v>
          </cell>
          <cell r="P332">
            <v>37587.063283474083</v>
          </cell>
          <cell r="Q332">
            <v>37587.06</v>
          </cell>
        </row>
        <row r="333">
          <cell r="C333">
            <v>395571</v>
          </cell>
          <cell r="D333" t="str">
            <v>MUNCY PLACE</v>
          </cell>
          <cell r="E333">
            <v>1</v>
          </cell>
          <cell r="F333">
            <v>1</v>
          </cell>
          <cell r="G333">
            <v>2</v>
          </cell>
          <cell r="H333">
            <v>2</v>
          </cell>
          <cell r="I333">
            <v>2</v>
          </cell>
          <cell r="J333">
            <v>2</v>
          </cell>
          <cell r="K333">
            <v>7</v>
          </cell>
          <cell r="L333">
            <v>5</v>
          </cell>
          <cell r="M333">
            <v>18</v>
          </cell>
          <cell r="N333">
            <v>0.63056892326769209</v>
          </cell>
          <cell r="O333">
            <v>11.350240618818457</v>
          </cell>
          <cell r="P333">
            <v>56810.089182467396</v>
          </cell>
          <cell r="Q333">
            <v>56810.080000000002</v>
          </cell>
        </row>
        <row r="334">
          <cell r="C334">
            <v>395295</v>
          </cell>
          <cell r="D334" t="str">
            <v>MURRYSVILLE REHAB &amp; WELLNESS CENTER</v>
          </cell>
          <cell r="E334">
            <v>1</v>
          </cell>
          <cell r="F334">
            <v>1</v>
          </cell>
          <cell r="G334">
            <v>2</v>
          </cell>
          <cell r="H334">
            <v>0</v>
          </cell>
          <cell r="I334">
            <v>0</v>
          </cell>
          <cell r="J334">
            <v>2</v>
          </cell>
          <cell r="K334">
            <v>2</v>
          </cell>
          <cell r="L334">
            <v>4</v>
          </cell>
          <cell r="M334">
            <v>8</v>
          </cell>
          <cell r="N334">
            <v>0.61568127703813003</v>
          </cell>
          <cell r="O334">
            <v>4.9254502163050402</v>
          </cell>
          <cell r="P334">
            <v>24652.804768575999</v>
          </cell>
          <cell r="Q334">
            <v>24652.799999999999</v>
          </cell>
        </row>
        <row r="335">
          <cell r="C335">
            <v>395952</v>
          </cell>
          <cell r="D335" t="str">
            <v>NAAMANS CREEK COUNTRY MANOR</v>
          </cell>
          <cell r="E335">
            <v>1</v>
          </cell>
          <cell r="F335">
            <v>1</v>
          </cell>
          <cell r="G335">
            <v>2</v>
          </cell>
          <cell r="H335">
            <v>2</v>
          </cell>
          <cell r="I335">
            <v>2</v>
          </cell>
          <cell r="J335">
            <v>2</v>
          </cell>
          <cell r="K335">
            <v>5</v>
          </cell>
          <cell r="L335">
            <v>6</v>
          </cell>
          <cell r="M335">
            <v>17</v>
          </cell>
          <cell r="N335">
            <v>0.63060843301673086</v>
          </cell>
          <cell r="O335">
            <v>10.720343361284424</v>
          </cell>
          <cell r="P335">
            <v>53657.33493010643</v>
          </cell>
          <cell r="Q335">
            <v>53657.33</v>
          </cell>
        </row>
        <row r="336">
          <cell r="C336">
            <v>395205</v>
          </cell>
          <cell r="D336" t="str">
            <v>NEFFSVILLE NURSING AND REHABILITATION</v>
          </cell>
          <cell r="E336">
            <v>1</v>
          </cell>
          <cell r="F336">
            <v>1</v>
          </cell>
          <cell r="G336">
            <v>2</v>
          </cell>
          <cell r="H336">
            <v>0</v>
          </cell>
          <cell r="I336">
            <v>2</v>
          </cell>
          <cell r="J336">
            <v>0</v>
          </cell>
          <cell r="K336">
            <v>2</v>
          </cell>
          <cell r="L336">
            <v>4</v>
          </cell>
          <cell r="M336">
            <v>8</v>
          </cell>
          <cell r="N336">
            <v>0.86532473309608537</v>
          </cell>
          <cell r="O336">
            <v>6.922597864768683</v>
          </cell>
          <cell r="P336">
            <v>34648.904395896971</v>
          </cell>
          <cell r="Q336">
            <v>34648.9</v>
          </cell>
        </row>
        <row r="337">
          <cell r="C337">
            <v>395010</v>
          </cell>
          <cell r="D337" t="str">
            <v>NESHAMINY MANOR HOME</v>
          </cell>
          <cell r="E337">
            <v>1</v>
          </cell>
          <cell r="F337">
            <v>1</v>
          </cell>
          <cell r="G337">
            <v>2</v>
          </cell>
          <cell r="H337">
            <v>1</v>
          </cell>
          <cell r="I337">
            <v>1</v>
          </cell>
          <cell r="J337">
            <v>2</v>
          </cell>
          <cell r="K337">
            <v>6</v>
          </cell>
          <cell r="L337">
            <v>0</v>
          </cell>
          <cell r="M337">
            <v>10</v>
          </cell>
          <cell r="N337">
            <v>0.66692830356222599</v>
          </cell>
          <cell r="O337">
            <v>6.6692830356222599</v>
          </cell>
          <cell r="P337">
            <v>33381.016029619517</v>
          </cell>
          <cell r="Q337">
            <v>33381.01</v>
          </cell>
        </row>
        <row r="338">
          <cell r="C338">
            <v>395075</v>
          </cell>
          <cell r="D338" t="str">
            <v>NEW EASTWOOD HEALTHCARE AND REHAB CENTER</v>
          </cell>
          <cell r="E338">
            <v>1</v>
          </cell>
          <cell r="F338">
            <v>0</v>
          </cell>
          <cell r="G338">
            <v>1</v>
          </cell>
          <cell r="H338">
            <v>1</v>
          </cell>
          <cell r="I338">
            <v>1</v>
          </cell>
          <cell r="J338">
            <v>2</v>
          </cell>
          <cell r="K338">
            <v>9</v>
          </cell>
          <cell r="L338">
            <v>6</v>
          </cell>
          <cell r="M338">
            <v>0</v>
          </cell>
          <cell r="N338">
            <v>0.51603883251123195</v>
          </cell>
          <cell r="O338">
            <v>0</v>
          </cell>
          <cell r="P338">
            <v>0</v>
          </cell>
          <cell r="Q338">
            <v>0</v>
          </cell>
        </row>
        <row r="339">
          <cell r="C339">
            <v>395403</v>
          </cell>
          <cell r="D339" t="str">
            <v>NEWPORT MEADOWS HEALTH AND REHAB CENTER</v>
          </cell>
          <cell r="E339">
            <v>1</v>
          </cell>
          <cell r="F339">
            <v>1</v>
          </cell>
          <cell r="G339">
            <v>2</v>
          </cell>
          <cell r="H339">
            <v>1</v>
          </cell>
          <cell r="I339">
            <v>1</v>
          </cell>
          <cell r="J339">
            <v>2</v>
          </cell>
          <cell r="K339">
            <v>0</v>
          </cell>
          <cell r="L339">
            <v>2</v>
          </cell>
          <cell r="M339">
            <v>6</v>
          </cell>
          <cell r="N339">
            <v>0.62573086512366793</v>
          </cell>
          <cell r="O339">
            <v>3.7543851907420076</v>
          </cell>
          <cell r="P339">
            <v>18791.404048101242</v>
          </cell>
          <cell r="Q339">
            <v>18791.400000000001</v>
          </cell>
        </row>
        <row r="340">
          <cell r="C340">
            <v>395042</v>
          </cell>
          <cell r="D340" t="str">
            <v>NIGHTINGALE NURSING AND REHAB CENTER</v>
          </cell>
          <cell r="E340">
            <v>1</v>
          </cell>
          <cell r="F340">
            <v>1</v>
          </cell>
          <cell r="G340">
            <v>2</v>
          </cell>
          <cell r="H340">
            <v>1</v>
          </cell>
          <cell r="I340">
            <v>2</v>
          </cell>
          <cell r="J340">
            <v>2</v>
          </cell>
          <cell r="K340">
            <v>1</v>
          </cell>
          <cell r="L340">
            <v>2</v>
          </cell>
          <cell r="M340">
            <v>8</v>
          </cell>
          <cell r="N340">
            <v>0.55703750196139967</v>
          </cell>
          <cell r="O340">
            <v>4.4563000156911974</v>
          </cell>
          <cell r="P340">
            <v>22304.619771276852</v>
          </cell>
          <cell r="Q340">
            <v>22304.61</v>
          </cell>
        </row>
        <row r="341">
          <cell r="C341">
            <v>395902</v>
          </cell>
          <cell r="D341" t="str">
            <v>NORMANDIE RIDGE</v>
          </cell>
          <cell r="E341">
            <v>1</v>
          </cell>
          <cell r="F341">
            <v>1</v>
          </cell>
          <cell r="G341">
            <v>2</v>
          </cell>
          <cell r="H341">
            <v>2</v>
          </cell>
          <cell r="I341">
            <v>1</v>
          </cell>
          <cell r="J341">
            <v>0</v>
          </cell>
          <cell r="K341">
            <v>1</v>
          </cell>
          <cell r="L341">
            <v>0</v>
          </cell>
          <cell r="M341">
            <v>4</v>
          </cell>
          <cell r="N341">
            <v>0.36309844002151692</v>
          </cell>
          <cell r="O341">
            <v>1.4523937600860677</v>
          </cell>
          <cell r="P341">
            <v>7269.503952343337</v>
          </cell>
          <cell r="Q341">
            <v>7269.5</v>
          </cell>
        </row>
        <row r="342">
          <cell r="C342">
            <v>396009</v>
          </cell>
          <cell r="D342" t="str">
            <v>NORRITON SQUARE NURSING &amp; REHAB CENTER</v>
          </cell>
          <cell r="E342">
            <v>1</v>
          </cell>
          <cell r="F342">
            <v>1</v>
          </cell>
          <cell r="G342">
            <v>2</v>
          </cell>
          <cell r="H342">
            <v>0</v>
          </cell>
          <cell r="I342">
            <v>0</v>
          </cell>
          <cell r="J342">
            <v>2</v>
          </cell>
          <cell r="K342">
            <v>2</v>
          </cell>
          <cell r="L342">
            <v>4</v>
          </cell>
          <cell r="M342">
            <v>8</v>
          </cell>
          <cell r="N342">
            <v>0.66729633294353996</v>
          </cell>
          <cell r="O342">
            <v>5.3383706635483197</v>
          </cell>
          <cell r="P342">
            <v>26719.549273909401</v>
          </cell>
          <cell r="Q342">
            <v>26719.54</v>
          </cell>
        </row>
        <row r="343">
          <cell r="C343">
            <v>395903</v>
          </cell>
          <cell r="D343" t="str">
            <v>NORTH HILLS HEALTH AND REHAB CENTER</v>
          </cell>
          <cell r="E343">
            <v>1</v>
          </cell>
          <cell r="F343">
            <v>0</v>
          </cell>
          <cell r="G343">
            <v>1</v>
          </cell>
          <cell r="H343">
            <v>1</v>
          </cell>
          <cell r="I343">
            <v>1</v>
          </cell>
          <cell r="J343">
            <v>2</v>
          </cell>
          <cell r="K343">
            <v>3</v>
          </cell>
          <cell r="L343">
            <v>2</v>
          </cell>
          <cell r="M343">
            <v>0</v>
          </cell>
          <cell r="N343">
            <v>0.32371942778034146</v>
          </cell>
          <cell r="O343">
            <v>0</v>
          </cell>
          <cell r="P343">
            <v>0</v>
          </cell>
          <cell r="Q343">
            <v>0</v>
          </cell>
        </row>
        <row r="344">
          <cell r="C344">
            <v>395826</v>
          </cell>
          <cell r="D344" t="str">
            <v>NORTH HILLS SKILLED NURSING &amp; REHAB CTR</v>
          </cell>
          <cell r="E344">
            <v>1</v>
          </cell>
          <cell r="F344">
            <v>1</v>
          </cell>
          <cell r="G344">
            <v>2</v>
          </cell>
          <cell r="H344">
            <v>0</v>
          </cell>
          <cell r="I344">
            <v>0</v>
          </cell>
          <cell r="J344">
            <v>2</v>
          </cell>
          <cell r="K344">
            <v>1</v>
          </cell>
          <cell r="L344">
            <v>2</v>
          </cell>
          <cell r="M344">
            <v>5</v>
          </cell>
          <cell r="N344">
            <v>0.64244571667946659</v>
          </cell>
          <cell r="O344">
            <v>3.2122285833973327</v>
          </cell>
          <cell r="P344">
            <v>16077.808253220097</v>
          </cell>
          <cell r="Q344">
            <v>16077.8</v>
          </cell>
        </row>
        <row r="345">
          <cell r="C345">
            <v>396073</v>
          </cell>
          <cell r="D345" t="str">
            <v>NORTH STRABANE REHAB &amp; WELLNESS CTR LLC</v>
          </cell>
          <cell r="E345">
            <v>1</v>
          </cell>
          <cell r="F345">
            <v>1</v>
          </cell>
          <cell r="G345">
            <v>2</v>
          </cell>
          <cell r="H345">
            <v>0</v>
          </cell>
          <cell r="I345">
            <v>0</v>
          </cell>
          <cell r="J345">
            <v>0</v>
          </cell>
          <cell r="K345">
            <v>6</v>
          </cell>
          <cell r="L345">
            <v>2</v>
          </cell>
          <cell r="M345">
            <v>8</v>
          </cell>
          <cell r="N345">
            <v>0.69648678015211885</v>
          </cell>
          <cell r="O345">
            <v>5.5718942412169508</v>
          </cell>
          <cell r="P345">
            <v>27888.378703971721</v>
          </cell>
          <cell r="Q345">
            <v>27888.37</v>
          </cell>
        </row>
        <row r="346">
          <cell r="C346">
            <v>395476</v>
          </cell>
          <cell r="D346" t="str">
            <v>NORTHAMPTON COUNTY HOME - GRACEDALE</v>
          </cell>
          <cell r="E346">
            <v>1</v>
          </cell>
          <cell r="F346">
            <v>1</v>
          </cell>
          <cell r="G346">
            <v>2</v>
          </cell>
          <cell r="H346">
            <v>0</v>
          </cell>
          <cell r="I346">
            <v>0</v>
          </cell>
          <cell r="J346">
            <v>0</v>
          </cell>
          <cell r="K346">
            <v>1</v>
          </cell>
          <cell r="L346">
            <v>8</v>
          </cell>
          <cell r="M346">
            <v>9</v>
          </cell>
          <cell r="N346">
            <v>0.74729720391740528</v>
          </cell>
          <cell r="O346">
            <v>6.7256748352566476</v>
          </cell>
          <cell r="P346">
            <v>33663.267593615245</v>
          </cell>
          <cell r="Q346">
            <v>33663.26</v>
          </cell>
        </row>
        <row r="347">
          <cell r="C347">
            <v>396077</v>
          </cell>
          <cell r="D347" t="str">
            <v>NORTHAMPTON POST ACUTE</v>
          </cell>
          <cell r="E347">
            <v>1</v>
          </cell>
          <cell r="F347">
            <v>0</v>
          </cell>
          <cell r="G347">
            <v>1</v>
          </cell>
          <cell r="H347">
            <v>0</v>
          </cell>
          <cell r="I347">
            <v>0</v>
          </cell>
          <cell r="J347">
            <v>0</v>
          </cell>
          <cell r="K347">
            <v>6</v>
          </cell>
          <cell r="L347">
            <v>8</v>
          </cell>
          <cell r="M347">
            <v>0</v>
          </cell>
          <cell r="N347">
            <v>0.62255173176939249</v>
          </cell>
          <cell r="O347">
            <v>0</v>
          </cell>
          <cell r="P347">
            <v>0</v>
          </cell>
          <cell r="Q347">
            <v>0</v>
          </cell>
        </row>
        <row r="348">
          <cell r="C348">
            <v>395428</v>
          </cell>
          <cell r="D348" t="str">
            <v>NORTHERN DAUPHIN NURSING &amp; REHAB CENTER</v>
          </cell>
          <cell r="E348">
            <v>1</v>
          </cell>
          <cell r="F348">
            <v>1</v>
          </cell>
          <cell r="G348">
            <v>2</v>
          </cell>
          <cell r="H348">
            <v>0</v>
          </cell>
          <cell r="I348">
            <v>0</v>
          </cell>
          <cell r="J348">
            <v>0</v>
          </cell>
          <cell r="K348">
            <v>4</v>
          </cell>
          <cell r="L348">
            <v>7</v>
          </cell>
          <cell r="M348">
            <v>11</v>
          </cell>
          <cell r="N348">
            <v>0.76918960699209227</v>
          </cell>
          <cell r="O348">
            <v>8.4610856769130152</v>
          </cell>
          <cell r="P348">
            <v>42349.325272362679</v>
          </cell>
          <cell r="Q348">
            <v>42349.32</v>
          </cell>
        </row>
        <row r="349">
          <cell r="C349">
            <v>395390</v>
          </cell>
          <cell r="D349" t="str">
            <v>NOTTINGHAM VILLAGE</v>
          </cell>
          <cell r="E349">
            <v>1</v>
          </cell>
          <cell r="F349">
            <v>1</v>
          </cell>
          <cell r="G349">
            <v>2</v>
          </cell>
          <cell r="H349">
            <v>1</v>
          </cell>
          <cell r="I349">
            <v>2</v>
          </cell>
          <cell r="J349">
            <v>2</v>
          </cell>
          <cell r="K349">
            <v>2</v>
          </cell>
          <cell r="L349">
            <v>6</v>
          </cell>
          <cell r="M349">
            <v>13</v>
          </cell>
          <cell r="N349">
            <v>0.53236405733937142</v>
          </cell>
          <cell r="O349">
            <v>6.9207327454118284</v>
          </cell>
          <cell r="P349">
            <v>34639.569122702575</v>
          </cell>
          <cell r="Q349">
            <v>34639.56</v>
          </cell>
        </row>
        <row r="350">
          <cell r="C350">
            <v>395482</v>
          </cell>
          <cell r="D350" t="str">
            <v>NURSING &amp; REHABILITATION AT THE MANSION</v>
          </cell>
          <cell r="E350">
            <v>1</v>
          </cell>
          <cell r="F350">
            <v>1</v>
          </cell>
          <cell r="G350">
            <v>2</v>
          </cell>
          <cell r="H350">
            <v>0</v>
          </cell>
          <cell r="I350">
            <v>2</v>
          </cell>
          <cell r="J350">
            <v>2</v>
          </cell>
          <cell r="K350">
            <v>6</v>
          </cell>
          <cell r="L350">
            <v>4</v>
          </cell>
          <cell r="M350">
            <v>14</v>
          </cell>
          <cell r="N350">
            <v>0.86189963990085583</v>
          </cell>
          <cell r="O350">
            <v>12.066594958611981</v>
          </cell>
          <cell r="P350">
            <v>60395.577393390806</v>
          </cell>
          <cell r="Q350">
            <v>60395.57</v>
          </cell>
        </row>
        <row r="351">
          <cell r="C351">
            <v>395347</v>
          </cell>
          <cell r="D351" t="str">
            <v>OAK HILL CENTER FOR REHAB AND NURSING</v>
          </cell>
          <cell r="E351">
            <v>1</v>
          </cell>
          <cell r="F351">
            <v>0</v>
          </cell>
          <cell r="G351">
            <v>1</v>
          </cell>
          <cell r="H351">
            <v>1</v>
          </cell>
          <cell r="I351">
            <v>0</v>
          </cell>
          <cell r="J351">
            <v>0</v>
          </cell>
          <cell r="K351">
            <v>3</v>
          </cell>
          <cell r="L351">
            <v>0.5</v>
          </cell>
          <cell r="M351">
            <v>0</v>
          </cell>
          <cell r="N351">
            <v>0.51269421057199893</v>
          </cell>
          <cell r="O351">
            <v>0</v>
          </cell>
          <cell r="P351">
            <v>0</v>
          </cell>
          <cell r="Q351">
            <v>0</v>
          </cell>
        </row>
        <row r="352">
          <cell r="C352">
            <v>395646</v>
          </cell>
          <cell r="D352" t="str">
            <v>OAK HILL HEALTHCARE &amp; REHAB CENTER</v>
          </cell>
          <cell r="E352">
            <v>1</v>
          </cell>
          <cell r="F352">
            <v>1</v>
          </cell>
          <cell r="G352">
            <v>2</v>
          </cell>
          <cell r="H352">
            <v>0</v>
          </cell>
          <cell r="I352">
            <v>0</v>
          </cell>
          <cell r="J352">
            <v>0</v>
          </cell>
          <cell r="K352">
            <v>6</v>
          </cell>
          <cell r="L352">
            <v>4</v>
          </cell>
          <cell r="M352">
            <v>10</v>
          </cell>
          <cell r="N352">
            <v>0.55975632732525282</v>
          </cell>
          <cell r="O352">
            <v>5.5975632732525282</v>
          </cell>
          <cell r="P352">
            <v>28016.85703743991</v>
          </cell>
          <cell r="Q352">
            <v>28016.85</v>
          </cell>
        </row>
        <row r="353">
          <cell r="C353">
            <v>395564</v>
          </cell>
          <cell r="D353" t="str">
            <v>OAK RIDGE REHAB &amp; HEALTHCARE CENTER</v>
          </cell>
          <cell r="E353">
            <v>1</v>
          </cell>
          <cell r="F353">
            <v>0</v>
          </cell>
          <cell r="G353">
            <v>1</v>
          </cell>
          <cell r="H353">
            <v>0</v>
          </cell>
          <cell r="I353">
            <v>0</v>
          </cell>
          <cell r="J353">
            <v>0</v>
          </cell>
          <cell r="K353">
            <v>3</v>
          </cell>
          <cell r="L353">
            <v>2</v>
          </cell>
          <cell r="M353">
            <v>0</v>
          </cell>
          <cell r="N353">
            <v>0.7620317419520658</v>
          </cell>
          <cell r="O353">
            <v>0</v>
          </cell>
          <cell r="P353">
            <v>0</v>
          </cell>
          <cell r="Q353">
            <v>0</v>
          </cell>
        </row>
        <row r="354">
          <cell r="C354">
            <v>395110</v>
          </cell>
          <cell r="D354" t="str">
            <v>OAKWOOD HEALTHCARE &amp; REHABILITATION CTR</v>
          </cell>
          <cell r="E354">
            <v>1</v>
          </cell>
          <cell r="F354">
            <v>1</v>
          </cell>
          <cell r="G354">
            <v>2</v>
          </cell>
          <cell r="H354">
            <v>1</v>
          </cell>
          <cell r="I354">
            <v>0</v>
          </cell>
          <cell r="J354">
            <v>2</v>
          </cell>
          <cell r="K354">
            <v>2</v>
          </cell>
          <cell r="L354">
            <v>6</v>
          </cell>
          <cell r="M354">
            <v>11</v>
          </cell>
          <cell r="N354">
            <v>0.62747665182857637</v>
          </cell>
          <cell r="O354">
            <v>6.9022431701143399</v>
          </cell>
          <cell r="P354">
            <v>34547.025320604254</v>
          </cell>
          <cell r="Q354">
            <v>34547.019999999997</v>
          </cell>
        </row>
        <row r="355">
          <cell r="C355">
            <v>395502</v>
          </cell>
          <cell r="D355" t="str">
            <v>OAKWOOD HEIGHTS OF PRESBY SENIOR CARE</v>
          </cell>
          <cell r="E355">
            <v>1</v>
          </cell>
          <cell r="F355">
            <v>1</v>
          </cell>
          <cell r="G355">
            <v>2</v>
          </cell>
          <cell r="H355">
            <v>2</v>
          </cell>
          <cell r="I355">
            <v>1</v>
          </cell>
          <cell r="J355">
            <v>0</v>
          </cell>
          <cell r="K355">
            <v>2</v>
          </cell>
          <cell r="L355">
            <v>5</v>
          </cell>
          <cell r="M355">
            <v>10</v>
          </cell>
          <cell r="N355">
            <v>0.75226167590184323</v>
          </cell>
          <cell r="O355">
            <v>7.5226167590184323</v>
          </cell>
          <cell r="P355">
            <v>37652.111820149992</v>
          </cell>
          <cell r="Q355">
            <v>37652.11</v>
          </cell>
        </row>
        <row r="356">
          <cell r="C356">
            <v>395594</v>
          </cell>
          <cell r="D356" t="str">
            <v>OIL CITY HEALTHCARE AND REHAB CENTER</v>
          </cell>
          <cell r="E356">
            <v>1</v>
          </cell>
          <cell r="F356">
            <v>1</v>
          </cell>
          <cell r="G356">
            <v>2</v>
          </cell>
          <cell r="H356">
            <v>0</v>
          </cell>
          <cell r="I356">
            <v>1</v>
          </cell>
          <cell r="J356">
            <v>2</v>
          </cell>
          <cell r="K356">
            <v>1</v>
          </cell>
          <cell r="L356">
            <v>2</v>
          </cell>
          <cell r="M356">
            <v>6</v>
          </cell>
          <cell r="N356">
            <v>0.6348882079219158</v>
          </cell>
          <cell r="O356">
            <v>3.8093292475314948</v>
          </cell>
          <cell r="P356">
            <v>19066.409386849933</v>
          </cell>
          <cell r="Q356">
            <v>19066.400000000001</v>
          </cell>
        </row>
        <row r="357">
          <cell r="C357">
            <v>395793</v>
          </cell>
          <cell r="D357" t="str">
            <v>ORCHARD MANOR, INC</v>
          </cell>
          <cell r="E357">
            <v>1</v>
          </cell>
          <cell r="F357">
            <v>1</v>
          </cell>
          <cell r="G357">
            <v>2</v>
          </cell>
          <cell r="H357">
            <v>2</v>
          </cell>
          <cell r="I357">
            <v>2</v>
          </cell>
          <cell r="J357">
            <v>2</v>
          </cell>
          <cell r="K357">
            <v>3</v>
          </cell>
          <cell r="L357">
            <v>4</v>
          </cell>
          <cell r="M357">
            <v>13</v>
          </cell>
          <cell r="N357">
            <v>0.55997086435739718</v>
          </cell>
          <cell r="O357">
            <v>7.2796212366461637</v>
          </cell>
          <cell r="P357">
            <v>36435.873525252427</v>
          </cell>
          <cell r="Q357">
            <v>36435.870000000003</v>
          </cell>
        </row>
        <row r="358">
          <cell r="C358">
            <v>395878</v>
          </cell>
          <cell r="D358" t="str">
            <v>ORWIGSBURG NURSING &amp; REHAB CENTER</v>
          </cell>
          <cell r="E358">
            <v>1</v>
          </cell>
          <cell r="F358">
            <v>1</v>
          </cell>
          <cell r="G358">
            <v>2</v>
          </cell>
          <cell r="H358">
            <v>0</v>
          </cell>
          <cell r="I358">
            <v>1</v>
          </cell>
          <cell r="J358">
            <v>2</v>
          </cell>
          <cell r="K358">
            <v>5</v>
          </cell>
          <cell r="L358">
            <v>5</v>
          </cell>
          <cell r="M358">
            <v>13</v>
          </cell>
          <cell r="N358">
            <v>0.69956051491444071</v>
          </cell>
          <cell r="O358">
            <v>9.0942866938877298</v>
          </cell>
          <cell r="P358">
            <v>45518.615462133755</v>
          </cell>
          <cell r="Q358">
            <v>45518.61</v>
          </cell>
        </row>
        <row r="359">
          <cell r="C359">
            <v>395367</v>
          </cell>
          <cell r="D359" t="str">
            <v>OXFORD HEALTH CENTER</v>
          </cell>
          <cell r="E359">
            <v>1</v>
          </cell>
          <cell r="F359">
            <v>1</v>
          </cell>
          <cell r="G359">
            <v>2</v>
          </cell>
          <cell r="H359">
            <v>1</v>
          </cell>
          <cell r="I359">
            <v>1</v>
          </cell>
          <cell r="J359">
            <v>2</v>
          </cell>
          <cell r="K359">
            <v>4</v>
          </cell>
          <cell r="L359">
            <v>6</v>
          </cell>
          <cell r="M359">
            <v>14</v>
          </cell>
          <cell r="N359">
            <v>0.574488534944391</v>
          </cell>
          <cell r="O359">
            <v>8.0428394892214747</v>
          </cell>
          <cell r="P359">
            <v>40255.924434358516</v>
          </cell>
          <cell r="Q359">
            <v>40255.919999999998</v>
          </cell>
        </row>
        <row r="360">
          <cell r="C360">
            <v>395710</v>
          </cell>
          <cell r="D360" t="str">
            <v>OXFORD REHAB AND HEALTHCARE CENTER</v>
          </cell>
          <cell r="E360">
            <v>1</v>
          </cell>
          <cell r="F360">
            <v>0</v>
          </cell>
          <cell r="G360">
            <v>1</v>
          </cell>
          <cell r="H360">
            <v>1</v>
          </cell>
          <cell r="I360">
            <v>0</v>
          </cell>
          <cell r="J360">
            <v>2</v>
          </cell>
          <cell r="K360">
            <v>0</v>
          </cell>
          <cell r="L360">
            <v>2</v>
          </cell>
          <cell r="M360">
            <v>0</v>
          </cell>
          <cell r="N360">
            <v>0.50226041544877043</v>
          </cell>
          <cell r="O360">
            <v>0</v>
          </cell>
          <cell r="P360">
            <v>0</v>
          </cell>
          <cell r="Q360">
            <v>0</v>
          </cell>
        </row>
        <row r="361">
          <cell r="C361">
            <v>395439</v>
          </cell>
          <cell r="D361" t="str">
            <v>PALM GARDENS OF JOHNSTOWN</v>
          </cell>
          <cell r="E361">
            <v>1</v>
          </cell>
          <cell r="F361">
            <v>1</v>
          </cell>
          <cell r="G361">
            <v>2</v>
          </cell>
          <cell r="H361">
            <v>0</v>
          </cell>
          <cell r="I361">
            <v>0</v>
          </cell>
          <cell r="J361">
            <v>0</v>
          </cell>
          <cell r="K361">
            <v>3</v>
          </cell>
          <cell r="L361">
            <v>2</v>
          </cell>
          <cell r="M361">
            <v>5</v>
          </cell>
          <cell r="N361">
            <v>0.40273311897106107</v>
          </cell>
          <cell r="O361">
            <v>2.0136655948553055</v>
          </cell>
          <cell r="P361">
            <v>10078.775055898741</v>
          </cell>
          <cell r="Q361">
            <v>10078.77</v>
          </cell>
        </row>
        <row r="362">
          <cell r="C362">
            <v>395721</v>
          </cell>
          <cell r="D362" t="str">
            <v>PARAMOUNT NURSING &amp; REHAB @ FAYETTEVILLE</v>
          </cell>
          <cell r="E362">
            <v>1</v>
          </cell>
          <cell r="F362">
            <v>1</v>
          </cell>
          <cell r="G362">
            <v>2</v>
          </cell>
          <cell r="H362">
            <v>1</v>
          </cell>
          <cell r="I362">
            <v>0</v>
          </cell>
          <cell r="J362">
            <v>2</v>
          </cell>
          <cell r="K362">
            <v>5</v>
          </cell>
          <cell r="L362">
            <v>5</v>
          </cell>
          <cell r="M362">
            <v>13</v>
          </cell>
          <cell r="N362">
            <v>0.55312342750341459</v>
          </cell>
          <cell r="O362">
            <v>7.1906045575443898</v>
          </cell>
          <cell r="P362">
            <v>35990.328303055605</v>
          </cell>
          <cell r="Q362">
            <v>35990.32</v>
          </cell>
        </row>
        <row r="363">
          <cell r="C363">
            <v>395454</v>
          </cell>
          <cell r="D363" t="str">
            <v>PARKHOUSE REHABILITATION AND NURSING CTR</v>
          </cell>
          <cell r="E363">
            <v>1</v>
          </cell>
          <cell r="F363">
            <v>1</v>
          </cell>
          <cell r="G363">
            <v>2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0.73126629895455908</v>
          </cell>
          <cell r="O363">
            <v>0</v>
          </cell>
          <cell r="P363">
            <v>0</v>
          </cell>
          <cell r="Q363">
            <v>0</v>
          </cell>
        </row>
        <row r="364">
          <cell r="C364">
            <v>395001</v>
          </cell>
          <cell r="D364" t="str">
            <v>PASSAVANT RETIREMENT AND HEALTH CENTER</v>
          </cell>
          <cell r="E364">
            <v>1</v>
          </cell>
          <cell r="F364">
            <v>1</v>
          </cell>
          <cell r="G364">
            <v>2</v>
          </cell>
          <cell r="H364">
            <v>2</v>
          </cell>
          <cell r="I364">
            <v>2</v>
          </cell>
          <cell r="J364">
            <v>2</v>
          </cell>
          <cell r="K364">
            <v>4</v>
          </cell>
          <cell r="L364">
            <v>10</v>
          </cell>
          <cell r="M364">
            <v>20</v>
          </cell>
          <cell r="N364">
            <v>0.56540401666823326</v>
          </cell>
          <cell r="O364">
            <v>11.308080333364664</v>
          </cell>
          <cell r="P364">
            <v>56599.069023774267</v>
          </cell>
          <cell r="Q364">
            <v>56599.06</v>
          </cell>
        </row>
        <row r="365">
          <cell r="C365">
            <v>395738</v>
          </cell>
          <cell r="D365" t="str">
            <v>PAUL'S RUN</v>
          </cell>
          <cell r="E365">
            <v>1</v>
          </cell>
          <cell r="F365">
            <v>0</v>
          </cell>
          <cell r="G365">
            <v>1</v>
          </cell>
          <cell r="H365">
            <v>2</v>
          </cell>
          <cell r="I365">
            <v>0</v>
          </cell>
          <cell r="J365">
            <v>0</v>
          </cell>
          <cell r="K365">
            <v>2</v>
          </cell>
          <cell r="L365">
            <v>0</v>
          </cell>
          <cell r="M365">
            <v>0</v>
          </cell>
          <cell r="N365">
            <v>0.33252969687837464</v>
          </cell>
          <cell r="O365">
            <v>0</v>
          </cell>
          <cell r="P365">
            <v>0</v>
          </cell>
          <cell r="Q365">
            <v>0</v>
          </cell>
        </row>
        <row r="366">
          <cell r="C366">
            <v>395626</v>
          </cell>
          <cell r="D366" t="str">
            <v>PENN HIGHLANDS JEFFERSON MANOR</v>
          </cell>
          <cell r="E366">
            <v>1</v>
          </cell>
          <cell r="F366">
            <v>1</v>
          </cell>
          <cell r="G366">
            <v>2</v>
          </cell>
          <cell r="H366">
            <v>1</v>
          </cell>
          <cell r="I366">
            <v>0</v>
          </cell>
          <cell r="J366">
            <v>0</v>
          </cell>
          <cell r="K366">
            <v>5</v>
          </cell>
          <cell r="L366">
            <v>4</v>
          </cell>
          <cell r="M366">
            <v>10</v>
          </cell>
          <cell r="N366">
            <v>0.65578522813208973</v>
          </cell>
          <cell r="O366">
            <v>6.5578522813208977</v>
          </cell>
          <cell r="P366">
            <v>32823.284145148769</v>
          </cell>
          <cell r="Q366">
            <v>32823.279999999999</v>
          </cell>
        </row>
        <row r="367">
          <cell r="C367">
            <v>395422</v>
          </cell>
          <cell r="D367" t="str">
            <v>PENNKNOLL VILLAGE</v>
          </cell>
          <cell r="E367">
            <v>1</v>
          </cell>
          <cell r="F367">
            <v>1</v>
          </cell>
          <cell r="G367">
            <v>2</v>
          </cell>
          <cell r="H367">
            <v>0</v>
          </cell>
          <cell r="I367">
            <v>1</v>
          </cell>
          <cell r="J367">
            <v>2</v>
          </cell>
          <cell r="K367">
            <v>2</v>
          </cell>
          <cell r="L367">
            <v>0.5</v>
          </cell>
          <cell r="M367">
            <v>5.5</v>
          </cell>
          <cell r="N367">
            <v>0.74642789617264949</v>
          </cell>
          <cell r="O367">
            <v>4.1053534289495719</v>
          </cell>
          <cell r="P367">
            <v>20548.066094518788</v>
          </cell>
          <cell r="Q367">
            <v>20548.060000000001</v>
          </cell>
        </row>
        <row r="368">
          <cell r="C368">
            <v>395555</v>
          </cell>
          <cell r="D368" t="str">
            <v>PENNSBURG MANOR</v>
          </cell>
          <cell r="E368">
            <v>1</v>
          </cell>
          <cell r="F368">
            <v>1</v>
          </cell>
          <cell r="G368">
            <v>2</v>
          </cell>
          <cell r="H368">
            <v>0</v>
          </cell>
          <cell r="I368">
            <v>2</v>
          </cell>
          <cell r="J368">
            <v>0</v>
          </cell>
          <cell r="K368">
            <v>3</v>
          </cell>
          <cell r="L368">
            <v>2</v>
          </cell>
          <cell r="M368">
            <v>7</v>
          </cell>
          <cell r="N368">
            <v>0.62754112491918679</v>
          </cell>
          <cell r="O368">
            <v>4.3927878744343074</v>
          </cell>
          <cell r="P368">
            <v>21986.729558183819</v>
          </cell>
          <cell r="Q368">
            <v>21986.720000000001</v>
          </cell>
        </row>
        <row r="369">
          <cell r="C369">
            <v>395883</v>
          </cell>
          <cell r="D369" t="str">
            <v>PENNWOOD NURSING &amp; REHAB CENTER, LLC</v>
          </cell>
          <cell r="E369">
            <v>1</v>
          </cell>
          <cell r="F369">
            <v>1</v>
          </cell>
          <cell r="G369">
            <v>2</v>
          </cell>
          <cell r="H369">
            <v>0</v>
          </cell>
          <cell r="I369">
            <v>0</v>
          </cell>
          <cell r="J369">
            <v>2</v>
          </cell>
          <cell r="K369">
            <v>1</v>
          </cell>
          <cell r="L369">
            <v>6</v>
          </cell>
          <cell r="M369">
            <v>9</v>
          </cell>
          <cell r="N369">
            <v>0.82505196617215748</v>
          </cell>
          <cell r="O369">
            <v>7.4254676955494174</v>
          </cell>
          <cell r="P369">
            <v>37165.86248456168</v>
          </cell>
          <cell r="Q369">
            <v>37165.86</v>
          </cell>
        </row>
        <row r="370">
          <cell r="C370">
            <v>395135</v>
          </cell>
          <cell r="D370" t="str">
            <v>PENNYPACK NURSING &amp; REHAB CENTER</v>
          </cell>
          <cell r="E370">
            <v>1</v>
          </cell>
          <cell r="F370">
            <v>1</v>
          </cell>
          <cell r="G370">
            <v>2</v>
          </cell>
          <cell r="H370">
            <v>0</v>
          </cell>
          <cell r="I370">
            <v>0</v>
          </cell>
          <cell r="J370">
            <v>0</v>
          </cell>
          <cell r="K370">
            <v>7</v>
          </cell>
          <cell r="L370">
            <v>4</v>
          </cell>
          <cell r="M370">
            <v>11</v>
          </cell>
          <cell r="N370">
            <v>0.61488980870343435</v>
          </cell>
          <cell r="O370">
            <v>6.7637878957377779</v>
          </cell>
          <cell r="P370">
            <v>33854.030630071051</v>
          </cell>
          <cell r="Q370">
            <v>33854.03</v>
          </cell>
        </row>
        <row r="371">
          <cell r="C371">
            <v>395648</v>
          </cell>
          <cell r="D371" t="str">
            <v>PETER BECKER COMMUNITY</v>
          </cell>
          <cell r="E371">
            <v>1</v>
          </cell>
          <cell r="F371">
            <v>1</v>
          </cell>
          <cell r="G371">
            <v>2</v>
          </cell>
          <cell r="H371">
            <v>2</v>
          </cell>
          <cell r="I371">
            <v>0</v>
          </cell>
          <cell r="J371">
            <v>0</v>
          </cell>
          <cell r="K371">
            <v>5</v>
          </cell>
          <cell r="L371">
            <v>2</v>
          </cell>
          <cell r="M371">
            <v>9</v>
          </cell>
          <cell r="N371">
            <v>0.33182409575852201</v>
          </cell>
          <cell r="O371">
            <v>2.9864168618266982</v>
          </cell>
          <cell r="P371">
            <v>14947.578113463847</v>
          </cell>
          <cell r="Q371">
            <v>14947.57</v>
          </cell>
        </row>
        <row r="372">
          <cell r="C372">
            <v>395783</v>
          </cell>
          <cell r="D372" t="str">
            <v>PETERS TOWNSHIP SKILLED NSG &amp; REHAB CTR</v>
          </cell>
          <cell r="E372">
            <v>1</v>
          </cell>
          <cell r="F372">
            <v>0</v>
          </cell>
          <cell r="G372">
            <v>1</v>
          </cell>
          <cell r="H372">
            <v>0</v>
          </cell>
          <cell r="I372">
            <v>0</v>
          </cell>
          <cell r="J372">
            <v>0</v>
          </cell>
          <cell r="K372">
            <v>4</v>
          </cell>
          <cell r="L372">
            <v>2.5</v>
          </cell>
          <cell r="M372">
            <v>0</v>
          </cell>
          <cell r="N372">
            <v>0.59478018220118734</v>
          </cell>
          <cell r="O372">
            <v>0</v>
          </cell>
          <cell r="P372">
            <v>0</v>
          </cell>
          <cell r="Q372">
            <v>0</v>
          </cell>
        </row>
        <row r="373">
          <cell r="C373">
            <v>395961</v>
          </cell>
          <cell r="D373" t="str">
            <v>PHILADELPHIA PROTESTANT HOME</v>
          </cell>
          <cell r="E373">
            <v>1</v>
          </cell>
          <cell r="F373">
            <v>1</v>
          </cell>
          <cell r="G373">
            <v>2</v>
          </cell>
          <cell r="H373">
            <v>2</v>
          </cell>
          <cell r="I373">
            <v>0</v>
          </cell>
          <cell r="J373">
            <v>0</v>
          </cell>
          <cell r="K373">
            <v>4</v>
          </cell>
          <cell r="L373">
            <v>5</v>
          </cell>
          <cell r="M373">
            <v>11</v>
          </cell>
          <cell r="N373">
            <v>0.43735371252925748</v>
          </cell>
          <cell r="O373">
            <v>4.810890837821832</v>
          </cell>
          <cell r="P373">
            <v>24079.413531607086</v>
          </cell>
          <cell r="Q373">
            <v>24079.41</v>
          </cell>
        </row>
        <row r="374">
          <cell r="C374">
            <v>395080</v>
          </cell>
          <cell r="D374" t="str">
            <v>PHOEBE ALLENTOWN HEALTH CARE</v>
          </cell>
          <cell r="E374">
            <v>1</v>
          </cell>
          <cell r="F374">
            <v>1</v>
          </cell>
          <cell r="G374">
            <v>2</v>
          </cell>
          <cell r="H374">
            <v>1</v>
          </cell>
          <cell r="I374">
            <v>0</v>
          </cell>
          <cell r="J374">
            <v>0</v>
          </cell>
          <cell r="K374">
            <v>3</v>
          </cell>
          <cell r="L374">
            <v>4</v>
          </cell>
          <cell r="M374">
            <v>8</v>
          </cell>
          <cell r="N374">
            <v>0.58203737050115756</v>
          </cell>
          <cell r="O374">
            <v>4.6562989640092605</v>
          </cell>
          <cell r="P374">
            <v>23305.652125737335</v>
          </cell>
          <cell r="Q374">
            <v>23305.65</v>
          </cell>
        </row>
        <row r="375">
          <cell r="C375">
            <v>395880</v>
          </cell>
          <cell r="D375" t="str">
            <v>PHOEBE BERKS HEALTH CARE CENTER, INC</v>
          </cell>
          <cell r="E375">
            <v>1</v>
          </cell>
          <cell r="F375">
            <v>1</v>
          </cell>
          <cell r="G375">
            <v>2</v>
          </cell>
          <cell r="H375">
            <v>2</v>
          </cell>
          <cell r="I375">
            <v>0</v>
          </cell>
          <cell r="J375">
            <v>0</v>
          </cell>
          <cell r="K375">
            <v>4</v>
          </cell>
          <cell r="L375">
            <v>4</v>
          </cell>
          <cell r="M375">
            <v>10</v>
          </cell>
          <cell r="N375">
            <v>0.21646114990343188</v>
          </cell>
          <cell r="O375">
            <v>2.1646114990343186</v>
          </cell>
          <cell r="P375">
            <v>10834.287697976155</v>
          </cell>
          <cell r="Q375">
            <v>10834.28</v>
          </cell>
        </row>
        <row r="376">
          <cell r="C376">
            <v>395023</v>
          </cell>
          <cell r="D376" t="str">
            <v>PHOEBE RICHLAND HCC</v>
          </cell>
          <cell r="E376">
            <v>1</v>
          </cell>
          <cell r="F376">
            <v>1</v>
          </cell>
          <cell r="G376">
            <v>2</v>
          </cell>
          <cell r="H376">
            <v>2</v>
          </cell>
          <cell r="I376">
            <v>1</v>
          </cell>
          <cell r="J376">
            <v>0</v>
          </cell>
          <cell r="K376">
            <v>6</v>
          </cell>
          <cell r="L376">
            <v>6</v>
          </cell>
          <cell r="M376">
            <v>15</v>
          </cell>
          <cell r="N376">
            <v>0.5142945848749062</v>
          </cell>
          <cell r="O376">
            <v>7.7144187731235929</v>
          </cell>
          <cell r="P376">
            <v>38612.116977100166</v>
          </cell>
          <cell r="Q376">
            <v>38612.11</v>
          </cell>
        </row>
        <row r="377">
          <cell r="C377">
            <v>396120</v>
          </cell>
          <cell r="D377" t="str">
            <v>PHOEBE WYNCOTE</v>
          </cell>
          <cell r="E377">
            <v>1</v>
          </cell>
          <cell r="F377">
            <v>1</v>
          </cell>
          <cell r="G377">
            <v>2</v>
          </cell>
          <cell r="H377">
            <v>2</v>
          </cell>
          <cell r="I377">
            <v>0</v>
          </cell>
          <cell r="J377">
            <v>0</v>
          </cell>
          <cell r="K377">
            <v>4</v>
          </cell>
          <cell r="L377">
            <v>2</v>
          </cell>
          <cell r="M377">
            <v>8</v>
          </cell>
          <cell r="N377">
            <v>0.53650582362728783</v>
          </cell>
          <cell r="O377">
            <v>4.2920465890183026</v>
          </cell>
          <cell r="P377">
            <v>21482.500476083937</v>
          </cell>
          <cell r="Q377">
            <v>21482.5</v>
          </cell>
        </row>
        <row r="378">
          <cell r="C378">
            <v>395597</v>
          </cell>
          <cell r="D378" t="str">
            <v>PICKERING MANOR HOME</v>
          </cell>
          <cell r="E378">
            <v>1</v>
          </cell>
          <cell r="F378">
            <v>1</v>
          </cell>
          <cell r="G378">
            <v>2</v>
          </cell>
          <cell r="H378">
            <v>2</v>
          </cell>
          <cell r="I378">
            <v>0</v>
          </cell>
          <cell r="J378">
            <v>0</v>
          </cell>
          <cell r="K378">
            <v>7</v>
          </cell>
          <cell r="L378">
            <v>3</v>
          </cell>
          <cell r="M378">
            <v>12</v>
          </cell>
          <cell r="N378">
            <v>0.32154511649085527</v>
          </cell>
          <cell r="O378">
            <v>3.8585413978902632</v>
          </cell>
          <cell r="P378">
            <v>19312.725455789241</v>
          </cell>
          <cell r="Q378">
            <v>19312.72</v>
          </cell>
        </row>
        <row r="379">
          <cell r="C379">
            <v>395366</v>
          </cell>
          <cell r="D379" t="str">
            <v>PINE RUN HEALTH CENTER</v>
          </cell>
          <cell r="E379">
            <v>1</v>
          </cell>
          <cell r="F379">
            <v>1</v>
          </cell>
          <cell r="G379">
            <v>2</v>
          </cell>
          <cell r="H379">
            <v>2</v>
          </cell>
          <cell r="I379">
            <v>0</v>
          </cell>
          <cell r="J379">
            <v>0</v>
          </cell>
          <cell r="K379">
            <v>7</v>
          </cell>
          <cell r="L379">
            <v>5</v>
          </cell>
          <cell r="M379">
            <v>14</v>
          </cell>
          <cell r="N379">
            <v>0.20493493564673257</v>
          </cell>
          <cell r="O379">
            <v>2.8690890990542561</v>
          </cell>
          <cell r="P379">
            <v>14360.330592417402</v>
          </cell>
          <cell r="Q379">
            <v>14360.33</v>
          </cell>
        </row>
        <row r="380">
          <cell r="C380">
            <v>395279</v>
          </cell>
          <cell r="D380" t="str">
            <v>PINECREST MANOR</v>
          </cell>
          <cell r="E380">
            <v>1</v>
          </cell>
          <cell r="F380">
            <v>0</v>
          </cell>
          <cell r="G380">
            <v>1</v>
          </cell>
          <cell r="H380">
            <v>2</v>
          </cell>
          <cell r="I380">
            <v>0</v>
          </cell>
          <cell r="J380">
            <v>0</v>
          </cell>
          <cell r="K380">
            <v>4</v>
          </cell>
          <cell r="L380">
            <v>2</v>
          </cell>
          <cell r="M380">
            <v>0</v>
          </cell>
          <cell r="N380">
            <v>0.64786364426923304</v>
          </cell>
          <cell r="O380">
            <v>0</v>
          </cell>
          <cell r="P380">
            <v>0</v>
          </cell>
          <cell r="Q380">
            <v>0</v>
          </cell>
        </row>
        <row r="381">
          <cell r="C381">
            <v>395068</v>
          </cell>
          <cell r="D381" t="str">
            <v>PITTSBURGH SKILLED NURSING &amp; REHAB CTR</v>
          </cell>
          <cell r="E381">
            <v>1</v>
          </cell>
          <cell r="F381">
            <v>0</v>
          </cell>
          <cell r="G381">
            <v>1</v>
          </cell>
          <cell r="H381">
            <v>0</v>
          </cell>
          <cell r="I381">
            <v>1</v>
          </cell>
          <cell r="J381">
            <v>2</v>
          </cell>
          <cell r="K381">
            <v>4</v>
          </cell>
          <cell r="L381">
            <v>0</v>
          </cell>
          <cell r="M381">
            <v>0</v>
          </cell>
          <cell r="N381">
            <v>0.72627158357665544</v>
          </cell>
          <cell r="O381">
            <v>0</v>
          </cell>
          <cell r="P381">
            <v>0</v>
          </cell>
          <cell r="Q381">
            <v>0</v>
          </cell>
        </row>
        <row r="382">
          <cell r="C382">
            <v>395011</v>
          </cell>
          <cell r="D382" t="str">
            <v>PLATINUM RIDGE CTR FOR REHAB &amp; HEALING</v>
          </cell>
          <cell r="E382">
            <v>1</v>
          </cell>
          <cell r="F382">
            <v>1</v>
          </cell>
          <cell r="G382">
            <v>2</v>
          </cell>
          <cell r="H382">
            <v>0</v>
          </cell>
          <cell r="I382">
            <v>0</v>
          </cell>
          <cell r="J382">
            <v>0</v>
          </cell>
          <cell r="K382">
            <v>3</v>
          </cell>
          <cell r="L382">
            <v>2</v>
          </cell>
          <cell r="M382">
            <v>5</v>
          </cell>
          <cell r="N382">
            <v>0.73927680423216813</v>
          </cell>
          <cell r="O382">
            <v>3.6963840211608407</v>
          </cell>
          <cell r="P382">
            <v>18501.097284812862</v>
          </cell>
          <cell r="Q382">
            <v>18501.09</v>
          </cell>
        </row>
        <row r="383">
          <cell r="C383">
            <v>395290</v>
          </cell>
          <cell r="D383" t="str">
            <v>PLEASANT ACRES REHAB AND NURSING CENTER</v>
          </cell>
          <cell r="E383">
            <v>1</v>
          </cell>
          <cell r="F383">
            <v>1</v>
          </cell>
          <cell r="G383">
            <v>2</v>
          </cell>
          <cell r="H383">
            <v>0</v>
          </cell>
          <cell r="I383">
            <v>1</v>
          </cell>
          <cell r="J383">
            <v>2</v>
          </cell>
          <cell r="K383">
            <v>3</v>
          </cell>
          <cell r="L383">
            <v>3</v>
          </cell>
          <cell r="M383">
            <v>9</v>
          </cell>
          <cell r="N383">
            <v>0.77444029397227199</v>
          </cell>
          <cell r="O383">
            <v>6.9699626457504475</v>
          </cell>
          <cell r="P383">
            <v>34885.97403362966</v>
          </cell>
          <cell r="Q383">
            <v>34885.97</v>
          </cell>
        </row>
        <row r="384">
          <cell r="C384">
            <v>395361</v>
          </cell>
          <cell r="D384" t="str">
            <v>PLEASANT RIDGE MANOR WEST</v>
          </cell>
          <cell r="E384">
            <v>1</v>
          </cell>
          <cell r="F384">
            <v>1</v>
          </cell>
          <cell r="G384">
            <v>2</v>
          </cell>
          <cell r="H384">
            <v>1</v>
          </cell>
          <cell r="I384">
            <v>2</v>
          </cell>
          <cell r="J384">
            <v>2</v>
          </cell>
          <cell r="K384">
            <v>0</v>
          </cell>
          <cell r="L384">
            <v>5</v>
          </cell>
          <cell r="M384">
            <v>10</v>
          </cell>
          <cell r="N384">
            <v>0.7889723600283487</v>
          </cell>
          <cell r="O384">
            <v>7.889723600283487</v>
          </cell>
          <cell r="P384">
            <v>39489.550610406463</v>
          </cell>
          <cell r="Q384">
            <v>39489.550000000003</v>
          </cell>
        </row>
        <row r="385">
          <cell r="C385">
            <v>395491</v>
          </cell>
          <cell r="D385" t="str">
            <v>PLEASANT VALLEY MANOR, INC</v>
          </cell>
          <cell r="E385">
            <v>1</v>
          </cell>
          <cell r="F385">
            <v>1</v>
          </cell>
          <cell r="G385">
            <v>2</v>
          </cell>
          <cell r="H385">
            <v>2</v>
          </cell>
          <cell r="I385">
            <v>1</v>
          </cell>
          <cell r="J385">
            <v>0</v>
          </cell>
          <cell r="K385">
            <v>6</v>
          </cell>
          <cell r="L385">
            <v>9</v>
          </cell>
          <cell r="M385">
            <v>18</v>
          </cell>
          <cell r="N385">
            <v>0.6943918150814703</v>
          </cell>
          <cell r="O385">
            <v>12.499052671466465</v>
          </cell>
          <cell r="P385">
            <v>62560.109587904459</v>
          </cell>
          <cell r="Q385">
            <v>62560.1</v>
          </cell>
        </row>
        <row r="386">
          <cell r="C386">
            <v>395786</v>
          </cell>
          <cell r="D386" t="str">
            <v>PLEASANT VIEW RETIREMENT COMMUNITY</v>
          </cell>
          <cell r="E386">
            <v>1</v>
          </cell>
          <cell r="F386">
            <v>1</v>
          </cell>
          <cell r="G386">
            <v>2</v>
          </cell>
          <cell r="H386">
            <v>2</v>
          </cell>
          <cell r="I386">
            <v>1</v>
          </cell>
          <cell r="J386">
            <v>0</v>
          </cell>
          <cell r="K386">
            <v>6</v>
          </cell>
          <cell r="L386">
            <v>4</v>
          </cell>
          <cell r="M386">
            <v>13</v>
          </cell>
          <cell r="N386">
            <v>0.29556307202546755</v>
          </cell>
          <cell r="O386">
            <v>3.8423199363310783</v>
          </cell>
          <cell r="P386">
            <v>19231.533989564345</v>
          </cell>
          <cell r="Q386">
            <v>19231.53</v>
          </cell>
        </row>
        <row r="387">
          <cell r="C387">
            <v>395384</v>
          </cell>
          <cell r="D387" t="str">
            <v>POCOPSON HOME</v>
          </cell>
          <cell r="E387">
            <v>1</v>
          </cell>
          <cell r="F387">
            <v>1</v>
          </cell>
          <cell r="G387">
            <v>2</v>
          </cell>
          <cell r="H387">
            <v>0</v>
          </cell>
          <cell r="I387">
            <v>1</v>
          </cell>
          <cell r="J387">
            <v>2</v>
          </cell>
          <cell r="K387">
            <v>2</v>
          </cell>
          <cell r="L387">
            <v>2</v>
          </cell>
          <cell r="M387">
            <v>7</v>
          </cell>
          <cell r="N387">
            <v>0.76412547248539586</v>
          </cell>
          <cell r="O387">
            <v>5.3488783073977713</v>
          </cell>
          <cell r="P387">
            <v>26772.142007775783</v>
          </cell>
          <cell r="Q387">
            <v>26772.14</v>
          </cell>
        </row>
        <row r="388">
          <cell r="C388">
            <v>395402</v>
          </cell>
          <cell r="D388" t="str">
            <v>POTTSTOWN SKILLED NSG &amp; REHAB CTR</v>
          </cell>
          <cell r="E388">
            <v>1</v>
          </cell>
          <cell r="F388">
            <v>1</v>
          </cell>
          <cell r="G388">
            <v>2</v>
          </cell>
          <cell r="H388">
            <v>0</v>
          </cell>
          <cell r="I388">
            <v>0</v>
          </cell>
          <cell r="J388">
            <v>0</v>
          </cell>
          <cell r="K388">
            <v>2</v>
          </cell>
          <cell r="L388">
            <v>4</v>
          </cell>
          <cell r="M388">
            <v>6</v>
          </cell>
          <cell r="N388">
            <v>0.39782846248634068</v>
          </cell>
          <cell r="O388">
            <v>2.3869707749180442</v>
          </cell>
          <cell r="P388">
            <v>11947.237697693281</v>
          </cell>
          <cell r="Q388">
            <v>11947.23</v>
          </cell>
        </row>
        <row r="389">
          <cell r="C389">
            <v>395344</v>
          </cell>
          <cell r="D389" t="str">
            <v>POTTSVILLE REHABILITATION &amp; NURSING CTR</v>
          </cell>
          <cell r="E389">
            <v>1</v>
          </cell>
          <cell r="F389">
            <v>1</v>
          </cell>
          <cell r="G389">
            <v>2</v>
          </cell>
          <cell r="H389">
            <v>0</v>
          </cell>
          <cell r="I389">
            <v>1</v>
          </cell>
          <cell r="J389">
            <v>0.5</v>
          </cell>
          <cell r="K389">
            <v>2</v>
          </cell>
          <cell r="L389">
            <v>2</v>
          </cell>
          <cell r="M389">
            <v>5.5</v>
          </cell>
          <cell r="N389">
            <v>0.71842954804405623</v>
          </cell>
          <cell r="O389">
            <v>3.9513625142423092</v>
          </cell>
          <cell r="P389">
            <v>19777.312602006485</v>
          </cell>
          <cell r="Q389">
            <v>19777.310000000001</v>
          </cell>
        </row>
        <row r="390">
          <cell r="C390">
            <v>395426</v>
          </cell>
          <cell r="D390" t="str">
            <v>PREMIER AT PERRY VLG FOR NURSE AND REHAB</v>
          </cell>
          <cell r="E390">
            <v>1</v>
          </cell>
          <cell r="F390">
            <v>1</v>
          </cell>
          <cell r="G390">
            <v>2</v>
          </cell>
          <cell r="H390">
            <v>0</v>
          </cell>
          <cell r="I390">
            <v>2</v>
          </cell>
          <cell r="J390">
            <v>2</v>
          </cell>
          <cell r="K390">
            <v>6</v>
          </cell>
          <cell r="L390">
            <v>2</v>
          </cell>
          <cell r="M390">
            <v>12</v>
          </cell>
          <cell r="N390">
            <v>0.80844278316930152</v>
          </cell>
          <cell r="O390">
            <v>9.7013133980316191</v>
          </cell>
          <cell r="P390">
            <v>48556.898293017344</v>
          </cell>
          <cell r="Q390">
            <v>48556.89</v>
          </cell>
        </row>
        <row r="391">
          <cell r="C391">
            <v>395577</v>
          </cell>
          <cell r="D391" t="str">
            <v>PREMIER WASHINGTON REHAB AND NURSING CTR</v>
          </cell>
          <cell r="E391">
            <v>1</v>
          </cell>
          <cell r="F391">
            <v>1</v>
          </cell>
          <cell r="G391">
            <v>2</v>
          </cell>
          <cell r="H391">
            <v>0</v>
          </cell>
          <cell r="I391">
            <v>0</v>
          </cell>
          <cell r="J391">
            <v>0</v>
          </cell>
          <cell r="K391">
            <v>1</v>
          </cell>
          <cell r="L391">
            <v>4</v>
          </cell>
          <cell r="M391">
            <v>5</v>
          </cell>
          <cell r="N391">
            <v>0.78628319123763524</v>
          </cell>
          <cell r="O391">
            <v>3.9314159561881761</v>
          </cell>
          <cell r="P391">
            <v>19677.476327164895</v>
          </cell>
          <cell r="Q391">
            <v>19677.47</v>
          </cell>
        </row>
        <row r="392">
          <cell r="C392">
            <v>395530</v>
          </cell>
          <cell r="D392" t="str">
            <v>PRESBYTERIAN HOMES-PRESBYTERY-HUNTINGDON</v>
          </cell>
          <cell r="E392">
            <v>1</v>
          </cell>
          <cell r="F392">
            <v>1</v>
          </cell>
          <cell r="G392">
            <v>2</v>
          </cell>
          <cell r="H392">
            <v>1</v>
          </cell>
          <cell r="I392">
            <v>0</v>
          </cell>
          <cell r="J392">
            <v>0</v>
          </cell>
          <cell r="K392">
            <v>2</v>
          </cell>
          <cell r="L392">
            <v>6</v>
          </cell>
          <cell r="M392">
            <v>9</v>
          </cell>
          <cell r="N392">
            <v>0.41626262176949425</v>
          </cell>
          <cell r="O392">
            <v>3.7463635959254482</v>
          </cell>
          <cell r="P392">
            <v>18751.254457249503</v>
          </cell>
          <cell r="Q392">
            <v>18751.25</v>
          </cell>
        </row>
        <row r="393">
          <cell r="C393">
            <v>395264</v>
          </cell>
          <cell r="D393" t="str">
            <v>PROMEDICA SKD NSG &amp; REHAB WEST ALLEN</v>
          </cell>
          <cell r="E393">
            <v>1</v>
          </cell>
          <cell r="F393">
            <v>1</v>
          </cell>
          <cell r="G393">
            <v>2</v>
          </cell>
          <cell r="H393">
            <v>0</v>
          </cell>
          <cell r="I393">
            <v>0</v>
          </cell>
          <cell r="J393">
            <v>0.5</v>
          </cell>
          <cell r="K393">
            <v>1</v>
          </cell>
          <cell r="L393">
            <v>2</v>
          </cell>
          <cell r="M393">
            <v>3.5</v>
          </cell>
          <cell r="N393">
            <v>0.70155485743826307</v>
          </cell>
          <cell r="O393">
            <v>2.4554420010339206</v>
          </cell>
          <cell r="P393">
            <v>12289.949063267904</v>
          </cell>
          <cell r="Q393">
            <v>12289.94</v>
          </cell>
        </row>
        <row r="394">
          <cell r="C394">
            <v>395682</v>
          </cell>
          <cell r="D394" t="str">
            <v>PROVIDENCE HEALTH &amp; REHAB CENTER</v>
          </cell>
          <cell r="E394">
            <v>1</v>
          </cell>
          <cell r="F394">
            <v>1</v>
          </cell>
          <cell r="G394">
            <v>2</v>
          </cell>
          <cell r="H394">
            <v>1</v>
          </cell>
          <cell r="I394">
            <v>0</v>
          </cell>
          <cell r="J394">
            <v>0</v>
          </cell>
          <cell r="K394">
            <v>1</v>
          </cell>
          <cell r="L394">
            <v>2</v>
          </cell>
          <cell r="M394">
            <v>4</v>
          </cell>
          <cell r="N394">
            <v>0.86576050325769494</v>
          </cell>
          <cell r="O394">
            <v>3.4630420130307797</v>
          </cell>
          <cell r="P394">
            <v>17333.176644442792</v>
          </cell>
          <cell r="Q394">
            <v>17333.169999999998</v>
          </cell>
        </row>
        <row r="395">
          <cell r="C395">
            <v>395989</v>
          </cell>
          <cell r="D395" t="str">
            <v>PROVIDENCE REHAB &amp; HCC MERCY FITZGERALD</v>
          </cell>
          <cell r="E395">
            <v>1</v>
          </cell>
          <cell r="F395">
            <v>0</v>
          </cell>
          <cell r="G395">
            <v>1</v>
          </cell>
          <cell r="H395">
            <v>0</v>
          </cell>
          <cell r="I395">
            <v>0</v>
          </cell>
          <cell r="J395">
            <v>0</v>
          </cell>
          <cell r="K395">
            <v>4</v>
          </cell>
          <cell r="L395">
            <v>4</v>
          </cell>
          <cell r="M395">
            <v>0</v>
          </cell>
          <cell r="N395">
            <v>0.4669763422275035</v>
          </cell>
          <cell r="O395">
            <v>0</v>
          </cell>
          <cell r="P395">
            <v>0</v>
          </cell>
          <cell r="Q395">
            <v>0</v>
          </cell>
        </row>
        <row r="396">
          <cell r="C396">
            <v>395405</v>
          </cell>
          <cell r="D396" t="str">
            <v>QUAKERTOWN CENTER</v>
          </cell>
          <cell r="E396">
            <v>1</v>
          </cell>
          <cell r="F396">
            <v>1</v>
          </cell>
          <cell r="G396">
            <v>2</v>
          </cell>
          <cell r="H396">
            <v>0</v>
          </cell>
          <cell r="I396">
            <v>2</v>
          </cell>
          <cell r="J396">
            <v>0</v>
          </cell>
          <cell r="K396">
            <v>1</v>
          </cell>
          <cell r="L396">
            <v>6</v>
          </cell>
          <cell r="M396">
            <v>9</v>
          </cell>
          <cell r="N396">
            <v>0.6426469951975079</v>
          </cell>
          <cell r="O396">
            <v>5.7838229567775707</v>
          </cell>
          <cell r="P396">
            <v>28949.12178737059</v>
          </cell>
          <cell r="Q396">
            <v>28949.119999999999</v>
          </cell>
        </row>
        <row r="397">
          <cell r="C397">
            <v>395371</v>
          </cell>
          <cell r="D397" t="str">
            <v>QUALITY LIFE SERVICES - APOLLO</v>
          </cell>
          <cell r="E397">
            <v>1</v>
          </cell>
          <cell r="F397">
            <v>1</v>
          </cell>
          <cell r="G397">
            <v>2</v>
          </cell>
          <cell r="H397">
            <v>0</v>
          </cell>
          <cell r="I397">
            <v>0</v>
          </cell>
          <cell r="J397">
            <v>0</v>
          </cell>
          <cell r="K397">
            <v>5</v>
          </cell>
          <cell r="L397">
            <v>2</v>
          </cell>
          <cell r="M397">
            <v>7</v>
          </cell>
          <cell r="N397">
            <v>0.78724629974297611</v>
          </cell>
          <cell r="O397">
            <v>5.510724098200833</v>
          </cell>
          <cell r="P397">
            <v>27582.210632584025</v>
          </cell>
          <cell r="Q397">
            <v>27582.21</v>
          </cell>
        </row>
        <row r="398">
          <cell r="C398">
            <v>395118</v>
          </cell>
          <cell r="D398" t="str">
            <v>QUALITY LIFE SERVICES - CHICORA</v>
          </cell>
          <cell r="E398">
            <v>1</v>
          </cell>
          <cell r="F398">
            <v>1</v>
          </cell>
          <cell r="G398">
            <v>2</v>
          </cell>
          <cell r="H398">
            <v>0</v>
          </cell>
          <cell r="I398">
            <v>0</v>
          </cell>
          <cell r="J398">
            <v>0</v>
          </cell>
          <cell r="K398">
            <v>1</v>
          </cell>
          <cell r="L398">
            <v>9</v>
          </cell>
          <cell r="M398">
            <v>10</v>
          </cell>
          <cell r="N398">
            <v>0.79959456372772952</v>
          </cell>
          <cell r="O398">
            <v>7.9959456372772948</v>
          </cell>
          <cell r="P398">
            <v>40021.211885036755</v>
          </cell>
          <cell r="Q398">
            <v>40021.21</v>
          </cell>
        </row>
        <row r="399">
          <cell r="C399">
            <v>395593</v>
          </cell>
          <cell r="D399" t="str">
            <v>QUALITY LIFE SERVICES - GROVE CITY</v>
          </cell>
          <cell r="E399">
            <v>1</v>
          </cell>
          <cell r="F399">
            <v>1</v>
          </cell>
          <cell r="G399">
            <v>2</v>
          </cell>
          <cell r="H399">
            <v>0</v>
          </cell>
          <cell r="I399">
            <v>2</v>
          </cell>
          <cell r="J399">
            <v>2</v>
          </cell>
          <cell r="K399">
            <v>2</v>
          </cell>
          <cell r="L399">
            <v>4</v>
          </cell>
          <cell r="M399">
            <v>10</v>
          </cell>
          <cell r="N399">
            <v>0.76400445521850224</v>
          </cell>
          <cell r="O399">
            <v>7.6400445521850227</v>
          </cell>
          <cell r="P399">
            <v>38239.860012134028</v>
          </cell>
          <cell r="Q399">
            <v>38239.86</v>
          </cell>
        </row>
        <row r="400">
          <cell r="C400">
            <v>395906</v>
          </cell>
          <cell r="D400" t="str">
            <v>QUALITY LIFE SERVICES - HENRY CLAY</v>
          </cell>
          <cell r="E400">
            <v>1</v>
          </cell>
          <cell r="F400">
            <v>1</v>
          </cell>
          <cell r="G400">
            <v>2</v>
          </cell>
          <cell r="H400">
            <v>1</v>
          </cell>
          <cell r="I400">
            <v>2</v>
          </cell>
          <cell r="J400">
            <v>2</v>
          </cell>
          <cell r="K400">
            <v>5</v>
          </cell>
          <cell r="L400">
            <v>10</v>
          </cell>
          <cell r="M400">
            <v>20</v>
          </cell>
          <cell r="N400">
            <v>0.79528351241498652</v>
          </cell>
          <cell r="O400">
            <v>15.90567024829973</v>
          </cell>
          <cell r="P400">
            <v>79610.871316214398</v>
          </cell>
          <cell r="Q400">
            <v>79610.87</v>
          </cell>
        </row>
        <row r="401">
          <cell r="C401">
            <v>395870</v>
          </cell>
          <cell r="D401" t="str">
            <v>QUALITY LIFE SERVICES - MARKLEYSBURG</v>
          </cell>
          <cell r="E401">
            <v>1</v>
          </cell>
          <cell r="F401">
            <v>1</v>
          </cell>
          <cell r="G401">
            <v>2</v>
          </cell>
          <cell r="H401">
            <v>0</v>
          </cell>
          <cell r="I401">
            <v>0</v>
          </cell>
          <cell r="J401">
            <v>0</v>
          </cell>
          <cell r="K401">
            <v>3</v>
          </cell>
          <cell r="L401">
            <v>3</v>
          </cell>
          <cell r="M401">
            <v>6</v>
          </cell>
          <cell r="N401">
            <v>0.90243531202435312</v>
          </cell>
          <cell r="O401">
            <v>5.4146118721461187</v>
          </cell>
          <cell r="P401">
            <v>27101.150863274732</v>
          </cell>
          <cell r="Q401">
            <v>27101.15</v>
          </cell>
        </row>
        <row r="402">
          <cell r="C402">
            <v>395879</v>
          </cell>
          <cell r="D402" t="str">
            <v>QUALITY LIFE SERVICES - MERCER</v>
          </cell>
          <cell r="E402">
            <v>1</v>
          </cell>
          <cell r="F402">
            <v>1</v>
          </cell>
          <cell r="G402">
            <v>2</v>
          </cell>
          <cell r="H402">
            <v>1</v>
          </cell>
          <cell r="I402">
            <v>0</v>
          </cell>
          <cell r="J402">
            <v>0</v>
          </cell>
          <cell r="K402">
            <v>3</v>
          </cell>
          <cell r="L402">
            <v>0.5</v>
          </cell>
          <cell r="M402">
            <v>4.5</v>
          </cell>
          <cell r="N402">
            <v>0.64827631665677943</v>
          </cell>
          <cell r="O402">
            <v>2.9172434249555073</v>
          </cell>
          <cell r="P402">
            <v>14601.352050978909</v>
          </cell>
          <cell r="Q402">
            <v>14601.35</v>
          </cell>
        </row>
        <row r="403">
          <cell r="C403">
            <v>395003</v>
          </cell>
          <cell r="D403" t="str">
            <v>QUALITY LIFE SERVICES - NEW CASTLE</v>
          </cell>
          <cell r="E403">
            <v>1</v>
          </cell>
          <cell r="F403">
            <v>1</v>
          </cell>
          <cell r="G403">
            <v>2</v>
          </cell>
          <cell r="H403">
            <v>0</v>
          </cell>
          <cell r="I403">
            <v>0</v>
          </cell>
          <cell r="J403">
            <v>0</v>
          </cell>
          <cell r="K403">
            <v>2</v>
          </cell>
          <cell r="L403">
            <v>6</v>
          </cell>
          <cell r="M403">
            <v>8</v>
          </cell>
          <cell r="N403">
            <v>0.72652658372509804</v>
          </cell>
          <cell r="O403">
            <v>5.8122126698007843</v>
          </cell>
          <cell r="P403">
            <v>29091.217640919225</v>
          </cell>
          <cell r="Q403">
            <v>29091.21</v>
          </cell>
        </row>
        <row r="404">
          <cell r="C404">
            <v>395534</v>
          </cell>
          <cell r="D404" t="str">
            <v>QUALITY LIFE SERVICES - SARVER</v>
          </cell>
          <cell r="E404">
            <v>1</v>
          </cell>
          <cell r="F404">
            <v>1</v>
          </cell>
          <cell r="G404">
            <v>2</v>
          </cell>
          <cell r="H404">
            <v>1</v>
          </cell>
          <cell r="I404">
            <v>0</v>
          </cell>
          <cell r="J404">
            <v>0</v>
          </cell>
          <cell r="K404">
            <v>3</v>
          </cell>
          <cell r="L404">
            <v>2.5</v>
          </cell>
          <cell r="M404">
            <v>6.5</v>
          </cell>
          <cell r="N404">
            <v>0.67653644048435002</v>
          </cell>
          <cell r="O404">
            <v>4.3974868631482753</v>
          </cell>
          <cell r="P404">
            <v>22010.248880537685</v>
          </cell>
          <cell r="Q404">
            <v>22010.240000000002</v>
          </cell>
        </row>
        <row r="405">
          <cell r="C405">
            <v>395410</v>
          </cell>
          <cell r="D405" t="str">
            <v>QUALITY LIFE SERVICES - SUGAR CREEK</v>
          </cell>
          <cell r="E405">
            <v>1</v>
          </cell>
          <cell r="F405">
            <v>1</v>
          </cell>
          <cell r="G405">
            <v>2</v>
          </cell>
          <cell r="H405">
            <v>1</v>
          </cell>
          <cell r="I405">
            <v>2</v>
          </cell>
          <cell r="J405">
            <v>0</v>
          </cell>
          <cell r="K405">
            <v>6</v>
          </cell>
          <cell r="L405">
            <v>4</v>
          </cell>
          <cell r="M405">
            <v>13</v>
          </cell>
          <cell r="N405">
            <v>0.7704863847855381</v>
          </cell>
          <cell r="O405">
            <v>10.016323002211996</v>
          </cell>
          <cell r="P405">
            <v>50133.580612610662</v>
          </cell>
          <cell r="Q405">
            <v>50133.58</v>
          </cell>
        </row>
        <row r="406">
          <cell r="C406">
            <v>396132</v>
          </cell>
          <cell r="D406" t="str">
            <v>QUALITY LIFE SERVICES - WESTMONT</v>
          </cell>
          <cell r="E406">
            <v>1</v>
          </cell>
          <cell r="F406">
            <v>1</v>
          </cell>
          <cell r="G406">
            <v>2</v>
          </cell>
          <cell r="H406">
            <v>1</v>
          </cell>
          <cell r="I406">
            <v>0</v>
          </cell>
          <cell r="J406">
            <v>2</v>
          </cell>
          <cell r="K406">
            <v>6</v>
          </cell>
          <cell r="L406">
            <v>6</v>
          </cell>
          <cell r="M406">
            <v>15</v>
          </cell>
          <cell r="N406">
            <v>0.626493350364415</v>
          </cell>
          <cell r="O406">
            <v>9.3974002554662253</v>
          </cell>
          <cell r="P406">
            <v>47035.755850958594</v>
          </cell>
          <cell r="Q406">
            <v>47035.75</v>
          </cell>
        </row>
        <row r="407">
          <cell r="C407">
            <v>395336</v>
          </cell>
          <cell r="D407" t="str">
            <v>QUARRYVILLE PRESBYTERIAN RETIREMENT COMM</v>
          </cell>
          <cell r="E407">
            <v>1</v>
          </cell>
          <cell r="F407">
            <v>1</v>
          </cell>
          <cell r="G407">
            <v>2</v>
          </cell>
          <cell r="H407">
            <v>2</v>
          </cell>
          <cell r="I407">
            <v>2</v>
          </cell>
          <cell r="J407">
            <v>0</v>
          </cell>
          <cell r="K407">
            <v>5</v>
          </cell>
          <cell r="L407">
            <v>7</v>
          </cell>
          <cell r="M407">
            <v>16</v>
          </cell>
          <cell r="N407">
            <v>0.35329534112495575</v>
          </cell>
          <cell r="O407">
            <v>5.652725457999292</v>
          </cell>
          <cell r="P407">
            <v>28292.954147642817</v>
          </cell>
          <cell r="Q407">
            <v>28292.95</v>
          </cell>
        </row>
        <row r="408">
          <cell r="C408">
            <v>395378</v>
          </cell>
          <cell r="D408" t="str">
            <v>QUINCY RETIREMENT COMMUNITY</v>
          </cell>
          <cell r="E408">
            <v>1</v>
          </cell>
          <cell r="F408">
            <v>0</v>
          </cell>
          <cell r="G408">
            <v>1</v>
          </cell>
          <cell r="H408">
            <v>1</v>
          </cell>
          <cell r="I408">
            <v>1</v>
          </cell>
          <cell r="J408">
            <v>2</v>
          </cell>
          <cell r="K408">
            <v>4</v>
          </cell>
          <cell r="L408">
            <v>4</v>
          </cell>
          <cell r="M408">
            <v>0</v>
          </cell>
          <cell r="N408">
            <v>0.64858885834953406</v>
          </cell>
          <cell r="O408">
            <v>0</v>
          </cell>
          <cell r="P408">
            <v>0</v>
          </cell>
          <cell r="Q408">
            <v>0</v>
          </cell>
        </row>
        <row r="409">
          <cell r="C409">
            <v>396021</v>
          </cell>
          <cell r="D409" t="str">
            <v>REDSTONE HIGHLANDS HEALTH CARE CENTER</v>
          </cell>
          <cell r="E409">
            <v>1</v>
          </cell>
          <cell r="F409">
            <v>1</v>
          </cell>
          <cell r="G409">
            <v>2</v>
          </cell>
          <cell r="H409">
            <v>2</v>
          </cell>
          <cell r="I409">
            <v>1</v>
          </cell>
          <cell r="J409">
            <v>2</v>
          </cell>
          <cell r="K409">
            <v>5</v>
          </cell>
          <cell r="L409">
            <v>2</v>
          </cell>
          <cell r="M409">
            <v>12</v>
          </cell>
          <cell r="N409">
            <v>0.48903799641101664</v>
          </cell>
          <cell r="O409">
            <v>5.8684559569322001</v>
          </cell>
          <cell r="P409">
            <v>29372.725871903625</v>
          </cell>
          <cell r="Q409">
            <v>29372.720000000001</v>
          </cell>
        </row>
        <row r="410">
          <cell r="C410">
            <v>395561</v>
          </cell>
          <cell r="D410" t="str">
            <v>REFORMED PRESBYTERIAN HOME</v>
          </cell>
          <cell r="E410">
            <v>1</v>
          </cell>
          <cell r="F410">
            <v>1</v>
          </cell>
          <cell r="G410">
            <v>2</v>
          </cell>
          <cell r="H410">
            <v>1</v>
          </cell>
          <cell r="I410">
            <v>0</v>
          </cell>
          <cell r="J410">
            <v>0</v>
          </cell>
          <cell r="K410">
            <v>2</v>
          </cell>
          <cell r="L410">
            <v>0</v>
          </cell>
          <cell r="M410">
            <v>3</v>
          </cell>
          <cell r="N410">
            <v>0.52030378177309367</v>
          </cell>
          <cell r="O410">
            <v>1.5609113453192811</v>
          </cell>
          <cell r="P410">
            <v>7812.6548776852715</v>
          </cell>
          <cell r="Q410">
            <v>7812.65</v>
          </cell>
        </row>
        <row r="411">
          <cell r="C411">
            <v>395851</v>
          </cell>
          <cell r="D411" t="str">
            <v>REHAB &amp; NURSING CTR GREATER PITTSBURGH</v>
          </cell>
          <cell r="E411">
            <v>1</v>
          </cell>
          <cell r="F411">
            <v>0</v>
          </cell>
          <cell r="G411">
            <v>1</v>
          </cell>
          <cell r="H411">
            <v>1</v>
          </cell>
          <cell r="I411">
            <v>0</v>
          </cell>
          <cell r="J411">
            <v>0</v>
          </cell>
          <cell r="K411">
            <v>2</v>
          </cell>
          <cell r="L411">
            <v>6</v>
          </cell>
          <cell r="M411">
            <v>0</v>
          </cell>
          <cell r="N411">
            <v>0.46029620723576348</v>
          </cell>
          <cell r="O411">
            <v>0</v>
          </cell>
          <cell r="P411">
            <v>0</v>
          </cell>
          <cell r="Q411">
            <v>0</v>
          </cell>
        </row>
        <row r="412">
          <cell r="C412">
            <v>395628</v>
          </cell>
          <cell r="D412" t="str">
            <v>RENAISSANCE HEALTHCARE &amp; REHAB CENTER</v>
          </cell>
          <cell r="E412">
            <v>1</v>
          </cell>
          <cell r="F412">
            <v>1</v>
          </cell>
          <cell r="G412">
            <v>2</v>
          </cell>
          <cell r="H412">
            <v>1</v>
          </cell>
          <cell r="I412">
            <v>0</v>
          </cell>
          <cell r="J412">
            <v>2</v>
          </cell>
          <cell r="K412">
            <v>4</v>
          </cell>
          <cell r="L412">
            <v>6</v>
          </cell>
          <cell r="M412">
            <v>13</v>
          </cell>
          <cell r="N412">
            <v>0.71883195890225771</v>
          </cell>
          <cell r="O412">
            <v>9.3448154657293507</v>
          </cell>
          <cell r="P412">
            <v>46772.559087566617</v>
          </cell>
          <cell r="Q412">
            <v>46772.55</v>
          </cell>
        </row>
        <row r="413">
          <cell r="C413">
            <v>395058</v>
          </cell>
          <cell r="D413" t="str">
            <v>REST HAVEN-YORK</v>
          </cell>
          <cell r="E413">
            <v>1</v>
          </cell>
          <cell r="F413">
            <v>1</v>
          </cell>
          <cell r="G413">
            <v>2</v>
          </cell>
          <cell r="H413">
            <v>2</v>
          </cell>
          <cell r="I413">
            <v>1</v>
          </cell>
          <cell r="J413">
            <v>0</v>
          </cell>
          <cell r="K413">
            <v>5</v>
          </cell>
          <cell r="L413">
            <v>5</v>
          </cell>
          <cell r="M413">
            <v>13</v>
          </cell>
          <cell r="N413">
            <v>0.62445677784177178</v>
          </cell>
          <cell r="O413">
            <v>8.1179381119430332</v>
          </cell>
          <cell r="P413">
            <v>40631.807166502425</v>
          </cell>
          <cell r="Q413">
            <v>40631.800000000003</v>
          </cell>
        </row>
        <row r="414">
          <cell r="C414">
            <v>395217</v>
          </cell>
          <cell r="D414" t="str">
            <v>RICHBORO REHABILITATION &amp; NURSING CENTER</v>
          </cell>
          <cell r="E414">
            <v>1</v>
          </cell>
          <cell r="F414">
            <v>1</v>
          </cell>
          <cell r="G414">
            <v>2</v>
          </cell>
          <cell r="H414">
            <v>0</v>
          </cell>
          <cell r="I414">
            <v>0</v>
          </cell>
          <cell r="J414">
            <v>0</v>
          </cell>
          <cell r="K414">
            <v>3</v>
          </cell>
          <cell r="L414">
            <v>6.5</v>
          </cell>
          <cell r="M414">
            <v>9.5</v>
          </cell>
          <cell r="N414">
            <v>0.59679678241821377</v>
          </cell>
          <cell r="O414">
            <v>5.6695694329730308</v>
          </cell>
          <cell r="P414">
            <v>28377.261410597119</v>
          </cell>
          <cell r="Q414">
            <v>28377.26</v>
          </cell>
        </row>
        <row r="415">
          <cell r="C415">
            <v>396093</v>
          </cell>
          <cell r="D415" t="str">
            <v>RICHFIELD HEALTHCARE AND REHAB CENTER</v>
          </cell>
          <cell r="E415">
            <v>1</v>
          </cell>
          <cell r="F415">
            <v>1</v>
          </cell>
          <cell r="G415">
            <v>2</v>
          </cell>
          <cell r="H415">
            <v>2</v>
          </cell>
          <cell r="I415">
            <v>1</v>
          </cell>
          <cell r="J415">
            <v>0</v>
          </cell>
          <cell r="K415">
            <v>5</v>
          </cell>
          <cell r="L415">
            <v>4</v>
          </cell>
          <cell r="M415">
            <v>12</v>
          </cell>
          <cell r="N415">
            <v>0.66933539944903586</v>
          </cell>
          <cell r="O415">
            <v>8.0320247933884303</v>
          </cell>
          <cell r="P415">
            <v>40201.794847560341</v>
          </cell>
          <cell r="Q415">
            <v>40201.79</v>
          </cell>
        </row>
        <row r="416">
          <cell r="C416">
            <v>395610</v>
          </cell>
          <cell r="D416" t="str">
            <v>RICHLAND HEALTHCARE AND REHAB CENTER</v>
          </cell>
          <cell r="E416">
            <v>1</v>
          </cell>
          <cell r="F416">
            <v>1</v>
          </cell>
          <cell r="G416">
            <v>2</v>
          </cell>
          <cell r="H416">
            <v>0</v>
          </cell>
          <cell r="I416">
            <v>2</v>
          </cell>
          <cell r="J416">
            <v>2</v>
          </cell>
          <cell r="K416">
            <v>5</v>
          </cell>
          <cell r="L416">
            <v>6</v>
          </cell>
          <cell r="M416">
            <v>15</v>
          </cell>
          <cell r="N416">
            <v>0.58648354636932287</v>
          </cell>
          <cell r="O416">
            <v>8.7972531955398434</v>
          </cell>
          <cell r="P416">
            <v>44031.906933387138</v>
          </cell>
          <cell r="Q416">
            <v>44031.9</v>
          </cell>
        </row>
        <row r="417">
          <cell r="C417">
            <v>395929</v>
          </cell>
          <cell r="D417" t="str">
            <v>RIDGEVIEW HEALTHCARE &amp; REHAB CENTER</v>
          </cell>
          <cell r="E417">
            <v>1</v>
          </cell>
          <cell r="F417">
            <v>1</v>
          </cell>
          <cell r="G417">
            <v>2</v>
          </cell>
          <cell r="H417">
            <v>0</v>
          </cell>
          <cell r="I417">
            <v>0</v>
          </cell>
          <cell r="J417">
            <v>0</v>
          </cell>
          <cell r="K417">
            <v>3</v>
          </cell>
          <cell r="L417">
            <v>8</v>
          </cell>
          <cell r="M417">
            <v>11</v>
          </cell>
          <cell r="N417">
            <v>0.73564493008411547</v>
          </cell>
          <cell r="O417">
            <v>8.0920942309252695</v>
          </cell>
          <cell r="P417">
            <v>40502.453680990759</v>
          </cell>
          <cell r="Q417">
            <v>40502.449999999997</v>
          </cell>
        </row>
        <row r="418">
          <cell r="C418">
            <v>395652</v>
          </cell>
          <cell r="D418" t="str">
            <v>RIDGEVIEW HEALTHCARE &amp; REHAB CENTER</v>
          </cell>
          <cell r="E418">
            <v>1</v>
          </cell>
          <cell r="F418">
            <v>1</v>
          </cell>
          <cell r="G418">
            <v>2</v>
          </cell>
          <cell r="H418">
            <v>0</v>
          </cell>
          <cell r="I418">
            <v>2</v>
          </cell>
          <cell r="J418">
            <v>2</v>
          </cell>
          <cell r="K418">
            <v>5</v>
          </cell>
          <cell r="L418">
            <v>4</v>
          </cell>
          <cell r="M418">
            <v>13</v>
          </cell>
          <cell r="N418">
            <v>0.74883847221384181</v>
          </cell>
          <cell r="O418">
            <v>9.7349001387799436</v>
          </cell>
          <cell r="P418">
            <v>48725.006247847588</v>
          </cell>
          <cell r="Q418">
            <v>48725</v>
          </cell>
        </row>
        <row r="419">
          <cell r="C419">
            <v>395148</v>
          </cell>
          <cell r="D419" t="str">
            <v>RIVER VIEW NURSING AND REHAB CENTER</v>
          </cell>
          <cell r="E419">
            <v>1</v>
          </cell>
          <cell r="F419">
            <v>1</v>
          </cell>
          <cell r="G419">
            <v>2</v>
          </cell>
          <cell r="H419">
            <v>0</v>
          </cell>
          <cell r="I419">
            <v>1</v>
          </cell>
          <cell r="J419">
            <v>2</v>
          </cell>
          <cell r="K419">
            <v>3</v>
          </cell>
          <cell r="L419">
            <v>0</v>
          </cell>
          <cell r="M419">
            <v>6</v>
          </cell>
          <cell r="N419">
            <v>0.67615406713367066</v>
          </cell>
          <cell r="O419">
            <v>4.0569244028020242</v>
          </cell>
          <cell r="P419">
            <v>20305.66970955575</v>
          </cell>
          <cell r="Q419">
            <v>20305.66</v>
          </cell>
        </row>
        <row r="420">
          <cell r="C420">
            <v>395395</v>
          </cell>
          <cell r="D420" t="str">
            <v>River's Bend Health &amp; Rehab Center</v>
          </cell>
          <cell r="E420">
            <v>1</v>
          </cell>
          <cell r="F420">
            <v>1</v>
          </cell>
          <cell r="G420">
            <v>2</v>
          </cell>
          <cell r="H420">
            <v>0</v>
          </cell>
          <cell r="I420">
            <v>1</v>
          </cell>
          <cell r="J420">
            <v>2</v>
          </cell>
          <cell r="K420">
            <v>5</v>
          </cell>
          <cell r="L420">
            <v>10</v>
          </cell>
          <cell r="M420">
            <v>18</v>
          </cell>
          <cell r="N420">
            <v>0.72486955021777566</v>
          </cell>
          <cell r="O420">
            <v>13.047651903919961</v>
          </cell>
          <cell r="P420">
            <v>65305.951933259123</v>
          </cell>
          <cell r="Q420">
            <v>65305.95</v>
          </cell>
        </row>
        <row r="421">
          <cell r="C421">
            <v>395843</v>
          </cell>
          <cell r="D421" t="str">
            <v>RIVER'S EDGE REHAB &amp; HEALTHCARE CENTER</v>
          </cell>
          <cell r="E421">
            <v>1</v>
          </cell>
          <cell r="F421">
            <v>1</v>
          </cell>
          <cell r="G421">
            <v>2</v>
          </cell>
          <cell r="H421">
            <v>1</v>
          </cell>
          <cell r="I421">
            <v>1</v>
          </cell>
          <cell r="J421">
            <v>2</v>
          </cell>
          <cell r="K421">
            <v>3</v>
          </cell>
          <cell r="L421">
            <v>2</v>
          </cell>
          <cell r="M421">
            <v>9</v>
          </cell>
          <cell r="N421">
            <v>0.57476717185588377</v>
          </cell>
          <cell r="O421">
            <v>5.172904546702954</v>
          </cell>
          <cell r="P421">
            <v>25891.360236306395</v>
          </cell>
          <cell r="Q421">
            <v>25891.360000000001</v>
          </cell>
        </row>
        <row r="422">
          <cell r="C422">
            <v>395719</v>
          </cell>
          <cell r="D422" t="str">
            <v>RIVERSIDE HEALTH &amp; REHAB CENTER</v>
          </cell>
          <cell r="E422">
            <v>1</v>
          </cell>
          <cell r="F422">
            <v>1</v>
          </cell>
          <cell r="G422">
            <v>2</v>
          </cell>
          <cell r="H422">
            <v>0</v>
          </cell>
          <cell r="I422">
            <v>0</v>
          </cell>
          <cell r="J422">
            <v>0</v>
          </cell>
          <cell r="K422">
            <v>5</v>
          </cell>
          <cell r="L422">
            <v>4.5</v>
          </cell>
          <cell r="M422">
            <v>9.5</v>
          </cell>
          <cell r="N422">
            <v>0.71954210956663944</v>
          </cell>
          <cell r="O422">
            <v>6.8356500408830749</v>
          </cell>
          <cell r="P422">
            <v>34213.71418319142</v>
          </cell>
          <cell r="Q422">
            <v>34213.71</v>
          </cell>
        </row>
        <row r="423">
          <cell r="C423">
            <v>395691</v>
          </cell>
          <cell r="D423" t="str">
            <v>RIVERSTREET MANOR</v>
          </cell>
          <cell r="E423">
            <v>1</v>
          </cell>
          <cell r="F423">
            <v>1</v>
          </cell>
          <cell r="G423">
            <v>2</v>
          </cell>
          <cell r="H423">
            <v>0</v>
          </cell>
          <cell r="I423">
            <v>2</v>
          </cell>
          <cell r="J423">
            <v>2</v>
          </cell>
          <cell r="K423">
            <v>6</v>
          </cell>
          <cell r="L423">
            <v>9</v>
          </cell>
          <cell r="M423">
            <v>19</v>
          </cell>
          <cell r="N423">
            <v>0.5919810103720522</v>
          </cell>
          <cell r="O423">
            <v>11.247639197068992</v>
          </cell>
          <cell r="P423">
            <v>56296.54976814246</v>
          </cell>
          <cell r="Q423">
            <v>56296.54</v>
          </cell>
        </row>
        <row r="424">
          <cell r="C424">
            <v>395171</v>
          </cell>
          <cell r="D424" t="str">
            <v>RIVERTON REHAB &amp; HEALTHCARE CENTER</v>
          </cell>
          <cell r="E424">
            <v>1</v>
          </cell>
          <cell r="F424">
            <v>0</v>
          </cell>
          <cell r="G424">
            <v>1</v>
          </cell>
          <cell r="H424">
            <v>1</v>
          </cell>
          <cell r="I424">
            <v>0</v>
          </cell>
          <cell r="J424">
            <v>2</v>
          </cell>
          <cell r="K424">
            <v>3</v>
          </cell>
          <cell r="L424">
            <v>2</v>
          </cell>
          <cell r="M424">
            <v>0</v>
          </cell>
          <cell r="N424">
            <v>0.54171604972299547</v>
          </cell>
          <cell r="O424">
            <v>0</v>
          </cell>
          <cell r="P424">
            <v>0</v>
          </cell>
          <cell r="Q424">
            <v>0</v>
          </cell>
        </row>
        <row r="425">
          <cell r="C425">
            <v>395283</v>
          </cell>
          <cell r="D425" t="str">
            <v>RIVERWOODS</v>
          </cell>
          <cell r="E425">
            <v>1</v>
          </cell>
          <cell r="F425">
            <v>1</v>
          </cell>
          <cell r="G425">
            <v>2</v>
          </cell>
          <cell r="H425">
            <v>2</v>
          </cell>
          <cell r="I425">
            <v>0</v>
          </cell>
          <cell r="J425">
            <v>2</v>
          </cell>
          <cell r="K425">
            <v>1</v>
          </cell>
          <cell r="L425">
            <v>2</v>
          </cell>
          <cell r="M425">
            <v>7</v>
          </cell>
          <cell r="N425">
            <v>0.57636850172767662</v>
          </cell>
          <cell r="O425">
            <v>4.0345795120937362</v>
          </cell>
          <cell r="P425">
            <v>20193.829328673812</v>
          </cell>
          <cell r="Q425">
            <v>20193.82</v>
          </cell>
        </row>
        <row r="426">
          <cell r="C426">
            <v>395333</v>
          </cell>
          <cell r="D426" t="str">
            <v>ROBERT PACKER HOSP SKD CARE &amp; REHAB CTR</v>
          </cell>
          <cell r="E426">
            <v>1</v>
          </cell>
          <cell r="F426">
            <v>0</v>
          </cell>
          <cell r="G426">
            <v>1</v>
          </cell>
          <cell r="H426">
            <v>0</v>
          </cell>
          <cell r="I426">
            <v>1</v>
          </cell>
          <cell r="J426">
            <v>0</v>
          </cell>
          <cell r="K426">
            <v>7</v>
          </cell>
          <cell r="L426">
            <v>8</v>
          </cell>
          <cell r="M426">
            <v>0</v>
          </cell>
          <cell r="N426">
            <v>0.59347479165435313</v>
          </cell>
          <cell r="O426">
            <v>0</v>
          </cell>
          <cell r="P426">
            <v>0</v>
          </cell>
          <cell r="Q426">
            <v>0</v>
          </cell>
        </row>
        <row r="427">
          <cell r="C427">
            <v>395751</v>
          </cell>
          <cell r="D427" t="str">
            <v>ROCHESTER RESIDENCE AND CARE CENTER</v>
          </cell>
          <cell r="E427">
            <v>1</v>
          </cell>
          <cell r="F427">
            <v>1</v>
          </cell>
          <cell r="G427">
            <v>2</v>
          </cell>
          <cell r="H427">
            <v>0</v>
          </cell>
          <cell r="I427">
            <v>1</v>
          </cell>
          <cell r="J427">
            <v>0</v>
          </cell>
          <cell r="K427">
            <v>2</v>
          </cell>
          <cell r="L427">
            <v>4</v>
          </cell>
          <cell r="M427">
            <v>7</v>
          </cell>
          <cell r="N427">
            <v>0.50915422073505812</v>
          </cell>
          <cell r="O427">
            <v>3.5640795451454066</v>
          </cell>
          <cell r="P427">
            <v>17838.888496990803</v>
          </cell>
          <cell r="Q427">
            <v>17838.88</v>
          </cell>
        </row>
        <row r="428">
          <cell r="C428">
            <v>395619</v>
          </cell>
          <cell r="D428" t="str">
            <v>ROLLING FIELDS, INC</v>
          </cell>
          <cell r="E428">
            <v>1</v>
          </cell>
          <cell r="F428">
            <v>1</v>
          </cell>
          <cell r="G428">
            <v>2</v>
          </cell>
          <cell r="H428">
            <v>0</v>
          </cell>
          <cell r="I428">
            <v>0</v>
          </cell>
          <cell r="J428">
            <v>0</v>
          </cell>
          <cell r="K428">
            <v>4</v>
          </cell>
          <cell r="L428">
            <v>6</v>
          </cell>
          <cell r="M428">
            <v>10</v>
          </cell>
          <cell r="N428">
            <v>0.80912319038514069</v>
          </cell>
          <cell r="O428">
            <v>8.0912319038514067</v>
          </cell>
          <cell r="P428">
            <v>40498.137571789572</v>
          </cell>
          <cell r="Q428">
            <v>40498.129999999997</v>
          </cell>
        </row>
        <row r="429">
          <cell r="C429">
            <v>395614</v>
          </cell>
          <cell r="D429" t="str">
            <v>ROLLING HILLS HEALTHCARE &amp; REHAB CENTER</v>
          </cell>
          <cell r="E429">
            <v>1</v>
          </cell>
          <cell r="F429">
            <v>1</v>
          </cell>
          <cell r="G429">
            <v>2</v>
          </cell>
          <cell r="H429">
            <v>0</v>
          </cell>
          <cell r="I429">
            <v>0</v>
          </cell>
          <cell r="J429">
            <v>0</v>
          </cell>
          <cell r="K429">
            <v>3</v>
          </cell>
          <cell r="L429">
            <v>4</v>
          </cell>
          <cell r="M429">
            <v>7</v>
          </cell>
          <cell r="N429">
            <v>0.80517867819528122</v>
          </cell>
          <cell r="O429">
            <v>5.6362507473669687</v>
          </cell>
          <cell r="P429">
            <v>28210.49512217283</v>
          </cell>
          <cell r="Q429">
            <v>28210.49</v>
          </cell>
        </row>
        <row r="430">
          <cell r="C430">
            <v>395537</v>
          </cell>
          <cell r="D430" t="str">
            <v>ROOSEVELT REHAB AND HEALTHCARE CENTER</v>
          </cell>
          <cell r="E430">
            <v>1</v>
          </cell>
          <cell r="F430">
            <v>0</v>
          </cell>
          <cell r="G430">
            <v>1</v>
          </cell>
          <cell r="H430">
            <v>0</v>
          </cell>
          <cell r="I430">
            <v>0</v>
          </cell>
          <cell r="J430">
            <v>0</v>
          </cell>
          <cell r="K430">
            <v>2</v>
          </cell>
          <cell r="L430">
            <v>2</v>
          </cell>
          <cell r="M430">
            <v>0</v>
          </cell>
          <cell r="N430">
            <v>0.71703720858422104</v>
          </cell>
          <cell r="O430">
            <v>0</v>
          </cell>
          <cell r="P430">
            <v>0</v>
          </cell>
          <cell r="Q430">
            <v>0</v>
          </cell>
        </row>
        <row r="431">
          <cell r="C431">
            <v>395177</v>
          </cell>
          <cell r="D431" t="str">
            <v>ROSE CITY NURSING AND REHAB AT LANCASTER</v>
          </cell>
          <cell r="E431">
            <v>1</v>
          </cell>
          <cell r="F431">
            <v>1</v>
          </cell>
          <cell r="G431">
            <v>2</v>
          </cell>
          <cell r="H431">
            <v>0</v>
          </cell>
          <cell r="I431">
            <v>0</v>
          </cell>
          <cell r="J431">
            <v>0</v>
          </cell>
          <cell r="K431">
            <v>4</v>
          </cell>
          <cell r="L431">
            <v>4</v>
          </cell>
          <cell r="M431">
            <v>8</v>
          </cell>
          <cell r="N431">
            <v>0.93130265716137395</v>
          </cell>
          <cell r="O431">
            <v>7.4504212572909916</v>
          </cell>
          <cell r="P431">
            <v>37290.759754634411</v>
          </cell>
          <cell r="Q431">
            <v>37290.75</v>
          </cell>
        </row>
        <row r="432">
          <cell r="C432">
            <v>395767</v>
          </cell>
          <cell r="D432" t="str">
            <v>ROSE VIEW NURSING &amp; REHAB CENTER</v>
          </cell>
          <cell r="E432">
            <v>1</v>
          </cell>
          <cell r="F432">
            <v>1</v>
          </cell>
          <cell r="G432">
            <v>2</v>
          </cell>
          <cell r="H432">
            <v>0</v>
          </cell>
          <cell r="I432">
            <v>1</v>
          </cell>
          <cell r="J432">
            <v>2</v>
          </cell>
          <cell r="K432">
            <v>1</v>
          </cell>
          <cell r="L432">
            <v>4</v>
          </cell>
          <cell r="M432">
            <v>8</v>
          </cell>
          <cell r="N432">
            <v>0.64359974768123729</v>
          </cell>
          <cell r="O432">
            <v>5.1487979814498983</v>
          </cell>
          <cell r="P432">
            <v>25770.70234297165</v>
          </cell>
          <cell r="Q432">
            <v>25770.7</v>
          </cell>
        </row>
        <row r="433">
          <cell r="C433">
            <v>395193</v>
          </cell>
          <cell r="D433" t="str">
            <v>ROSEMONT CENTER</v>
          </cell>
          <cell r="E433">
            <v>1</v>
          </cell>
          <cell r="F433">
            <v>0</v>
          </cell>
          <cell r="G433">
            <v>1</v>
          </cell>
          <cell r="H433">
            <v>0</v>
          </cell>
          <cell r="I433">
            <v>1</v>
          </cell>
          <cell r="J433">
            <v>0</v>
          </cell>
          <cell r="K433">
            <v>6</v>
          </cell>
          <cell r="L433">
            <v>6</v>
          </cell>
          <cell r="M433">
            <v>0</v>
          </cell>
          <cell r="N433">
            <v>0.6999029597282872</v>
          </cell>
          <cell r="O433">
            <v>0</v>
          </cell>
          <cell r="P433">
            <v>0</v>
          </cell>
          <cell r="Q433">
            <v>0</v>
          </cell>
        </row>
        <row r="434">
          <cell r="C434">
            <v>395052</v>
          </cell>
          <cell r="D434" t="str">
            <v>ROSEWOOD GARDENS REHAB AND NURSING CTR</v>
          </cell>
          <cell r="E434">
            <v>1</v>
          </cell>
          <cell r="F434">
            <v>0</v>
          </cell>
          <cell r="G434">
            <v>1</v>
          </cell>
          <cell r="H434">
            <v>1</v>
          </cell>
          <cell r="I434">
            <v>0</v>
          </cell>
          <cell r="J434">
            <v>0</v>
          </cell>
          <cell r="K434">
            <v>3</v>
          </cell>
          <cell r="L434">
            <v>6</v>
          </cell>
          <cell r="M434">
            <v>0</v>
          </cell>
          <cell r="N434">
            <v>0.4935361735511819</v>
          </cell>
          <cell r="O434">
            <v>0</v>
          </cell>
          <cell r="P434">
            <v>0</v>
          </cell>
          <cell r="Q434">
            <v>0</v>
          </cell>
        </row>
        <row r="435">
          <cell r="C435">
            <v>395416</v>
          </cell>
          <cell r="D435" t="str">
            <v>ROSEWOOD REHABILITATION &amp; NURSING CENTER</v>
          </cell>
          <cell r="E435">
            <v>1</v>
          </cell>
          <cell r="F435">
            <v>1</v>
          </cell>
          <cell r="G435">
            <v>2</v>
          </cell>
          <cell r="H435">
            <v>0</v>
          </cell>
          <cell r="I435">
            <v>0</v>
          </cell>
          <cell r="J435">
            <v>0</v>
          </cell>
          <cell r="K435">
            <v>4</v>
          </cell>
          <cell r="L435">
            <v>4.5</v>
          </cell>
          <cell r="M435">
            <v>8.5</v>
          </cell>
          <cell r="N435">
            <v>0.72715535193669301</v>
          </cell>
          <cell r="O435">
            <v>6.1808204914618905</v>
          </cell>
          <cell r="P435">
            <v>30936.169120379789</v>
          </cell>
          <cell r="Q435">
            <v>30936.16</v>
          </cell>
        </row>
        <row r="436">
          <cell r="C436">
            <v>395609</v>
          </cell>
          <cell r="D436" t="str">
            <v>ROUSE WARREN COUNTY HOME</v>
          </cell>
          <cell r="E436">
            <v>1</v>
          </cell>
          <cell r="F436">
            <v>1</v>
          </cell>
          <cell r="G436">
            <v>2</v>
          </cell>
          <cell r="H436">
            <v>2</v>
          </cell>
          <cell r="I436">
            <v>0</v>
          </cell>
          <cell r="J436">
            <v>0</v>
          </cell>
          <cell r="K436">
            <v>7</v>
          </cell>
          <cell r="L436">
            <v>6</v>
          </cell>
          <cell r="M436">
            <v>15</v>
          </cell>
          <cell r="N436">
            <v>0.52010793420165014</v>
          </cell>
          <cell r="O436">
            <v>7.8016190130247516</v>
          </cell>
          <cell r="P436">
            <v>39048.570579440893</v>
          </cell>
          <cell r="Q436">
            <v>39048.57</v>
          </cell>
        </row>
        <row r="437">
          <cell r="C437">
            <v>395806</v>
          </cell>
          <cell r="D437" t="str">
            <v>SAINT ANNE'S RETIREMENT COMMUNITY</v>
          </cell>
          <cell r="E437">
            <v>1</v>
          </cell>
          <cell r="F437">
            <v>1</v>
          </cell>
          <cell r="G437">
            <v>2</v>
          </cell>
          <cell r="H437">
            <v>2</v>
          </cell>
          <cell r="I437">
            <v>2</v>
          </cell>
          <cell r="J437">
            <v>0</v>
          </cell>
          <cell r="K437">
            <v>6</v>
          </cell>
          <cell r="L437">
            <v>4</v>
          </cell>
          <cell r="M437">
            <v>14</v>
          </cell>
          <cell r="N437">
            <v>0.34389612397109404</v>
          </cell>
          <cell r="O437">
            <v>4.814545735595317</v>
          </cell>
          <cell r="P437">
            <v>24097.706982419066</v>
          </cell>
          <cell r="Q437">
            <v>24097.7</v>
          </cell>
        </row>
        <row r="438">
          <cell r="C438">
            <v>395794</v>
          </cell>
          <cell r="D438" t="str">
            <v>SAINT JOHN XXIII HOME</v>
          </cell>
          <cell r="E438">
            <v>1</v>
          </cell>
          <cell r="F438">
            <v>1</v>
          </cell>
          <cell r="G438">
            <v>2</v>
          </cell>
          <cell r="H438">
            <v>1</v>
          </cell>
          <cell r="I438">
            <v>1</v>
          </cell>
          <cell r="J438">
            <v>2</v>
          </cell>
          <cell r="K438">
            <v>4</v>
          </cell>
          <cell r="L438">
            <v>6.5</v>
          </cell>
          <cell r="M438">
            <v>14.5</v>
          </cell>
          <cell r="N438">
            <v>0.51641952008627667</v>
          </cell>
          <cell r="O438">
            <v>7.488083041251012</v>
          </cell>
          <cell r="P438">
            <v>37479.26406722072</v>
          </cell>
          <cell r="Q438">
            <v>37479.26</v>
          </cell>
        </row>
        <row r="439">
          <cell r="C439">
            <v>395278</v>
          </cell>
          <cell r="D439" t="str">
            <v>SAINT JOSEPH VILLA</v>
          </cell>
          <cell r="E439">
            <v>1</v>
          </cell>
          <cell r="F439">
            <v>1</v>
          </cell>
          <cell r="G439">
            <v>2</v>
          </cell>
          <cell r="H439">
            <v>2</v>
          </cell>
          <cell r="I439">
            <v>0</v>
          </cell>
          <cell r="J439">
            <v>2</v>
          </cell>
          <cell r="K439">
            <v>3</v>
          </cell>
          <cell r="L439">
            <v>4</v>
          </cell>
          <cell r="M439">
            <v>11</v>
          </cell>
          <cell r="N439">
            <v>0.56172108498280038</v>
          </cell>
          <cell r="O439">
            <v>6.1789319348108043</v>
          </cell>
          <cell r="P439">
            <v>30926.716539119399</v>
          </cell>
          <cell r="Q439">
            <v>30926.71</v>
          </cell>
        </row>
        <row r="440">
          <cell r="C440">
            <v>396081</v>
          </cell>
          <cell r="D440" t="str">
            <v>SAINT MARY'S AT ASBURY RIDGE</v>
          </cell>
          <cell r="E440">
            <v>1</v>
          </cell>
          <cell r="F440">
            <v>1</v>
          </cell>
          <cell r="G440">
            <v>2</v>
          </cell>
          <cell r="H440">
            <v>2</v>
          </cell>
          <cell r="I440">
            <v>1</v>
          </cell>
          <cell r="J440">
            <v>0</v>
          </cell>
          <cell r="K440">
            <v>7</v>
          </cell>
          <cell r="L440">
            <v>8</v>
          </cell>
          <cell r="M440">
            <v>18</v>
          </cell>
          <cell r="N440">
            <v>0.4695064892794662</v>
          </cell>
          <cell r="O440">
            <v>8.4511168070303917</v>
          </cell>
          <cell r="P440">
            <v>42299.429203539141</v>
          </cell>
          <cell r="Q440">
            <v>42299.42</v>
          </cell>
        </row>
        <row r="441">
          <cell r="C441">
            <v>395104</v>
          </cell>
          <cell r="D441" t="str">
            <v>SAINT MARY'S VILLA NURSING HOME, INC</v>
          </cell>
          <cell r="E441">
            <v>1</v>
          </cell>
          <cell r="F441">
            <v>1</v>
          </cell>
          <cell r="G441">
            <v>2</v>
          </cell>
          <cell r="H441">
            <v>2</v>
          </cell>
          <cell r="I441">
            <v>0</v>
          </cell>
          <cell r="J441">
            <v>0</v>
          </cell>
          <cell r="K441">
            <v>8</v>
          </cell>
          <cell r="L441">
            <v>5</v>
          </cell>
          <cell r="M441">
            <v>15</v>
          </cell>
          <cell r="N441">
            <v>0.59825570000653294</v>
          </cell>
          <cell r="O441">
            <v>8.9738355000979944</v>
          </cell>
          <cell r="P441">
            <v>44915.734581354525</v>
          </cell>
          <cell r="Q441">
            <v>44915.73</v>
          </cell>
        </row>
        <row r="442">
          <cell r="C442">
            <v>395904</v>
          </cell>
          <cell r="D442" t="str">
            <v>SANATOGA CENTER</v>
          </cell>
          <cell r="E442">
            <v>1</v>
          </cell>
          <cell r="F442">
            <v>0</v>
          </cell>
          <cell r="G442">
            <v>1</v>
          </cell>
          <cell r="H442">
            <v>0</v>
          </cell>
          <cell r="I442">
            <v>1</v>
          </cell>
          <cell r="J442">
            <v>0</v>
          </cell>
          <cell r="K442">
            <v>4</v>
          </cell>
          <cell r="L442">
            <v>8</v>
          </cell>
          <cell r="M442">
            <v>0</v>
          </cell>
          <cell r="N442">
            <v>0.59832878107495024</v>
          </cell>
          <cell r="O442">
            <v>0</v>
          </cell>
          <cell r="P442">
            <v>0</v>
          </cell>
          <cell r="Q442">
            <v>0</v>
          </cell>
        </row>
        <row r="443">
          <cell r="C443">
            <v>395677</v>
          </cell>
          <cell r="D443" t="str">
            <v>SARAH A TODD MEMORIAL HOME</v>
          </cell>
          <cell r="E443">
            <v>1</v>
          </cell>
          <cell r="F443">
            <v>1</v>
          </cell>
          <cell r="G443">
            <v>2</v>
          </cell>
          <cell r="H443">
            <v>2</v>
          </cell>
          <cell r="I443">
            <v>2</v>
          </cell>
          <cell r="J443">
            <v>2</v>
          </cell>
          <cell r="K443">
            <v>7</v>
          </cell>
          <cell r="L443">
            <v>8</v>
          </cell>
          <cell r="M443">
            <v>21</v>
          </cell>
          <cell r="N443">
            <v>0.72706504087418455</v>
          </cell>
          <cell r="O443">
            <v>15.268365858357875</v>
          </cell>
          <cell r="P443">
            <v>76421.042972932672</v>
          </cell>
          <cell r="Q443">
            <v>76421.039999999994</v>
          </cell>
        </row>
        <row r="444">
          <cell r="C444">
            <v>395206</v>
          </cell>
          <cell r="D444" t="str">
            <v>SARAH REED SENIOR LIVING</v>
          </cell>
          <cell r="E444">
            <v>1</v>
          </cell>
          <cell r="F444">
            <v>1</v>
          </cell>
          <cell r="G444">
            <v>2</v>
          </cell>
          <cell r="H444">
            <v>2</v>
          </cell>
          <cell r="I444">
            <v>0</v>
          </cell>
          <cell r="J444">
            <v>0</v>
          </cell>
          <cell r="K444">
            <v>4</v>
          </cell>
          <cell r="L444">
            <v>0</v>
          </cell>
          <cell r="M444">
            <v>6</v>
          </cell>
          <cell r="N444">
            <v>0.55664511887805412</v>
          </cell>
          <cell r="O444">
            <v>3.3398707132683247</v>
          </cell>
          <cell r="P444">
            <v>16716.681121640926</v>
          </cell>
          <cell r="Q444">
            <v>16716.68</v>
          </cell>
        </row>
        <row r="445">
          <cell r="C445">
            <v>395380</v>
          </cell>
          <cell r="D445" t="str">
            <v>SAUNDERS NURSING &amp; REHABILITATION CENTER</v>
          </cell>
          <cell r="E445">
            <v>1</v>
          </cell>
          <cell r="F445">
            <v>1</v>
          </cell>
          <cell r="G445">
            <v>2</v>
          </cell>
          <cell r="H445">
            <v>1</v>
          </cell>
          <cell r="I445">
            <v>0</v>
          </cell>
          <cell r="J445">
            <v>2</v>
          </cell>
          <cell r="K445">
            <v>4</v>
          </cell>
          <cell r="L445">
            <v>1</v>
          </cell>
          <cell r="M445">
            <v>8</v>
          </cell>
          <cell r="N445">
            <v>0.62504606446857858</v>
          </cell>
          <cell r="O445">
            <v>5.0003685157486286</v>
          </cell>
          <cell r="P445">
            <v>25027.784948796361</v>
          </cell>
          <cell r="Q445">
            <v>25027.78</v>
          </cell>
        </row>
        <row r="446">
          <cell r="C446">
            <v>395101</v>
          </cell>
          <cell r="D446" t="str">
            <v>SAYRE HEALTH CARE CENTER, LLC</v>
          </cell>
          <cell r="E446">
            <v>1</v>
          </cell>
          <cell r="F446">
            <v>0</v>
          </cell>
          <cell r="G446">
            <v>1</v>
          </cell>
          <cell r="H446">
            <v>0</v>
          </cell>
          <cell r="I446">
            <v>0</v>
          </cell>
          <cell r="J446">
            <v>2</v>
          </cell>
          <cell r="K446">
            <v>3</v>
          </cell>
          <cell r="L446">
            <v>4</v>
          </cell>
          <cell r="M446">
            <v>0</v>
          </cell>
          <cell r="N446">
            <v>0.54125043660495986</v>
          </cell>
          <cell r="O446">
            <v>0</v>
          </cell>
          <cell r="P446">
            <v>0</v>
          </cell>
          <cell r="Q446">
            <v>0</v>
          </cell>
        </row>
        <row r="447">
          <cell r="C447">
            <v>395313</v>
          </cell>
          <cell r="D447" t="str">
            <v>SCENERY HILL HEALTHCARE &amp; REHAB CENTER</v>
          </cell>
          <cell r="E447">
            <v>1</v>
          </cell>
          <cell r="F447">
            <v>1</v>
          </cell>
          <cell r="G447">
            <v>2</v>
          </cell>
          <cell r="H447">
            <v>2</v>
          </cell>
          <cell r="I447">
            <v>2</v>
          </cell>
          <cell r="J447">
            <v>0</v>
          </cell>
          <cell r="K447">
            <v>8</v>
          </cell>
          <cell r="L447">
            <v>4</v>
          </cell>
          <cell r="M447">
            <v>16</v>
          </cell>
          <cell r="N447">
            <v>0.73849219528395882</v>
          </cell>
          <cell r="O447">
            <v>11.815875124543341</v>
          </cell>
          <cell r="P447">
            <v>59140.67746557451</v>
          </cell>
          <cell r="Q447">
            <v>59140.67</v>
          </cell>
        </row>
        <row r="448">
          <cell r="C448">
            <v>395831</v>
          </cell>
          <cell r="D448" t="str">
            <v>SCHUYLKILL CENTER</v>
          </cell>
          <cell r="E448">
            <v>1</v>
          </cell>
          <cell r="F448">
            <v>1</v>
          </cell>
          <cell r="G448">
            <v>2</v>
          </cell>
          <cell r="H448">
            <v>0</v>
          </cell>
          <cell r="I448">
            <v>2</v>
          </cell>
          <cell r="J448">
            <v>2</v>
          </cell>
          <cell r="K448">
            <v>4</v>
          </cell>
          <cell r="L448">
            <v>2</v>
          </cell>
          <cell r="M448">
            <v>10</v>
          </cell>
          <cell r="N448">
            <v>0.59058430960066732</v>
          </cell>
          <cell r="O448">
            <v>5.9058430960066737</v>
          </cell>
          <cell r="P448">
            <v>29559.855535179369</v>
          </cell>
          <cell r="Q448">
            <v>29559.85</v>
          </cell>
        </row>
        <row r="449">
          <cell r="C449">
            <v>396035</v>
          </cell>
          <cell r="D449" t="str">
            <v>SCOTTDALE HEALTHCARE &amp; REHAB CENTER</v>
          </cell>
          <cell r="E449">
            <v>1</v>
          </cell>
          <cell r="F449">
            <v>1</v>
          </cell>
          <cell r="G449">
            <v>2</v>
          </cell>
          <cell r="H449">
            <v>0</v>
          </cell>
          <cell r="I449">
            <v>0</v>
          </cell>
          <cell r="J449">
            <v>2</v>
          </cell>
          <cell r="K449">
            <v>3</v>
          </cell>
          <cell r="L449">
            <v>0</v>
          </cell>
          <cell r="M449">
            <v>5</v>
          </cell>
          <cell r="N449">
            <v>0.50282007896221093</v>
          </cell>
          <cell r="O449">
            <v>2.5141003948110545</v>
          </cell>
          <cell r="P449">
            <v>12583.545357275472</v>
          </cell>
          <cell r="Q449">
            <v>12583.54</v>
          </cell>
        </row>
        <row r="450">
          <cell r="C450">
            <v>396095</v>
          </cell>
          <cell r="D450" t="str">
            <v>SCRANTON HEALTH CARE CENTER</v>
          </cell>
          <cell r="E450">
            <v>1</v>
          </cell>
          <cell r="F450">
            <v>1</v>
          </cell>
          <cell r="G450">
            <v>2</v>
          </cell>
          <cell r="H450">
            <v>0</v>
          </cell>
          <cell r="I450">
            <v>1</v>
          </cell>
          <cell r="J450">
            <v>2</v>
          </cell>
          <cell r="K450">
            <v>6</v>
          </cell>
          <cell r="L450">
            <v>6</v>
          </cell>
          <cell r="M450">
            <v>15</v>
          </cell>
          <cell r="N450">
            <v>0.67021032504780109</v>
          </cell>
          <cell r="O450">
            <v>10.053154875717016</v>
          </cell>
          <cell r="P450">
            <v>50317.931067270481</v>
          </cell>
          <cell r="Q450">
            <v>50317.93</v>
          </cell>
        </row>
        <row r="451">
          <cell r="C451">
            <v>395775</v>
          </cell>
          <cell r="D451" t="str">
            <v>SENA KEAN NURSING AND REHAB CENTER</v>
          </cell>
          <cell r="E451">
            <v>1</v>
          </cell>
          <cell r="F451">
            <v>1</v>
          </cell>
          <cell r="G451">
            <v>2</v>
          </cell>
          <cell r="H451">
            <v>1</v>
          </cell>
          <cell r="I451">
            <v>2</v>
          </cell>
          <cell r="J451">
            <v>2</v>
          </cell>
          <cell r="K451">
            <v>2</v>
          </cell>
          <cell r="L451">
            <v>2.5</v>
          </cell>
          <cell r="M451">
            <v>9.5</v>
          </cell>
          <cell r="N451">
            <v>0.6811400052534804</v>
          </cell>
          <cell r="O451">
            <v>6.4708300499080638</v>
          </cell>
          <cell r="P451">
            <v>32387.721508774015</v>
          </cell>
          <cell r="Q451">
            <v>32387.72</v>
          </cell>
        </row>
        <row r="452">
          <cell r="C452">
            <v>395790</v>
          </cell>
          <cell r="D452" t="str">
            <v>SENECA PLACE</v>
          </cell>
          <cell r="E452">
            <v>1</v>
          </cell>
          <cell r="F452">
            <v>1</v>
          </cell>
          <cell r="G452">
            <v>2</v>
          </cell>
          <cell r="H452">
            <v>2</v>
          </cell>
          <cell r="I452">
            <v>2</v>
          </cell>
          <cell r="J452">
            <v>2</v>
          </cell>
          <cell r="K452">
            <v>4</v>
          </cell>
          <cell r="L452">
            <v>6</v>
          </cell>
          <cell r="M452">
            <v>16</v>
          </cell>
          <cell r="N452">
            <v>0.51935936793508009</v>
          </cell>
          <cell r="O452">
            <v>8.3097498869612814</v>
          </cell>
          <cell r="P452">
            <v>41591.861178658546</v>
          </cell>
          <cell r="Q452">
            <v>41591.86</v>
          </cell>
        </row>
        <row r="453">
          <cell r="C453">
            <v>396063</v>
          </cell>
          <cell r="D453" t="str">
            <v>SETON MANOR NURSING &amp; REHABILITATION CTR</v>
          </cell>
          <cell r="E453">
            <v>1</v>
          </cell>
          <cell r="F453">
            <v>1</v>
          </cell>
          <cell r="G453">
            <v>2</v>
          </cell>
          <cell r="H453">
            <v>0</v>
          </cell>
          <cell r="I453">
            <v>0</v>
          </cell>
          <cell r="J453">
            <v>0</v>
          </cell>
          <cell r="K453">
            <v>4</v>
          </cell>
          <cell r="L453">
            <v>2</v>
          </cell>
          <cell r="M453">
            <v>6</v>
          </cell>
          <cell r="N453">
            <v>0.62204136296906787</v>
          </cell>
          <cell r="O453">
            <v>3.732248177814407</v>
          </cell>
          <cell r="P453">
            <v>18680.604134611713</v>
          </cell>
          <cell r="Q453">
            <v>18680.599999999999</v>
          </cell>
        </row>
        <row r="454">
          <cell r="C454">
            <v>395251</v>
          </cell>
          <cell r="D454" t="str">
            <v>SHADYSIDE SKILLED NURSING &amp; REHAB CTR</v>
          </cell>
          <cell r="E454">
            <v>1</v>
          </cell>
          <cell r="F454">
            <v>0</v>
          </cell>
          <cell r="G454">
            <v>1</v>
          </cell>
          <cell r="H454">
            <v>0</v>
          </cell>
          <cell r="I454">
            <v>0</v>
          </cell>
          <cell r="J454">
            <v>0</v>
          </cell>
          <cell r="K454">
            <v>3</v>
          </cell>
          <cell r="L454">
            <v>3</v>
          </cell>
          <cell r="M454">
            <v>0</v>
          </cell>
          <cell r="N454">
            <v>0.70750168956972292</v>
          </cell>
          <cell r="O454">
            <v>0</v>
          </cell>
          <cell r="P454">
            <v>0</v>
          </cell>
          <cell r="Q454">
            <v>0</v>
          </cell>
        </row>
        <row r="455">
          <cell r="C455">
            <v>395556</v>
          </cell>
          <cell r="D455" t="str">
            <v>SHENANDOAH SENIOR LIVING COMMUNITY</v>
          </cell>
          <cell r="E455">
            <v>1</v>
          </cell>
          <cell r="F455">
            <v>0</v>
          </cell>
          <cell r="G455">
            <v>1</v>
          </cell>
          <cell r="H455">
            <v>2</v>
          </cell>
          <cell r="I455">
            <v>2</v>
          </cell>
          <cell r="J455">
            <v>2</v>
          </cell>
          <cell r="K455">
            <v>7</v>
          </cell>
          <cell r="L455">
            <v>4.5</v>
          </cell>
          <cell r="M455">
            <v>0</v>
          </cell>
          <cell r="N455">
            <v>0.67580650297761213</v>
          </cell>
          <cell r="O455">
            <v>0</v>
          </cell>
          <cell r="P455">
            <v>0</v>
          </cell>
          <cell r="Q455">
            <v>0</v>
          </cell>
        </row>
        <row r="456">
          <cell r="C456">
            <v>396105</v>
          </cell>
          <cell r="D456" t="str">
            <v>SHENANGO PRESBYTERIAN SENIORCARE</v>
          </cell>
          <cell r="E456">
            <v>1</v>
          </cell>
          <cell r="F456">
            <v>1</v>
          </cell>
          <cell r="G456">
            <v>2</v>
          </cell>
          <cell r="H456">
            <v>2</v>
          </cell>
          <cell r="I456">
            <v>0</v>
          </cell>
          <cell r="J456">
            <v>0</v>
          </cell>
          <cell r="K456">
            <v>5</v>
          </cell>
          <cell r="L456">
            <v>6</v>
          </cell>
          <cell r="M456">
            <v>13</v>
          </cell>
          <cell r="N456">
            <v>0.39119827343530073</v>
          </cell>
          <cell r="O456">
            <v>5.0855775546589097</v>
          </cell>
          <cell r="P456">
            <v>25454.272215649504</v>
          </cell>
          <cell r="Q456">
            <v>25454.27</v>
          </cell>
        </row>
        <row r="457">
          <cell r="C457">
            <v>395549</v>
          </cell>
          <cell r="D457" t="str">
            <v>SHERWOOD OAKS</v>
          </cell>
          <cell r="E457">
            <v>1</v>
          </cell>
          <cell r="F457">
            <v>1</v>
          </cell>
          <cell r="G457">
            <v>2</v>
          </cell>
          <cell r="H457">
            <v>2</v>
          </cell>
          <cell r="I457">
            <v>0</v>
          </cell>
          <cell r="J457">
            <v>0</v>
          </cell>
          <cell r="K457">
            <v>2</v>
          </cell>
          <cell r="L457">
            <v>4.5</v>
          </cell>
          <cell r="M457">
            <v>8.5</v>
          </cell>
          <cell r="N457">
            <v>0.11165152707245547</v>
          </cell>
          <cell r="O457">
            <v>0.94903798011587148</v>
          </cell>
          <cell r="P457">
            <v>4750.1135965823987</v>
          </cell>
          <cell r="Q457">
            <v>4750.1099999999997</v>
          </cell>
        </row>
        <row r="458">
          <cell r="C458">
            <v>395964</v>
          </cell>
          <cell r="D458" t="str">
            <v>SHIPPENSBURG REHAB &amp; HEALTH CARE CENTER</v>
          </cell>
          <cell r="E458">
            <v>1</v>
          </cell>
          <cell r="F458">
            <v>1</v>
          </cell>
          <cell r="G458">
            <v>2</v>
          </cell>
          <cell r="H458">
            <v>0</v>
          </cell>
          <cell r="I458">
            <v>0</v>
          </cell>
          <cell r="J458">
            <v>2</v>
          </cell>
          <cell r="K458">
            <v>3</v>
          </cell>
          <cell r="L458">
            <v>4</v>
          </cell>
          <cell r="M458">
            <v>9</v>
          </cell>
          <cell r="N458">
            <v>0.62817753317167535</v>
          </cell>
          <cell r="O458">
            <v>5.6535977985450785</v>
          </cell>
          <cell r="P458">
            <v>28297.320376154432</v>
          </cell>
          <cell r="Q458">
            <v>28297.32</v>
          </cell>
        </row>
        <row r="459">
          <cell r="C459">
            <v>395607</v>
          </cell>
          <cell r="D459" t="str">
            <v>SHIPPENVILLE HEALTHCARE AND REHAB CENTER</v>
          </cell>
          <cell r="E459">
            <v>1</v>
          </cell>
          <cell r="F459">
            <v>1</v>
          </cell>
          <cell r="G459">
            <v>2</v>
          </cell>
          <cell r="H459">
            <v>0</v>
          </cell>
          <cell r="I459">
            <v>1</v>
          </cell>
          <cell r="J459">
            <v>0</v>
          </cell>
          <cell r="K459">
            <v>3</v>
          </cell>
          <cell r="L459">
            <v>8</v>
          </cell>
          <cell r="M459">
            <v>12</v>
          </cell>
          <cell r="N459">
            <v>0.60553760474952056</v>
          </cell>
          <cell r="O459">
            <v>7.2664512569942463</v>
          </cell>
          <cell r="P459">
            <v>36369.955299931615</v>
          </cell>
          <cell r="Q459">
            <v>36369.949999999997</v>
          </cell>
        </row>
        <row r="460">
          <cell r="C460">
            <v>395918</v>
          </cell>
          <cell r="D460" t="str">
            <v>SHOOK HOME, THE</v>
          </cell>
          <cell r="E460">
            <v>1</v>
          </cell>
          <cell r="F460">
            <v>1</v>
          </cell>
          <cell r="G460">
            <v>2</v>
          </cell>
          <cell r="H460">
            <v>2</v>
          </cell>
          <cell r="I460">
            <v>2</v>
          </cell>
          <cell r="J460">
            <v>2</v>
          </cell>
          <cell r="K460">
            <v>5</v>
          </cell>
          <cell r="L460">
            <v>6</v>
          </cell>
          <cell r="M460">
            <v>17</v>
          </cell>
          <cell r="N460">
            <v>0.41073452147934481</v>
          </cell>
          <cell r="O460">
            <v>6.9824868651488616</v>
          </cell>
          <cell r="P460">
            <v>34948.660107419586</v>
          </cell>
          <cell r="Q460">
            <v>34948.660000000003</v>
          </cell>
        </row>
        <row r="461">
          <cell r="C461">
            <v>395258</v>
          </cell>
          <cell r="D461" t="str">
            <v>SILVER LAKE HEALTHCARE CENTER</v>
          </cell>
          <cell r="E461">
            <v>1</v>
          </cell>
          <cell r="F461">
            <v>0</v>
          </cell>
          <cell r="G461">
            <v>1</v>
          </cell>
          <cell r="H461">
            <v>0</v>
          </cell>
          <cell r="I461">
            <v>1</v>
          </cell>
          <cell r="J461">
            <v>2</v>
          </cell>
          <cell r="K461">
            <v>8</v>
          </cell>
          <cell r="L461">
            <v>2</v>
          </cell>
          <cell r="M461">
            <v>0</v>
          </cell>
          <cell r="N461">
            <v>0.79977684318942577</v>
          </cell>
          <cell r="O461">
            <v>0</v>
          </cell>
          <cell r="P461">
            <v>0</v>
          </cell>
          <cell r="Q461">
            <v>0</v>
          </cell>
        </row>
        <row r="462">
          <cell r="C462">
            <v>395354</v>
          </cell>
          <cell r="D462" t="str">
            <v>SILVER STREAM NURSING &amp; REHAB CENTER</v>
          </cell>
          <cell r="E462">
            <v>1</v>
          </cell>
          <cell r="F462">
            <v>0</v>
          </cell>
          <cell r="G462">
            <v>1</v>
          </cell>
          <cell r="H462">
            <v>0</v>
          </cell>
          <cell r="I462">
            <v>0</v>
          </cell>
          <cell r="J462">
            <v>2</v>
          </cell>
          <cell r="K462">
            <v>2</v>
          </cell>
          <cell r="L462">
            <v>6</v>
          </cell>
          <cell r="M462">
            <v>0</v>
          </cell>
          <cell r="N462">
            <v>0.70771570975467668</v>
          </cell>
          <cell r="O462">
            <v>0</v>
          </cell>
          <cell r="P462">
            <v>0</v>
          </cell>
          <cell r="Q462">
            <v>0</v>
          </cell>
        </row>
        <row r="463">
          <cell r="C463">
            <v>395121</v>
          </cell>
          <cell r="D463" t="str">
            <v>SIMPSON HOUSE, INC</v>
          </cell>
          <cell r="E463">
            <v>1</v>
          </cell>
          <cell r="F463">
            <v>1</v>
          </cell>
          <cell r="G463">
            <v>2</v>
          </cell>
          <cell r="H463">
            <v>2</v>
          </cell>
          <cell r="I463">
            <v>0</v>
          </cell>
          <cell r="J463">
            <v>2</v>
          </cell>
          <cell r="K463">
            <v>6</v>
          </cell>
          <cell r="L463">
            <v>2</v>
          </cell>
          <cell r="M463">
            <v>12</v>
          </cell>
          <cell r="N463">
            <v>0.57963229835363994</v>
          </cell>
          <cell r="O463">
            <v>6.9555875802436793</v>
          </cell>
          <cell r="P463">
            <v>34814.024126938748</v>
          </cell>
          <cell r="Q463">
            <v>34814.019999999997</v>
          </cell>
        </row>
        <row r="464">
          <cell r="C464">
            <v>395541</v>
          </cell>
          <cell r="D464" t="str">
            <v>SINKING SPRING SKILLED NSG &amp; REHAB CTR</v>
          </cell>
          <cell r="E464">
            <v>1</v>
          </cell>
          <cell r="F464">
            <v>1</v>
          </cell>
          <cell r="G464">
            <v>2</v>
          </cell>
          <cell r="H464">
            <v>0</v>
          </cell>
          <cell r="I464">
            <v>1</v>
          </cell>
          <cell r="J464">
            <v>2</v>
          </cell>
          <cell r="K464">
            <v>2</v>
          </cell>
          <cell r="L464">
            <v>4</v>
          </cell>
          <cell r="M464">
            <v>9</v>
          </cell>
          <cell r="N464">
            <v>0.62764296402316044</v>
          </cell>
          <cell r="O464">
            <v>5.6487866762084442</v>
          </cell>
          <cell r="P464">
            <v>28273.239803927725</v>
          </cell>
          <cell r="Q464">
            <v>28273.23</v>
          </cell>
        </row>
        <row r="465">
          <cell r="C465">
            <v>395494</v>
          </cell>
          <cell r="D465" t="str">
            <v>SLATE BELT HEALTH AND REHAB CENTER</v>
          </cell>
          <cell r="E465">
            <v>1</v>
          </cell>
          <cell r="F465">
            <v>1</v>
          </cell>
          <cell r="G465">
            <v>2</v>
          </cell>
          <cell r="H465">
            <v>0</v>
          </cell>
          <cell r="I465">
            <v>0</v>
          </cell>
          <cell r="J465">
            <v>2</v>
          </cell>
          <cell r="K465">
            <v>2</v>
          </cell>
          <cell r="L465">
            <v>6.5</v>
          </cell>
          <cell r="M465">
            <v>10.5</v>
          </cell>
          <cell r="N465">
            <v>0.73013847407005161</v>
          </cell>
          <cell r="O465">
            <v>7.666453977735542</v>
          </cell>
          <cell r="P465">
            <v>38372.044154406329</v>
          </cell>
          <cell r="Q465">
            <v>38372.04</v>
          </cell>
        </row>
        <row r="466">
          <cell r="C466">
            <v>395716</v>
          </cell>
          <cell r="D466" t="str">
            <v>SMITH HEALTH CARE, LTD</v>
          </cell>
          <cell r="E466">
            <v>1</v>
          </cell>
          <cell r="F466">
            <v>1</v>
          </cell>
          <cell r="G466">
            <v>2</v>
          </cell>
          <cell r="H466">
            <v>0</v>
          </cell>
          <cell r="I466">
            <v>2</v>
          </cell>
          <cell r="J466">
            <v>2</v>
          </cell>
          <cell r="K466">
            <v>5</v>
          </cell>
          <cell r="L466">
            <v>4</v>
          </cell>
          <cell r="M466">
            <v>13</v>
          </cell>
          <cell r="N466">
            <v>0.42074742268041238</v>
          </cell>
          <cell r="O466">
            <v>5.4697164948453612</v>
          </cell>
          <cell r="P466">
            <v>27376.95986460285</v>
          </cell>
          <cell r="Q466">
            <v>27376.95</v>
          </cell>
        </row>
        <row r="467">
          <cell r="C467">
            <v>395728</v>
          </cell>
          <cell r="D467" t="str">
            <v>SNYDER MEMORIAL HEALTH CARE CENTER</v>
          </cell>
          <cell r="E467">
            <v>1</v>
          </cell>
          <cell r="F467">
            <v>1</v>
          </cell>
          <cell r="G467">
            <v>2</v>
          </cell>
          <cell r="H467">
            <v>0</v>
          </cell>
          <cell r="I467">
            <v>0</v>
          </cell>
          <cell r="J467">
            <v>0</v>
          </cell>
          <cell r="K467">
            <v>2</v>
          </cell>
          <cell r="L467">
            <v>2</v>
          </cell>
          <cell r="M467">
            <v>4</v>
          </cell>
          <cell r="N467">
            <v>0.8418636903975697</v>
          </cell>
          <cell r="O467">
            <v>3.3674547615902788</v>
          </cell>
          <cell r="P467">
            <v>16854.74447182097</v>
          </cell>
          <cell r="Q467">
            <v>16854.740000000002</v>
          </cell>
        </row>
        <row r="468">
          <cell r="C468">
            <v>395398</v>
          </cell>
          <cell r="D468" t="str">
            <v>SOMERSET HEALTHCARE &amp; REHABILITATION CTR</v>
          </cell>
          <cell r="E468">
            <v>1</v>
          </cell>
          <cell r="F468">
            <v>1</v>
          </cell>
          <cell r="G468">
            <v>2</v>
          </cell>
          <cell r="H468">
            <v>0</v>
          </cell>
          <cell r="I468">
            <v>0</v>
          </cell>
          <cell r="J468">
            <v>0</v>
          </cell>
          <cell r="K468">
            <v>6</v>
          </cell>
          <cell r="L468">
            <v>4</v>
          </cell>
          <cell r="M468">
            <v>10</v>
          </cell>
          <cell r="N468">
            <v>0.72135953608247427</v>
          </cell>
          <cell r="O468">
            <v>7.2135953608247423</v>
          </cell>
          <cell r="P468">
            <v>36105.40159785148</v>
          </cell>
          <cell r="Q468">
            <v>36105.4</v>
          </cell>
        </row>
        <row r="469">
          <cell r="C469">
            <v>395634</v>
          </cell>
          <cell r="D469" t="str">
            <v>SOUDERTON MENNONITE HOMES</v>
          </cell>
          <cell r="E469">
            <v>1</v>
          </cell>
          <cell r="F469">
            <v>1</v>
          </cell>
          <cell r="G469">
            <v>2</v>
          </cell>
          <cell r="H469">
            <v>2</v>
          </cell>
          <cell r="I469">
            <v>1</v>
          </cell>
          <cell r="J469">
            <v>2</v>
          </cell>
          <cell r="K469">
            <v>3</v>
          </cell>
          <cell r="L469">
            <v>6</v>
          </cell>
          <cell r="M469">
            <v>14</v>
          </cell>
          <cell r="N469">
            <v>0.28381096028154851</v>
          </cell>
          <cell r="O469">
            <v>3.9733534439416793</v>
          </cell>
          <cell r="P469">
            <v>19887.381341461689</v>
          </cell>
          <cell r="Q469">
            <v>19887.38</v>
          </cell>
        </row>
        <row r="470">
          <cell r="C470">
            <v>395289</v>
          </cell>
          <cell r="D470" t="str">
            <v>SOUTH HILLS REHAB &amp; WELLNESS CENTER</v>
          </cell>
          <cell r="E470">
            <v>1</v>
          </cell>
          <cell r="F470">
            <v>1</v>
          </cell>
          <cell r="G470">
            <v>2</v>
          </cell>
          <cell r="H470">
            <v>0</v>
          </cell>
          <cell r="I470">
            <v>0</v>
          </cell>
          <cell r="J470">
            <v>0</v>
          </cell>
          <cell r="K470">
            <v>4</v>
          </cell>
          <cell r="L470">
            <v>6</v>
          </cell>
          <cell r="M470">
            <v>10</v>
          </cell>
          <cell r="N470">
            <v>0.65588205863713689</v>
          </cell>
          <cell r="O470">
            <v>6.5588205863713691</v>
          </cell>
          <cell r="P470">
            <v>32828.130694056461</v>
          </cell>
          <cell r="Q470">
            <v>32828.129999999997</v>
          </cell>
        </row>
        <row r="471">
          <cell r="C471">
            <v>395671</v>
          </cell>
          <cell r="D471" t="str">
            <v>SOUTHMONT OF PRESBYTERIAN SENIORCARE</v>
          </cell>
          <cell r="E471">
            <v>1</v>
          </cell>
          <cell r="F471">
            <v>1</v>
          </cell>
          <cell r="G471">
            <v>2</v>
          </cell>
          <cell r="H471">
            <v>2</v>
          </cell>
          <cell r="I471">
            <v>0</v>
          </cell>
          <cell r="J471">
            <v>0</v>
          </cell>
          <cell r="K471">
            <v>2</v>
          </cell>
          <cell r="L471">
            <v>4</v>
          </cell>
          <cell r="M471">
            <v>8</v>
          </cell>
          <cell r="N471">
            <v>0.44384605824599194</v>
          </cell>
          <cell r="O471">
            <v>3.5507684659679355</v>
          </cell>
          <cell r="P471">
            <v>17772.264042004957</v>
          </cell>
          <cell r="Q471">
            <v>17772.259999999998</v>
          </cell>
        </row>
        <row r="472">
          <cell r="C472">
            <v>395742</v>
          </cell>
          <cell r="D472" t="str">
            <v>SOUTHWESTERN NURSING &amp; REHAB CENTER</v>
          </cell>
          <cell r="E472">
            <v>1</v>
          </cell>
          <cell r="F472">
            <v>1</v>
          </cell>
          <cell r="G472">
            <v>2</v>
          </cell>
          <cell r="H472">
            <v>0</v>
          </cell>
          <cell r="I472">
            <v>2</v>
          </cell>
          <cell r="J472">
            <v>2</v>
          </cell>
          <cell r="K472">
            <v>1</v>
          </cell>
          <cell r="L472">
            <v>0.5</v>
          </cell>
          <cell r="M472">
            <v>5.5</v>
          </cell>
          <cell r="N472">
            <v>0.56914384513260674</v>
          </cell>
          <cell r="O472">
            <v>3.130291148229337</v>
          </cell>
          <cell r="P472">
            <v>15667.69597845838</v>
          </cell>
          <cell r="Q472">
            <v>15667.69</v>
          </cell>
        </row>
        <row r="473">
          <cell r="C473">
            <v>395365</v>
          </cell>
          <cell r="D473" t="str">
            <v>SPANG CREST MANOR</v>
          </cell>
          <cell r="E473">
            <v>1</v>
          </cell>
          <cell r="F473">
            <v>1</v>
          </cell>
          <cell r="G473">
            <v>2</v>
          </cell>
          <cell r="H473">
            <v>2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2</v>
          </cell>
          <cell r="N473">
            <v>0.51765016676022846</v>
          </cell>
          <cell r="O473">
            <v>1.0353003335204569</v>
          </cell>
          <cell r="P473">
            <v>5181.8729005991763</v>
          </cell>
          <cell r="Q473">
            <v>5181.87</v>
          </cell>
        </row>
        <row r="474">
          <cell r="C474">
            <v>395647</v>
          </cell>
          <cell r="D474" t="str">
            <v>SPIRITRUST LUTHERAN VLG @ GETTYSBURG</v>
          </cell>
          <cell r="E474">
            <v>1</v>
          </cell>
          <cell r="F474">
            <v>1</v>
          </cell>
          <cell r="G474">
            <v>2</v>
          </cell>
          <cell r="H474">
            <v>2</v>
          </cell>
          <cell r="I474">
            <v>1</v>
          </cell>
          <cell r="J474">
            <v>2</v>
          </cell>
          <cell r="K474">
            <v>8</v>
          </cell>
          <cell r="L474">
            <v>2</v>
          </cell>
          <cell r="M474">
            <v>15</v>
          </cell>
          <cell r="N474">
            <v>0.53306351183063516</v>
          </cell>
          <cell r="O474">
            <v>7.9959526774595275</v>
          </cell>
          <cell r="P474">
            <v>40021.247122473033</v>
          </cell>
          <cell r="Q474">
            <v>40021.24</v>
          </cell>
        </row>
        <row r="475">
          <cell r="C475">
            <v>396146</v>
          </cell>
          <cell r="D475" t="str">
            <v>SPIRITRUST LUTHERAN VLG @ LUTHER RIDGE</v>
          </cell>
          <cell r="E475">
            <v>1</v>
          </cell>
          <cell r="F475">
            <v>1</v>
          </cell>
          <cell r="G475">
            <v>2</v>
          </cell>
          <cell r="H475">
            <v>2</v>
          </cell>
          <cell r="I475">
            <v>0</v>
          </cell>
          <cell r="J475">
            <v>0</v>
          </cell>
          <cell r="K475">
            <v>3</v>
          </cell>
          <cell r="L475">
            <v>4</v>
          </cell>
          <cell r="M475">
            <v>9</v>
          </cell>
          <cell r="N475">
            <v>0.27233874159081917</v>
          </cell>
          <cell r="O475">
            <v>2.4510486743173727</v>
          </cell>
          <cell r="P475">
            <v>12267.95963670359</v>
          </cell>
          <cell r="Q475">
            <v>12267.96</v>
          </cell>
        </row>
        <row r="476">
          <cell r="C476">
            <v>395612</v>
          </cell>
          <cell r="D476" t="str">
            <v>SPIRITRUST LUTHERAN VLG @ SPRENKLE DRIVE</v>
          </cell>
          <cell r="E476">
            <v>1</v>
          </cell>
          <cell r="F476">
            <v>1</v>
          </cell>
          <cell r="G476">
            <v>2</v>
          </cell>
          <cell r="H476">
            <v>1</v>
          </cell>
          <cell r="I476">
            <v>0</v>
          </cell>
          <cell r="J476">
            <v>0</v>
          </cell>
          <cell r="K476">
            <v>5</v>
          </cell>
          <cell r="L476">
            <v>4</v>
          </cell>
          <cell r="M476">
            <v>10</v>
          </cell>
          <cell r="N476">
            <v>0.50270078180525946</v>
          </cell>
          <cell r="O476">
            <v>5.0270078180525948</v>
          </cell>
          <cell r="P476">
            <v>25161.119667457559</v>
          </cell>
          <cell r="Q476">
            <v>25161.11</v>
          </cell>
        </row>
        <row r="477">
          <cell r="C477">
            <v>396111</v>
          </cell>
          <cell r="D477" t="str">
            <v>SPIRITRUST LUTHERAN VLG @ UTZ TERRACE</v>
          </cell>
          <cell r="E477">
            <v>1</v>
          </cell>
          <cell r="F477">
            <v>1</v>
          </cell>
          <cell r="G477">
            <v>2</v>
          </cell>
          <cell r="H477">
            <v>2</v>
          </cell>
          <cell r="I477">
            <v>2</v>
          </cell>
          <cell r="J477">
            <v>0</v>
          </cell>
          <cell r="K477">
            <v>4</v>
          </cell>
          <cell r="L477">
            <v>4</v>
          </cell>
          <cell r="M477">
            <v>12</v>
          </cell>
          <cell r="N477">
            <v>0.39177292046144507</v>
          </cell>
          <cell r="O477">
            <v>4.7012750455373409</v>
          </cell>
          <cell r="P477">
            <v>23530.76587340995</v>
          </cell>
          <cell r="Q477">
            <v>23530.76</v>
          </cell>
        </row>
        <row r="478">
          <cell r="C478">
            <v>395074</v>
          </cell>
          <cell r="D478" t="str">
            <v>SPRING CREEK REHAB AND NURSING CENTER</v>
          </cell>
          <cell r="E478">
            <v>1</v>
          </cell>
          <cell r="F478">
            <v>0</v>
          </cell>
          <cell r="G478">
            <v>1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4</v>
          </cell>
          <cell r="M478">
            <v>0</v>
          </cell>
          <cell r="N478">
            <v>0.74525636174820276</v>
          </cell>
          <cell r="O478">
            <v>0</v>
          </cell>
          <cell r="P478">
            <v>0</v>
          </cell>
          <cell r="Q478">
            <v>0</v>
          </cell>
        </row>
        <row r="479">
          <cell r="C479">
            <v>395666</v>
          </cell>
          <cell r="D479" t="str">
            <v>SPRING HILL REHABILITATION &amp; NURSING CTR</v>
          </cell>
          <cell r="E479">
            <v>1</v>
          </cell>
          <cell r="F479">
            <v>1</v>
          </cell>
          <cell r="G479">
            <v>2</v>
          </cell>
          <cell r="H479">
            <v>0</v>
          </cell>
          <cell r="I479">
            <v>0</v>
          </cell>
          <cell r="J479">
            <v>0</v>
          </cell>
          <cell r="K479">
            <v>2</v>
          </cell>
          <cell r="L479">
            <v>6</v>
          </cell>
          <cell r="M479">
            <v>8</v>
          </cell>
          <cell r="N479">
            <v>0.71497510532363084</v>
          </cell>
          <cell r="O479">
            <v>5.7198008425890468</v>
          </cell>
          <cell r="P479">
            <v>28628.679063833089</v>
          </cell>
          <cell r="Q479">
            <v>28628.67</v>
          </cell>
        </row>
        <row r="480">
          <cell r="C480">
            <v>395690</v>
          </cell>
          <cell r="D480" t="str">
            <v>SPRINGFIELD REHAB AND HEALTHCARE CENTER</v>
          </cell>
          <cell r="E480">
            <v>1</v>
          </cell>
          <cell r="F480">
            <v>0</v>
          </cell>
          <cell r="G480">
            <v>1</v>
          </cell>
          <cell r="H480">
            <v>1</v>
          </cell>
          <cell r="I480">
            <v>0</v>
          </cell>
          <cell r="J480">
            <v>0</v>
          </cell>
          <cell r="K480">
            <v>4</v>
          </cell>
          <cell r="L480">
            <v>4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C481">
            <v>395226</v>
          </cell>
          <cell r="D481" t="str">
            <v>SPRUCE MANOR NURSING AND REHAB CENTER</v>
          </cell>
          <cell r="E481">
            <v>1</v>
          </cell>
          <cell r="F481">
            <v>1</v>
          </cell>
          <cell r="G481">
            <v>2</v>
          </cell>
          <cell r="H481">
            <v>0</v>
          </cell>
          <cell r="I481">
            <v>2</v>
          </cell>
          <cell r="J481">
            <v>2</v>
          </cell>
          <cell r="K481">
            <v>6</v>
          </cell>
          <cell r="L481">
            <v>5</v>
          </cell>
          <cell r="M481">
            <v>15</v>
          </cell>
          <cell r="N481">
            <v>0.81415456518110496</v>
          </cell>
          <cell r="O481">
            <v>12.212318477716574</v>
          </cell>
          <cell r="P481">
            <v>61124.951015883817</v>
          </cell>
          <cell r="Q481">
            <v>61124.95</v>
          </cell>
        </row>
        <row r="482">
          <cell r="C482">
            <v>395028</v>
          </cell>
          <cell r="D482" t="str">
            <v>SQUIRREL HILL WELLNESS &amp; REHAB CENTER</v>
          </cell>
          <cell r="E482">
            <v>1</v>
          </cell>
          <cell r="F482">
            <v>1</v>
          </cell>
          <cell r="G482">
            <v>2</v>
          </cell>
          <cell r="H482">
            <v>0</v>
          </cell>
          <cell r="I482">
            <v>0</v>
          </cell>
          <cell r="J482">
            <v>0</v>
          </cell>
          <cell r="K482">
            <v>2</v>
          </cell>
          <cell r="L482">
            <v>8</v>
          </cell>
          <cell r="M482">
            <v>10</v>
          </cell>
          <cell r="N482">
            <v>0.65656920722881607</v>
          </cell>
          <cell r="O482">
            <v>6.5656920722881607</v>
          </cell>
          <cell r="P482">
            <v>32862.523773538996</v>
          </cell>
          <cell r="Q482">
            <v>32862.519999999997</v>
          </cell>
        </row>
        <row r="483">
          <cell r="C483">
            <v>395282</v>
          </cell>
          <cell r="D483" t="str">
            <v>ST FRANCIS CENTER FOR REHAB &amp; HEALTHCARE</v>
          </cell>
          <cell r="E483">
            <v>1</v>
          </cell>
          <cell r="F483">
            <v>1</v>
          </cell>
          <cell r="G483">
            <v>2</v>
          </cell>
          <cell r="H483">
            <v>1</v>
          </cell>
          <cell r="I483">
            <v>0</v>
          </cell>
          <cell r="J483">
            <v>0</v>
          </cell>
          <cell r="K483">
            <v>6</v>
          </cell>
          <cell r="L483">
            <v>4</v>
          </cell>
          <cell r="M483">
            <v>11</v>
          </cell>
          <cell r="N483">
            <v>0.6989013396769751</v>
          </cell>
          <cell r="O483">
            <v>7.687914736446726</v>
          </cell>
          <cell r="P483">
            <v>38479.45928834493</v>
          </cell>
          <cell r="Q483">
            <v>38479.449999999997</v>
          </cell>
        </row>
        <row r="484">
          <cell r="C484">
            <v>395182</v>
          </cell>
          <cell r="D484" t="str">
            <v>ST JOHN NEUMANN CTR FOR REHAB &amp; HLTHCARE</v>
          </cell>
          <cell r="E484">
            <v>1</v>
          </cell>
          <cell r="F484">
            <v>0</v>
          </cell>
          <cell r="G484">
            <v>1</v>
          </cell>
          <cell r="H484">
            <v>1</v>
          </cell>
          <cell r="I484">
            <v>0</v>
          </cell>
          <cell r="J484">
            <v>0</v>
          </cell>
          <cell r="K484">
            <v>1</v>
          </cell>
          <cell r="L484">
            <v>2</v>
          </cell>
          <cell r="M484">
            <v>0</v>
          </cell>
          <cell r="N484">
            <v>0.69955634900544905</v>
          </cell>
          <cell r="O484">
            <v>0</v>
          </cell>
          <cell r="P484">
            <v>0</v>
          </cell>
          <cell r="Q484">
            <v>0</v>
          </cell>
        </row>
        <row r="485">
          <cell r="C485">
            <v>395164</v>
          </cell>
          <cell r="D485" t="str">
            <v>ST JOHN SPECIALTY CARE CENTER</v>
          </cell>
          <cell r="E485">
            <v>1</v>
          </cell>
          <cell r="F485">
            <v>1</v>
          </cell>
          <cell r="G485">
            <v>2</v>
          </cell>
          <cell r="H485">
            <v>1</v>
          </cell>
          <cell r="I485">
            <v>1</v>
          </cell>
          <cell r="J485">
            <v>0</v>
          </cell>
          <cell r="K485">
            <v>3</v>
          </cell>
          <cell r="L485">
            <v>8</v>
          </cell>
          <cell r="M485">
            <v>13</v>
          </cell>
          <cell r="N485">
            <v>0.69530142123341632</v>
          </cell>
          <cell r="O485">
            <v>9.0389184760344126</v>
          </cell>
          <cell r="P485">
            <v>45241.487117479453</v>
          </cell>
          <cell r="Q485">
            <v>45241.48</v>
          </cell>
        </row>
        <row r="486">
          <cell r="C486">
            <v>395006</v>
          </cell>
          <cell r="D486" t="str">
            <v>ST JOSEPH'S MANOR (DBA ENTITY OF HRHS)</v>
          </cell>
          <cell r="E486">
            <v>1</v>
          </cell>
          <cell r="F486">
            <v>1</v>
          </cell>
          <cell r="G486">
            <v>2</v>
          </cell>
          <cell r="H486">
            <v>2</v>
          </cell>
          <cell r="I486">
            <v>0</v>
          </cell>
          <cell r="J486">
            <v>0</v>
          </cell>
          <cell r="K486">
            <v>2</v>
          </cell>
          <cell r="L486">
            <v>2</v>
          </cell>
          <cell r="M486">
            <v>6</v>
          </cell>
          <cell r="N486">
            <v>0.65403229523560769</v>
          </cell>
          <cell r="O486">
            <v>3.9241937714136461</v>
          </cell>
          <cell r="P486">
            <v>19641.327933935852</v>
          </cell>
          <cell r="Q486">
            <v>19641.32</v>
          </cell>
        </row>
        <row r="487">
          <cell r="C487">
            <v>395316</v>
          </cell>
          <cell r="D487" t="str">
            <v>ST LUKE'S REHABILITATION AND NURSING CTR</v>
          </cell>
          <cell r="E487">
            <v>1</v>
          </cell>
          <cell r="F487">
            <v>1</v>
          </cell>
          <cell r="G487">
            <v>2</v>
          </cell>
          <cell r="H487">
            <v>2</v>
          </cell>
          <cell r="I487">
            <v>0</v>
          </cell>
          <cell r="J487">
            <v>0</v>
          </cell>
          <cell r="K487">
            <v>10</v>
          </cell>
          <cell r="L487">
            <v>8</v>
          </cell>
          <cell r="M487">
            <v>20</v>
          </cell>
          <cell r="N487">
            <v>0.5329592271629493</v>
          </cell>
          <cell r="O487">
            <v>10.659184543258986</v>
          </cell>
          <cell r="P487">
            <v>53351.223542427222</v>
          </cell>
          <cell r="Q487">
            <v>53351.22</v>
          </cell>
        </row>
        <row r="488">
          <cell r="C488">
            <v>395815</v>
          </cell>
          <cell r="D488" t="str">
            <v>ST MARTHA CENTER FOR REHAB &amp; HEALTHCARE</v>
          </cell>
          <cell r="E488">
            <v>1</v>
          </cell>
          <cell r="F488">
            <v>1</v>
          </cell>
          <cell r="G488">
            <v>2</v>
          </cell>
          <cell r="H488">
            <v>1</v>
          </cell>
          <cell r="I488">
            <v>0</v>
          </cell>
          <cell r="J488">
            <v>2</v>
          </cell>
          <cell r="K488">
            <v>2</v>
          </cell>
          <cell r="L488">
            <v>6</v>
          </cell>
          <cell r="M488">
            <v>11</v>
          </cell>
          <cell r="N488">
            <v>0.68491423467913526</v>
          </cell>
          <cell r="O488">
            <v>7.5340565814704874</v>
          </cell>
          <cell r="P488">
            <v>37709.370283257398</v>
          </cell>
          <cell r="Q488">
            <v>37709.370000000003</v>
          </cell>
        </row>
        <row r="489">
          <cell r="C489">
            <v>395621</v>
          </cell>
          <cell r="D489" t="str">
            <v>ST MARY CENTER FOR REHAB &amp; HEALTHCARE</v>
          </cell>
          <cell r="E489">
            <v>1</v>
          </cell>
          <cell r="F489">
            <v>0</v>
          </cell>
          <cell r="G489">
            <v>1</v>
          </cell>
          <cell r="H489">
            <v>1</v>
          </cell>
          <cell r="I489">
            <v>0</v>
          </cell>
          <cell r="J489">
            <v>0</v>
          </cell>
          <cell r="K489">
            <v>1</v>
          </cell>
          <cell r="L489">
            <v>2</v>
          </cell>
          <cell r="M489">
            <v>0</v>
          </cell>
          <cell r="N489">
            <v>0.62479309825951745</v>
          </cell>
          <cell r="O489">
            <v>0</v>
          </cell>
          <cell r="P489">
            <v>0</v>
          </cell>
          <cell r="Q489">
            <v>0</v>
          </cell>
        </row>
        <row r="490">
          <cell r="C490">
            <v>395558</v>
          </cell>
          <cell r="D490" t="str">
            <v>ST MONICA CENTER FOR REHAB &amp; HEALTHCARE</v>
          </cell>
          <cell r="E490">
            <v>1</v>
          </cell>
          <cell r="F490">
            <v>0</v>
          </cell>
          <cell r="G490">
            <v>1</v>
          </cell>
          <cell r="H490">
            <v>1</v>
          </cell>
          <cell r="I490">
            <v>0</v>
          </cell>
          <cell r="J490">
            <v>0</v>
          </cell>
          <cell r="K490">
            <v>1</v>
          </cell>
          <cell r="L490">
            <v>2</v>
          </cell>
          <cell r="M490">
            <v>0</v>
          </cell>
          <cell r="N490">
            <v>0.64539974619289342</v>
          </cell>
          <cell r="O490">
            <v>0</v>
          </cell>
          <cell r="P490">
            <v>0</v>
          </cell>
          <cell r="Q490">
            <v>0</v>
          </cell>
        </row>
        <row r="491">
          <cell r="C491">
            <v>395539</v>
          </cell>
          <cell r="D491" t="str">
            <v>ST. ANNE HOME</v>
          </cell>
          <cell r="E491">
            <v>1</v>
          </cell>
          <cell r="F491">
            <v>1</v>
          </cell>
          <cell r="G491">
            <v>2</v>
          </cell>
          <cell r="H491">
            <v>2</v>
          </cell>
          <cell r="I491">
            <v>0</v>
          </cell>
          <cell r="J491">
            <v>0</v>
          </cell>
          <cell r="K491">
            <v>3</v>
          </cell>
          <cell r="L491">
            <v>6</v>
          </cell>
          <cell r="M491">
            <v>11</v>
          </cell>
          <cell r="N491">
            <v>0.6147305548686538</v>
          </cell>
          <cell r="O491">
            <v>6.7620361035551921</v>
          </cell>
          <cell r="P491">
            <v>33845.26258069976</v>
          </cell>
          <cell r="Q491">
            <v>33845.26</v>
          </cell>
        </row>
        <row r="492">
          <cell r="C492">
            <v>395605</v>
          </cell>
          <cell r="D492" t="str">
            <v>ST. BARNABAS NURSING HOME</v>
          </cell>
          <cell r="E492">
            <v>1</v>
          </cell>
          <cell r="F492">
            <v>1</v>
          </cell>
          <cell r="G492">
            <v>2</v>
          </cell>
          <cell r="H492">
            <v>1</v>
          </cell>
          <cell r="I492">
            <v>1</v>
          </cell>
          <cell r="J492">
            <v>0</v>
          </cell>
          <cell r="K492">
            <v>5</v>
          </cell>
          <cell r="L492">
            <v>4</v>
          </cell>
          <cell r="M492">
            <v>11</v>
          </cell>
          <cell r="N492">
            <v>0.36607862903225807</v>
          </cell>
          <cell r="O492">
            <v>4.0268649193548391</v>
          </cell>
          <cell r="P492">
            <v>20155.216340965293</v>
          </cell>
          <cell r="Q492">
            <v>20155.21</v>
          </cell>
        </row>
        <row r="493">
          <cell r="C493">
            <v>395686</v>
          </cell>
          <cell r="D493" t="str">
            <v>ST. IGNATIUS NURSING &amp; REHAB CENTER</v>
          </cell>
          <cell r="E493">
            <v>1</v>
          </cell>
          <cell r="F493">
            <v>1</v>
          </cell>
          <cell r="G493">
            <v>2</v>
          </cell>
          <cell r="H493">
            <v>0</v>
          </cell>
          <cell r="I493">
            <v>1</v>
          </cell>
          <cell r="J493">
            <v>2</v>
          </cell>
          <cell r="K493">
            <v>3</v>
          </cell>
          <cell r="L493">
            <v>0</v>
          </cell>
          <cell r="M493">
            <v>6</v>
          </cell>
          <cell r="N493">
            <v>0.67833414357478528</v>
          </cell>
          <cell r="O493">
            <v>4.0700048614487114</v>
          </cell>
          <cell r="P493">
            <v>20371.139865407233</v>
          </cell>
          <cell r="Q493">
            <v>20371.13</v>
          </cell>
        </row>
        <row r="494">
          <cell r="C494">
            <v>395244</v>
          </cell>
          <cell r="D494" t="str">
            <v>ST. PAUL HOMES</v>
          </cell>
          <cell r="E494">
            <v>1</v>
          </cell>
          <cell r="F494">
            <v>1</v>
          </cell>
          <cell r="G494">
            <v>2</v>
          </cell>
          <cell r="H494">
            <v>2</v>
          </cell>
          <cell r="I494">
            <v>1</v>
          </cell>
          <cell r="J494">
            <v>2</v>
          </cell>
          <cell r="K494">
            <v>8</v>
          </cell>
          <cell r="L494">
            <v>4</v>
          </cell>
          <cell r="M494">
            <v>17</v>
          </cell>
          <cell r="N494">
            <v>0.55035449400322822</v>
          </cell>
          <cell r="O494">
            <v>9.3560263980548797</v>
          </cell>
          <cell r="P494">
            <v>46828.671912538448</v>
          </cell>
          <cell r="Q494">
            <v>46828.67</v>
          </cell>
        </row>
        <row r="495">
          <cell r="C495">
            <v>395259</v>
          </cell>
          <cell r="D495" t="str">
            <v>STATESMAN HEALTH &amp; REHAB CENTER</v>
          </cell>
          <cell r="E495">
            <v>1</v>
          </cell>
          <cell r="F495">
            <v>1</v>
          </cell>
          <cell r="G495">
            <v>2</v>
          </cell>
          <cell r="H495">
            <v>0</v>
          </cell>
          <cell r="I495">
            <v>0</v>
          </cell>
          <cell r="J495">
            <v>2</v>
          </cell>
          <cell r="K495">
            <v>9</v>
          </cell>
          <cell r="L495">
            <v>5.5</v>
          </cell>
          <cell r="M495">
            <v>16.5</v>
          </cell>
          <cell r="N495">
            <v>0.70189288871277467</v>
          </cell>
          <cell r="O495">
            <v>11.581232663760781</v>
          </cell>
          <cell r="P495">
            <v>57966.247815074428</v>
          </cell>
          <cell r="Q495">
            <v>57966.239999999998</v>
          </cell>
        </row>
        <row r="496">
          <cell r="C496">
            <v>396083</v>
          </cell>
          <cell r="D496" t="str">
            <v>STERLING HEALTH CARE AND REHAB CENTER</v>
          </cell>
          <cell r="E496">
            <v>1</v>
          </cell>
          <cell r="F496">
            <v>1</v>
          </cell>
          <cell r="G496">
            <v>2</v>
          </cell>
          <cell r="H496">
            <v>0</v>
          </cell>
          <cell r="I496">
            <v>1</v>
          </cell>
          <cell r="J496">
            <v>2</v>
          </cell>
          <cell r="K496">
            <v>0</v>
          </cell>
          <cell r="L496">
            <v>2</v>
          </cell>
          <cell r="M496">
            <v>5</v>
          </cell>
          <cell r="N496">
            <v>0.73603173249168297</v>
          </cell>
          <cell r="O496">
            <v>3.6801586624584148</v>
          </cell>
          <cell r="P496">
            <v>18419.886312653023</v>
          </cell>
          <cell r="Q496">
            <v>18419.88</v>
          </cell>
        </row>
        <row r="497">
          <cell r="C497">
            <v>395785</v>
          </cell>
          <cell r="D497" t="str">
            <v>STONEBRIDGE HEALTH &amp; REHAB CENTER, LLC</v>
          </cell>
          <cell r="E497">
            <v>1</v>
          </cell>
          <cell r="F497">
            <v>1</v>
          </cell>
          <cell r="G497">
            <v>2</v>
          </cell>
          <cell r="H497">
            <v>0</v>
          </cell>
          <cell r="I497">
            <v>2</v>
          </cell>
          <cell r="J497">
            <v>2</v>
          </cell>
          <cell r="K497">
            <v>9</v>
          </cell>
          <cell r="L497">
            <v>4</v>
          </cell>
          <cell r="M497">
            <v>17</v>
          </cell>
          <cell r="N497">
            <v>0.55728992099593011</v>
          </cell>
          <cell r="O497">
            <v>9.4739286569308128</v>
          </cell>
          <cell r="P497">
            <v>47418.794894640778</v>
          </cell>
          <cell r="Q497">
            <v>47418.79</v>
          </cell>
        </row>
        <row r="498">
          <cell r="C498">
            <v>395927</v>
          </cell>
          <cell r="D498" t="str">
            <v>STONERIDGE POPLAR RUN</v>
          </cell>
          <cell r="E498">
            <v>1</v>
          </cell>
          <cell r="F498">
            <v>1</v>
          </cell>
          <cell r="G498">
            <v>2</v>
          </cell>
          <cell r="H498">
            <v>0</v>
          </cell>
          <cell r="I498">
            <v>0</v>
          </cell>
          <cell r="J498">
            <v>0</v>
          </cell>
          <cell r="K498">
            <v>2</v>
          </cell>
          <cell r="L498">
            <v>6</v>
          </cell>
          <cell r="M498">
            <v>8</v>
          </cell>
          <cell r="N498">
            <v>0.45758544381608063</v>
          </cell>
          <cell r="O498">
            <v>3.660683550528645</v>
          </cell>
          <cell r="P498">
            <v>18322.409714338937</v>
          </cell>
          <cell r="Q498">
            <v>18322.400000000001</v>
          </cell>
        </row>
        <row r="499">
          <cell r="C499">
            <v>395343</v>
          </cell>
          <cell r="D499" t="str">
            <v>STONERIDGE TOWNE CENTRE</v>
          </cell>
          <cell r="E499">
            <v>1</v>
          </cell>
          <cell r="F499">
            <v>1</v>
          </cell>
          <cell r="G499">
            <v>2</v>
          </cell>
          <cell r="H499">
            <v>1</v>
          </cell>
          <cell r="I499">
            <v>2</v>
          </cell>
          <cell r="J499">
            <v>2</v>
          </cell>
          <cell r="K499">
            <v>4</v>
          </cell>
          <cell r="L499">
            <v>2.5</v>
          </cell>
          <cell r="M499">
            <v>11.5</v>
          </cell>
          <cell r="N499">
            <v>0.61744031410297007</v>
          </cell>
          <cell r="O499">
            <v>7.100563612184156</v>
          </cell>
          <cell r="P499">
            <v>35539.65643557928</v>
          </cell>
          <cell r="Q499">
            <v>35539.65</v>
          </cell>
        </row>
        <row r="500">
          <cell r="C500">
            <v>395912</v>
          </cell>
          <cell r="D500" t="str">
            <v>SUBURBAN WOODS HEALTH AND REHAB CENTER</v>
          </cell>
          <cell r="E500">
            <v>1</v>
          </cell>
          <cell r="F500">
            <v>1</v>
          </cell>
          <cell r="G500">
            <v>2</v>
          </cell>
          <cell r="H500">
            <v>0</v>
          </cell>
          <cell r="I500">
            <v>0</v>
          </cell>
          <cell r="J500">
            <v>0</v>
          </cell>
          <cell r="K500">
            <v>6</v>
          </cell>
          <cell r="L500">
            <v>4</v>
          </cell>
          <cell r="M500">
            <v>10</v>
          </cell>
          <cell r="N500">
            <v>0.79938262783319514</v>
          </cell>
          <cell r="O500">
            <v>7.9938262783319516</v>
          </cell>
          <cell r="P500">
            <v>40010.60409488163</v>
          </cell>
          <cell r="Q500">
            <v>40010.6</v>
          </cell>
        </row>
        <row r="501">
          <cell r="C501">
            <v>395777</v>
          </cell>
          <cell r="D501" t="str">
            <v>SUGAR CREEK STATION SKILLED NSG &amp; REHAB</v>
          </cell>
          <cell r="E501">
            <v>1</v>
          </cell>
          <cell r="F501">
            <v>1</v>
          </cell>
          <cell r="G501">
            <v>2</v>
          </cell>
          <cell r="H501">
            <v>0</v>
          </cell>
          <cell r="I501">
            <v>2</v>
          </cell>
          <cell r="J501">
            <v>2</v>
          </cell>
          <cell r="K501">
            <v>5</v>
          </cell>
          <cell r="L501">
            <v>4</v>
          </cell>
          <cell r="M501">
            <v>13</v>
          </cell>
          <cell r="N501">
            <v>0.75868355995055625</v>
          </cell>
          <cell r="O501">
            <v>9.8628862793572321</v>
          </cell>
          <cell r="P501">
            <v>49365.600954558962</v>
          </cell>
          <cell r="Q501">
            <v>49365.599999999999</v>
          </cell>
        </row>
        <row r="502">
          <cell r="C502">
            <v>395512</v>
          </cell>
          <cell r="D502" t="str">
            <v>SUNBURY SKILLED NURSING &amp; REHAB CTR</v>
          </cell>
          <cell r="E502">
            <v>1</v>
          </cell>
          <cell r="F502">
            <v>0</v>
          </cell>
          <cell r="G502">
            <v>1</v>
          </cell>
          <cell r="H502">
            <v>0</v>
          </cell>
          <cell r="I502">
            <v>2</v>
          </cell>
          <cell r="J502">
            <v>2</v>
          </cell>
          <cell r="K502">
            <v>4</v>
          </cell>
          <cell r="L502">
            <v>6</v>
          </cell>
          <cell r="M502">
            <v>0</v>
          </cell>
          <cell r="N502">
            <v>0.66768699474138604</v>
          </cell>
          <cell r="O502">
            <v>0</v>
          </cell>
          <cell r="P502">
            <v>0</v>
          </cell>
          <cell r="Q502">
            <v>0</v>
          </cell>
        </row>
        <row r="503">
          <cell r="C503">
            <v>395788</v>
          </cell>
          <cell r="D503" t="str">
            <v>SUNNYVIEW NURSING AND REHABILITATION CTR</v>
          </cell>
          <cell r="E503">
            <v>1</v>
          </cell>
          <cell r="F503">
            <v>1</v>
          </cell>
          <cell r="G503">
            <v>2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6</v>
          </cell>
          <cell r="M503">
            <v>6</v>
          </cell>
          <cell r="N503">
            <v>0.62409367557554907</v>
          </cell>
          <cell r="O503">
            <v>3.7445620534532944</v>
          </cell>
          <cell r="P503">
            <v>18742.237398321311</v>
          </cell>
          <cell r="Q503">
            <v>18742.23</v>
          </cell>
        </row>
        <row r="504">
          <cell r="C504">
            <v>395953</v>
          </cell>
          <cell r="D504" t="str">
            <v>SUNSET RIDGE HEALTHCARE &amp; REHAB CENTER</v>
          </cell>
          <cell r="E504">
            <v>1</v>
          </cell>
          <cell r="F504">
            <v>1</v>
          </cell>
          <cell r="G504">
            <v>2</v>
          </cell>
          <cell r="H504">
            <v>0</v>
          </cell>
          <cell r="I504">
            <v>1</v>
          </cell>
          <cell r="J504">
            <v>0</v>
          </cell>
          <cell r="K504">
            <v>7</v>
          </cell>
          <cell r="L504">
            <v>4</v>
          </cell>
          <cell r="M504">
            <v>12</v>
          </cell>
          <cell r="N504">
            <v>0.54602616856997555</v>
          </cell>
          <cell r="O504">
            <v>6.5523140228397061</v>
          </cell>
          <cell r="P504">
            <v>32795.564119750328</v>
          </cell>
          <cell r="Q504">
            <v>32795.56</v>
          </cell>
        </row>
        <row r="505">
          <cell r="C505">
            <v>395400</v>
          </cell>
          <cell r="D505" t="str">
            <v>SUSQUEHANNA REHAB &amp; WELLNESS CENTER</v>
          </cell>
          <cell r="E505">
            <v>1</v>
          </cell>
          <cell r="F505">
            <v>1</v>
          </cell>
          <cell r="G505">
            <v>2</v>
          </cell>
          <cell r="H505">
            <v>0</v>
          </cell>
          <cell r="I505">
            <v>0</v>
          </cell>
          <cell r="J505">
            <v>0</v>
          </cell>
          <cell r="K505">
            <v>1</v>
          </cell>
          <cell r="L505">
            <v>4</v>
          </cell>
          <cell r="M505">
            <v>5</v>
          </cell>
          <cell r="N505">
            <v>0.81703580837154843</v>
          </cell>
          <cell r="O505">
            <v>4.0851790418577423</v>
          </cell>
          <cell r="P505">
            <v>20447.089492490788</v>
          </cell>
          <cell r="Q505">
            <v>20447.080000000002</v>
          </cell>
        </row>
        <row r="506">
          <cell r="C506">
            <v>395375</v>
          </cell>
          <cell r="D506" t="str">
            <v>SWAIM HEALTH CENTER</v>
          </cell>
          <cell r="E506">
            <v>1</v>
          </cell>
          <cell r="F506">
            <v>1</v>
          </cell>
          <cell r="G506">
            <v>2</v>
          </cell>
          <cell r="H506">
            <v>1</v>
          </cell>
          <cell r="I506">
            <v>2</v>
          </cell>
          <cell r="J506">
            <v>2</v>
          </cell>
          <cell r="K506">
            <v>5</v>
          </cell>
          <cell r="L506">
            <v>6</v>
          </cell>
          <cell r="M506">
            <v>16</v>
          </cell>
          <cell r="N506">
            <v>0.50549005717755402</v>
          </cell>
          <cell r="O506">
            <v>8.0878409148408643</v>
          </cell>
          <cell r="P506">
            <v>40481.16503397515</v>
          </cell>
          <cell r="Q506">
            <v>40481.160000000003</v>
          </cell>
        </row>
        <row r="507">
          <cell r="C507">
            <v>395699</v>
          </cell>
          <cell r="D507" t="str">
            <v>SWEDEN VALLEY MANOR</v>
          </cell>
          <cell r="E507">
            <v>1</v>
          </cell>
          <cell r="F507">
            <v>0</v>
          </cell>
          <cell r="G507">
            <v>1</v>
          </cell>
          <cell r="H507">
            <v>0</v>
          </cell>
          <cell r="I507">
            <v>2</v>
          </cell>
          <cell r="J507">
            <v>2</v>
          </cell>
          <cell r="K507">
            <v>3</v>
          </cell>
          <cell r="L507">
            <v>4</v>
          </cell>
          <cell r="M507">
            <v>0</v>
          </cell>
          <cell r="N507">
            <v>0.60598568640208195</v>
          </cell>
          <cell r="O507">
            <v>0</v>
          </cell>
          <cell r="P507">
            <v>0</v>
          </cell>
          <cell r="Q507">
            <v>0</v>
          </cell>
        </row>
        <row r="508">
          <cell r="C508">
            <v>395562</v>
          </cell>
          <cell r="D508" t="str">
            <v>TEL HAI RETIREMENT COMMUNITY</v>
          </cell>
          <cell r="E508">
            <v>1</v>
          </cell>
          <cell r="F508">
            <v>1</v>
          </cell>
          <cell r="G508">
            <v>2</v>
          </cell>
          <cell r="H508">
            <v>2</v>
          </cell>
          <cell r="I508">
            <v>0</v>
          </cell>
          <cell r="J508">
            <v>0</v>
          </cell>
          <cell r="K508">
            <v>4</v>
          </cell>
          <cell r="L508">
            <v>2</v>
          </cell>
          <cell r="M508">
            <v>8</v>
          </cell>
          <cell r="N508">
            <v>0.33682438750701327</v>
          </cell>
          <cell r="O508">
            <v>2.6945951000561061</v>
          </cell>
          <cell r="P508">
            <v>13486.955306570624</v>
          </cell>
          <cell r="Q508">
            <v>13486.95</v>
          </cell>
        </row>
        <row r="509">
          <cell r="C509">
            <v>395595</v>
          </cell>
          <cell r="D509" t="str">
            <v>THE BELVEDERE CENTER, GENESIS HEALTHCARE</v>
          </cell>
          <cell r="E509">
            <v>1</v>
          </cell>
          <cell r="F509">
            <v>1</v>
          </cell>
          <cell r="G509">
            <v>2</v>
          </cell>
          <cell r="H509">
            <v>0</v>
          </cell>
          <cell r="I509">
            <v>0</v>
          </cell>
          <cell r="J509">
            <v>2</v>
          </cell>
          <cell r="K509">
            <v>3</v>
          </cell>
          <cell r="L509">
            <v>4.5</v>
          </cell>
          <cell r="M509">
            <v>9.5</v>
          </cell>
          <cell r="N509">
            <v>0.78310548049552986</v>
          </cell>
          <cell r="O509">
            <v>7.4395020647075336</v>
          </cell>
          <cell r="P509">
            <v>37236.107141945453</v>
          </cell>
          <cell r="Q509">
            <v>37236.1</v>
          </cell>
        </row>
        <row r="510">
          <cell r="C510">
            <v>395497</v>
          </cell>
          <cell r="D510" t="str">
            <v>THE COMMUNITY AT ROCKHILL</v>
          </cell>
          <cell r="E510">
            <v>1</v>
          </cell>
          <cell r="F510">
            <v>1</v>
          </cell>
          <cell r="G510">
            <v>2</v>
          </cell>
          <cell r="H510">
            <v>2</v>
          </cell>
          <cell r="I510">
            <v>1</v>
          </cell>
          <cell r="J510">
            <v>2</v>
          </cell>
          <cell r="K510">
            <v>5</v>
          </cell>
          <cell r="L510">
            <v>8</v>
          </cell>
          <cell r="M510">
            <v>18</v>
          </cell>
          <cell r="N510">
            <v>0.24252279458737441</v>
          </cell>
          <cell r="O510">
            <v>4.3654103025727391</v>
          </cell>
          <cell r="P510">
            <v>21849.699661524501</v>
          </cell>
          <cell r="Q510">
            <v>21849.69</v>
          </cell>
        </row>
        <row r="511">
          <cell r="C511">
            <v>395142</v>
          </cell>
          <cell r="D511" t="str">
            <v>THE GARDENS AT BLUE RIDGE</v>
          </cell>
          <cell r="E511">
            <v>1</v>
          </cell>
          <cell r="F511">
            <v>1</v>
          </cell>
          <cell r="G511">
            <v>2</v>
          </cell>
          <cell r="H511">
            <v>0</v>
          </cell>
          <cell r="I511">
            <v>0</v>
          </cell>
          <cell r="J511">
            <v>0</v>
          </cell>
          <cell r="K511">
            <v>1</v>
          </cell>
          <cell r="L511">
            <v>4</v>
          </cell>
          <cell r="M511">
            <v>5</v>
          </cell>
          <cell r="N511">
            <v>0.70269055416425863</v>
          </cell>
          <cell r="O511">
            <v>3.513452770821293</v>
          </cell>
          <cell r="P511">
            <v>17585.491969026014</v>
          </cell>
          <cell r="Q511">
            <v>17585.490000000002</v>
          </cell>
        </row>
        <row r="512">
          <cell r="C512">
            <v>395123</v>
          </cell>
          <cell r="D512" t="str">
            <v>THE GARDENS AT CAMP HILL</v>
          </cell>
          <cell r="E512">
            <v>1</v>
          </cell>
          <cell r="F512">
            <v>1</v>
          </cell>
          <cell r="G512">
            <v>2</v>
          </cell>
          <cell r="H512">
            <v>0</v>
          </cell>
          <cell r="I512">
            <v>0</v>
          </cell>
          <cell r="J512">
            <v>0</v>
          </cell>
          <cell r="K512">
            <v>1</v>
          </cell>
          <cell r="L512">
            <v>3</v>
          </cell>
          <cell r="M512">
            <v>4</v>
          </cell>
          <cell r="N512">
            <v>0.78635695923613658</v>
          </cell>
          <cell r="O512">
            <v>3.1454278369445463</v>
          </cell>
          <cell r="P512">
            <v>15743.457952562485</v>
          </cell>
          <cell r="Q512">
            <v>15743.45</v>
          </cell>
        </row>
        <row r="513">
          <cell r="C513">
            <v>395706</v>
          </cell>
          <cell r="D513" t="str">
            <v>THE GARDENS AT EAST MOUNTAIN</v>
          </cell>
          <cell r="E513">
            <v>1</v>
          </cell>
          <cell r="F513">
            <v>1</v>
          </cell>
          <cell r="G513">
            <v>2</v>
          </cell>
          <cell r="H513">
            <v>0</v>
          </cell>
          <cell r="I513">
            <v>1</v>
          </cell>
          <cell r="J513">
            <v>2</v>
          </cell>
          <cell r="K513">
            <v>8</v>
          </cell>
          <cell r="L513">
            <v>3</v>
          </cell>
          <cell r="M513">
            <v>14</v>
          </cell>
          <cell r="N513">
            <v>0.4498879464412357</v>
          </cell>
          <cell r="O513">
            <v>6.2984312501773001</v>
          </cell>
          <cell r="P513">
            <v>31524.833089349955</v>
          </cell>
          <cell r="Q513">
            <v>31524.83</v>
          </cell>
        </row>
        <row r="514">
          <cell r="C514">
            <v>395729</v>
          </cell>
          <cell r="D514" t="str">
            <v>THE GARDENS AT EASTON</v>
          </cell>
          <cell r="E514">
            <v>1</v>
          </cell>
          <cell r="F514">
            <v>1</v>
          </cell>
          <cell r="G514">
            <v>2</v>
          </cell>
          <cell r="H514">
            <v>0</v>
          </cell>
          <cell r="I514">
            <v>0</v>
          </cell>
          <cell r="J514">
            <v>2</v>
          </cell>
          <cell r="K514">
            <v>6</v>
          </cell>
          <cell r="L514">
            <v>3</v>
          </cell>
          <cell r="M514">
            <v>11</v>
          </cell>
          <cell r="N514">
            <v>0.79149184368473535</v>
          </cell>
          <cell r="O514">
            <v>8.7064102805320882</v>
          </cell>
          <cell r="P514">
            <v>43577.221056981187</v>
          </cell>
          <cell r="Q514">
            <v>43577.22</v>
          </cell>
        </row>
        <row r="515">
          <cell r="C515">
            <v>395247</v>
          </cell>
          <cell r="D515" t="str">
            <v>THE GARDENS AT GETTYSBURG</v>
          </cell>
          <cell r="E515">
            <v>1</v>
          </cell>
          <cell r="F515">
            <v>1</v>
          </cell>
          <cell r="G515">
            <v>2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2</v>
          </cell>
          <cell r="M515">
            <v>2</v>
          </cell>
          <cell r="N515">
            <v>0.67970984578185356</v>
          </cell>
          <cell r="O515">
            <v>1.3594196915637071</v>
          </cell>
          <cell r="P515">
            <v>6804.1512517446445</v>
          </cell>
          <cell r="Q515">
            <v>6804.15</v>
          </cell>
        </row>
        <row r="516">
          <cell r="C516">
            <v>395872</v>
          </cell>
          <cell r="D516" t="str">
            <v>THE GARDENS AT MILLVILLE</v>
          </cell>
          <cell r="E516">
            <v>1</v>
          </cell>
          <cell r="F516">
            <v>1</v>
          </cell>
          <cell r="G516">
            <v>2</v>
          </cell>
          <cell r="H516">
            <v>0</v>
          </cell>
          <cell r="I516">
            <v>0</v>
          </cell>
          <cell r="J516">
            <v>0</v>
          </cell>
          <cell r="K516">
            <v>6</v>
          </cell>
          <cell r="L516">
            <v>7</v>
          </cell>
          <cell r="M516">
            <v>13</v>
          </cell>
          <cell r="N516">
            <v>0.78679841672124617</v>
          </cell>
          <cell r="O516">
            <v>10.2283794173762</v>
          </cell>
          <cell r="P516">
            <v>51194.962856544691</v>
          </cell>
          <cell r="Q516">
            <v>51194.96</v>
          </cell>
        </row>
        <row r="517">
          <cell r="C517">
            <v>395899</v>
          </cell>
          <cell r="D517" t="str">
            <v>THE GARDENS AT ORANGEVILLE</v>
          </cell>
          <cell r="E517">
            <v>1</v>
          </cell>
          <cell r="F517">
            <v>1</v>
          </cell>
          <cell r="G517">
            <v>2</v>
          </cell>
          <cell r="H517">
            <v>0</v>
          </cell>
          <cell r="I517">
            <v>2</v>
          </cell>
          <cell r="J517">
            <v>2</v>
          </cell>
          <cell r="K517">
            <v>2</v>
          </cell>
          <cell r="L517">
            <v>4</v>
          </cell>
          <cell r="M517">
            <v>10</v>
          </cell>
          <cell r="N517">
            <v>0.72135461162560233</v>
          </cell>
          <cell r="O517">
            <v>7.2135461162560235</v>
          </cell>
          <cell r="P517">
            <v>36105.155119522547</v>
          </cell>
          <cell r="Q517">
            <v>36105.15</v>
          </cell>
        </row>
        <row r="518">
          <cell r="C518">
            <v>395273</v>
          </cell>
          <cell r="D518" t="str">
            <v>THE GARDENS AT SCRANTON</v>
          </cell>
          <cell r="E518">
            <v>1</v>
          </cell>
          <cell r="F518">
            <v>1</v>
          </cell>
          <cell r="G518">
            <v>2</v>
          </cell>
          <cell r="H518">
            <v>0</v>
          </cell>
          <cell r="I518">
            <v>0</v>
          </cell>
          <cell r="J518">
            <v>0.5</v>
          </cell>
          <cell r="K518">
            <v>1</v>
          </cell>
          <cell r="L518">
            <v>2</v>
          </cell>
          <cell r="M518">
            <v>3.5</v>
          </cell>
          <cell r="N518">
            <v>0.86984926600810741</v>
          </cell>
          <cell r="O518">
            <v>3.0444724310283759</v>
          </cell>
          <cell r="P518">
            <v>15238.157157084999</v>
          </cell>
          <cell r="Q518">
            <v>15238.15</v>
          </cell>
        </row>
        <row r="519">
          <cell r="C519">
            <v>395575</v>
          </cell>
          <cell r="D519" t="str">
            <v>THE GARDENS AT STEVENS</v>
          </cell>
          <cell r="E519">
            <v>1</v>
          </cell>
          <cell r="F519">
            <v>1</v>
          </cell>
          <cell r="G519">
            <v>2</v>
          </cell>
          <cell r="H519">
            <v>0</v>
          </cell>
          <cell r="I519">
            <v>1</v>
          </cell>
          <cell r="J519">
            <v>2</v>
          </cell>
          <cell r="K519">
            <v>3</v>
          </cell>
          <cell r="L519">
            <v>2</v>
          </cell>
          <cell r="M519">
            <v>8</v>
          </cell>
          <cell r="N519">
            <v>0.6685820444137216</v>
          </cell>
          <cell r="O519">
            <v>5.3486563553097728</v>
          </cell>
          <cell r="P519">
            <v>26771.031095828021</v>
          </cell>
          <cell r="Q519">
            <v>26771.03</v>
          </cell>
        </row>
        <row r="520">
          <cell r="C520">
            <v>395288</v>
          </cell>
          <cell r="D520" t="str">
            <v>THE GARDENS AT STROUD</v>
          </cell>
          <cell r="E520">
            <v>1</v>
          </cell>
          <cell r="F520">
            <v>1</v>
          </cell>
          <cell r="G520">
            <v>2</v>
          </cell>
          <cell r="H520">
            <v>0</v>
          </cell>
          <cell r="I520">
            <v>0</v>
          </cell>
          <cell r="J520">
            <v>0</v>
          </cell>
          <cell r="K520">
            <v>6</v>
          </cell>
          <cell r="L520">
            <v>8</v>
          </cell>
          <cell r="M520">
            <v>14</v>
          </cell>
          <cell r="N520">
            <v>0.75013562242716281</v>
          </cell>
          <cell r="O520">
            <v>10.50189871398028</v>
          </cell>
          <cell r="P520">
            <v>52563.978382738984</v>
          </cell>
          <cell r="Q520">
            <v>52563.97</v>
          </cell>
        </row>
        <row r="521">
          <cell r="C521">
            <v>395433</v>
          </cell>
          <cell r="D521" t="str">
            <v>THE GARDENS AT TUNKHANNOCK</v>
          </cell>
          <cell r="E521">
            <v>1</v>
          </cell>
          <cell r="F521">
            <v>1</v>
          </cell>
          <cell r="G521">
            <v>2</v>
          </cell>
          <cell r="H521">
            <v>0</v>
          </cell>
          <cell r="I521">
            <v>1</v>
          </cell>
          <cell r="J521">
            <v>2</v>
          </cell>
          <cell r="K521">
            <v>3</v>
          </cell>
          <cell r="L521">
            <v>5</v>
          </cell>
          <cell r="M521">
            <v>11</v>
          </cell>
          <cell r="N521">
            <v>0.61794039894256192</v>
          </cell>
          <cell r="O521">
            <v>6.797344388368181</v>
          </cell>
          <cell r="P521">
            <v>34021.987187381681</v>
          </cell>
          <cell r="Q521">
            <v>34021.980000000003</v>
          </cell>
        </row>
        <row r="522">
          <cell r="C522">
            <v>395223</v>
          </cell>
          <cell r="D522" t="str">
            <v>THE GARDENS AT WEST SHORE</v>
          </cell>
          <cell r="E522">
            <v>1</v>
          </cell>
          <cell r="F522">
            <v>1</v>
          </cell>
          <cell r="G522">
            <v>2</v>
          </cell>
          <cell r="H522">
            <v>0</v>
          </cell>
          <cell r="I522">
            <v>1</v>
          </cell>
          <cell r="J522">
            <v>2</v>
          </cell>
          <cell r="K522">
            <v>2</v>
          </cell>
          <cell r="L522">
            <v>5</v>
          </cell>
          <cell r="M522">
            <v>10</v>
          </cell>
          <cell r="N522">
            <v>0.85530639205988956</v>
          </cell>
          <cell r="O522">
            <v>8.5530639205988948</v>
          </cell>
          <cell r="P522">
            <v>42809.693682348465</v>
          </cell>
          <cell r="Q522">
            <v>42809.69</v>
          </cell>
        </row>
        <row r="523">
          <cell r="C523">
            <v>395456</v>
          </cell>
          <cell r="D523" t="str">
            <v>THE GARDENS AT WYOMING VALLEY</v>
          </cell>
          <cell r="E523">
            <v>1</v>
          </cell>
          <cell r="F523">
            <v>1</v>
          </cell>
          <cell r="G523">
            <v>2</v>
          </cell>
          <cell r="H523">
            <v>0</v>
          </cell>
          <cell r="I523">
            <v>1</v>
          </cell>
          <cell r="J523">
            <v>2</v>
          </cell>
          <cell r="K523">
            <v>7</v>
          </cell>
          <cell r="L523">
            <v>6.5</v>
          </cell>
          <cell r="M523">
            <v>16.5</v>
          </cell>
          <cell r="N523">
            <v>0.75932938472990907</v>
          </cell>
          <cell r="O523">
            <v>12.5289348480435</v>
          </cell>
          <cell r="P523">
            <v>62709.675502259874</v>
          </cell>
          <cell r="Q523">
            <v>62709.67</v>
          </cell>
        </row>
        <row r="524">
          <cell r="C524">
            <v>395252</v>
          </cell>
          <cell r="D524" t="str">
            <v>THE GARDENS AT YORK TERRACE</v>
          </cell>
          <cell r="E524">
            <v>1</v>
          </cell>
          <cell r="F524">
            <v>1</v>
          </cell>
          <cell r="G524">
            <v>2</v>
          </cell>
          <cell r="H524">
            <v>0</v>
          </cell>
          <cell r="I524">
            <v>2</v>
          </cell>
          <cell r="J524">
            <v>1</v>
          </cell>
          <cell r="K524">
            <v>9</v>
          </cell>
          <cell r="L524">
            <v>4</v>
          </cell>
          <cell r="M524">
            <v>16</v>
          </cell>
          <cell r="N524">
            <v>0.61636561677407642</v>
          </cell>
          <cell r="O524">
            <v>9.8618498683852227</v>
          </cell>
          <cell r="P524">
            <v>49360.413522703828</v>
          </cell>
          <cell r="Q524">
            <v>49360.41</v>
          </cell>
        </row>
        <row r="525">
          <cell r="C525">
            <v>395708</v>
          </cell>
          <cell r="D525" t="str">
            <v>THE GARDENS FOR MEMORY CARE AT EASTON</v>
          </cell>
          <cell r="E525">
            <v>1</v>
          </cell>
          <cell r="F525">
            <v>1</v>
          </cell>
          <cell r="G525">
            <v>2</v>
          </cell>
          <cell r="H525">
            <v>0</v>
          </cell>
          <cell r="I525">
            <v>2</v>
          </cell>
          <cell r="J525">
            <v>2</v>
          </cell>
          <cell r="K525">
            <v>1</v>
          </cell>
          <cell r="L525">
            <v>4</v>
          </cell>
          <cell r="M525">
            <v>9</v>
          </cell>
          <cell r="N525">
            <v>0.82106978007059461</v>
          </cell>
          <cell r="O525">
            <v>7.3896280206353513</v>
          </cell>
          <cell r="P525">
            <v>36986.478170473834</v>
          </cell>
          <cell r="Q525">
            <v>36986.47</v>
          </cell>
        </row>
        <row r="526">
          <cell r="C526">
            <v>395158</v>
          </cell>
          <cell r="D526" t="str">
            <v>THE GROVE AT GREENVILLE</v>
          </cell>
          <cell r="E526">
            <v>1</v>
          </cell>
          <cell r="F526">
            <v>1</v>
          </cell>
          <cell r="G526">
            <v>2</v>
          </cell>
          <cell r="H526">
            <v>1</v>
          </cell>
          <cell r="I526">
            <v>0</v>
          </cell>
          <cell r="J526">
            <v>0</v>
          </cell>
          <cell r="K526">
            <v>4</v>
          </cell>
          <cell r="L526">
            <v>2</v>
          </cell>
          <cell r="M526">
            <v>7</v>
          </cell>
          <cell r="N526">
            <v>0.75969944973604087</v>
          </cell>
          <cell r="O526">
            <v>5.3178961481522862</v>
          </cell>
          <cell r="P526">
            <v>26617.070473267238</v>
          </cell>
          <cell r="Q526">
            <v>26617.07</v>
          </cell>
        </row>
        <row r="527">
          <cell r="C527">
            <v>395758</v>
          </cell>
          <cell r="D527" t="str">
            <v>THE GROVE AT HARMONY</v>
          </cell>
          <cell r="E527">
            <v>1</v>
          </cell>
          <cell r="F527">
            <v>1</v>
          </cell>
          <cell r="G527">
            <v>2</v>
          </cell>
          <cell r="H527">
            <v>0</v>
          </cell>
          <cell r="I527">
            <v>0</v>
          </cell>
          <cell r="J527">
            <v>0</v>
          </cell>
          <cell r="K527">
            <v>3</v>
          </cell>
          <cell r="L527">
            <v>2</v>
          </cell>
          <cell r="M527">
            <v>5</v>
          </cell>
          <cell r="N527">
            <v>0.75933801775147924</v>
          </cell>
          <cell r="O527">
            <v>3.796690088757396</v>
          </cell>
          <cell r="P527">
            <v>19003.14801986557</v>
          </cell>
          <cell r="Q527">
            <v>19003.14</v>
          </cell>
        </row>
        <row r="528">
          <cell r="C528">
            <v>395892</v>
          </cell>
          <cell r="D528" t="str">
            <v>THE GROVE AT LATROBE</v>
          </cell>
          <cell r="E528">
            <v>1</v>
          </cell>
          <cell r="F528">
            <v>1</v>
          </cell>
          <cell r="G528">
            <v>2</v>
          </cell>
          <cell r="H528">
            <v>0</v>
          </cell>
          <cell r="I528">
            <v>0</v>
          </cell>
          <cell r="J528">
            <v>0</v>
          </cell>
          <cell r="K528">
            <v>2</v>
          </cell>
          <cell r="L528">
            <v>4</v>
          </cell>
          <cell r="M528">
            <v>6</v>
          </cell>
          <cell r="N528">
            <v>0.86709074913717266</v>
          </cell>
          <cell r="O528">
            <v>5.2025444948230355</v>
          </cell>
          <cell r="P528">
            <v>26039.713751673615</v>
          </cell>
          <cell r="Q528">
            <v>26039.71</v>
          </cell>
        </row>
        <row r="529">
          <cell r="C529">
            <v>395524</v>
          </cell>
          <cell r="D529" t="str">
            <v>THE GROVE AT NEW CASTLE</v>
          </cell>
          <cell r="E529">
            <v>1</v>
          </cell>
          <cell r="F529">
            <v>1</v>
          </cell>
          <cell r="G529">
            <v>2</v>
          </cell>
          <cell r="H529">
            <v>0</v>
          </cell>
          <cell r="I529">
            <v>0</v>
          </cell>
          <cell r="J529">
            <v>0</v>
          </cell>
          <cell r="K529">
            <v>4</v>
          </cell>
          <cell r="L529">
            <v>6</v>
          </cell>
          <cell r="M529">
            <v>10</v>
          </cell>
          <cell r="N529">
            <v>0.74011842704590314</v>
          </cell>
          <cell r="O529">
            <v>7.4011842704590318</v>
          </cell>
          <cell r="P529">
            <v>37044.319374475243</v>
          </cell>
          <cell r="Q529">
            <v>37044.31</v>
          </cell>
        </row>
        <row r="530">
          <cell r="C530">
            <v>395197</v>
          </cell>
          <cell r="D530" t="str">
            <v>THE GROVE AT NEW WILMINGTON</v>
          </cell>
          <cell r="E530">
            <v>1</v>
          </cell>
          <cell r="F530">
            <v>1</v>
          </cell>
          <cell r="G530">
            <v>2</v>
          </cell>
          <cell r="H530">
            <v>0</v>
          </cell>
          <cell r="I530">
            <v>1</v>
          </cell>
          <cell r="J530">
            <v>0</v>
          </cell>
          <cell r="K530">
            <v>0</v>
          </cell>
          <cell r="L530">
            <v>2.5</v>
          </cell>
          <cell r="M530">
            <v>3.5</v>
          </cell>
          <cell r="N530">
            <v>0.76693189883820834</v>
          </cell>
          <cell r="O530">
            <v>2.684261645933729</v>
          </cell>
          <cell r="P530">
            <v>13435.234425051876</v>
          </cell>
          <cell r="Q530">
            <v>13435.23</v>
          </cell>
        </row>
        <row r="531">
          <cell r="C531">
            <v>395382</v>
          </cell>
          <cell r="D531" t="str">
            <v>THE GROVE AT NORTH HUNTINGDON</v>
          </cell>
          <cell r="E531">
            <v>1</v>
          </cell>
          <cell r="F531">
            <v>0</v>
          </cell>
          <cell r="G531">
            <v>1</v>
          </cell>
          <cell r="H531">
            <v>0</v>
          </cell>
          <cell r="I531">
            <v>2</v>
          </cell>
          <cell r="J531">
            <v>0</v>
          </cell>
          <cell r="K531">
            <v>2</v>
          </cell>
          <cell r="L531">
            <v>0</v>
          </cell>
          <cell r="M531">
            <v>0</v>
          </cell>
          <cell r="N531">
            <v>0.7146693329524354</v>
          </cell>
          <cell r="O531">
            <v>0</v>
          </cell>
          <cell r="P531">
            <v>0</v>
          </cell>
          <cell r="Q531">
            <v>0</v>
          </cell>
        </row>
        <row r="532">
          <cell r="C532">
            <v>395679</v>
          </cell>
          <cell r="D532" t="str">
            <v>THE GROVE AT WASHINGTON</v>
          </cell>
          <cell r="E532">
            <v>1</v>
          </cell>
          <cell r="F532">
            <v>0</v>
          </cell>
          <cell r="G532">
            <v>1</v>
          </cell>
          <cell r="H532">
            <v>0</v>
          </cell>
          <cell r="I532">
            <v>0</v>
          </cell>
          <cell r="J532">
            <v>0</v>
          </cell>
          <cell r="K532">
            <v>4</v>
          </cell>
          <cell r="L532">
            <v>10</v>
          </cell>
          <cell r="M532">
            <v>0</v>
          </cell>
          <cell r="N532">
            <v>0.83623533724340171</v>
          </cell>
          <cell r="O532">
            <v>0</v>
          </cell>
          <cell r="P532">
            <v>0</v>
          </cell>
          <cell r="Q532">
            <v>0</v>
          </cell>
        </row>
        <row r="533">
          <cell r="C533">
            <v>395172</v>
          </cell>
          <cell r="D533" t="str">
            <v>THE MANOR AT PENN VILLAGE</v>
          </cell>
          <cell r="E533">
            <v>1</v>
          </cell>
          <cell r="F533">
            <v>1</v>
          </cell>
          <cell r="G533">
            <v>2</v>
          </cell>
          <cell r="H533">
            <v>0</v>
          </cell>
          <cell r="I533">
            <v>2</v>
          </cell>
          <cell r="J533">
            <v>2</v>
          </cell>
          <cell r="K533">
            <v>5</v>
          </cell>
          <cell r="L533">
            <v>2</v>
          </cell>
          <cell r="M533">
            <v>11</v>
          </cell>
          <cell r="N533">
            <v>0.69545221086053133</v>
          </cell>
          <cell r="O533">
            <v>7.6499743194658443</v>
          </cell>
          <cell r="P533">
            <v>38289.560365080673</v>
          </cell>
          <cell r="Q533">
            <v>38289.56</v>
          </cell>
        </row>
        <row r="534">
          <cell r="C534">
            <v>395636</v>
          </cell>
          <cell r="D534" t="str">
            <v>THE MANOR AT ST LUKE VILLAGE</v>
          </cell>
          <cell r="E534">
            <v>1</v>
          </cell>
          <cell r="F534">
            <v>0</v>
          </cell>
          <cell r="G534">
            <v>1</v>
          </cell>
          <cell r="H534">
            <v>0</v>
          </cell>
          <cell r="I534">
            <v>1</v>
          </cell>
          <cell r="J534">
            <v>0</v>
          </cell>
          <cell r="K534">
            <v>10</v>
          </cell>
          <cell r="L534">
            <v>4</v>
          </cell>
          <cell r="M534">
            <v>0</v>
          </cell>
          <cell r="N534">
            <v>0.66316965671363837</v>
          </cell>
          <cell r="O534">
            <v>0</v>
          </cell>
          <cell r="P534">
            <v>0</v>
          </cell>
          <cell r="Q534">
            <v>0</v>
          </cell>
        </row>
        <row r="535">
          <cell r="C535">
            <v>395840</v>
          </cell>
          <cell r="D535" t="str">
            <v>THE PATRIOT, A CHOICE COMMUNITY</v>
          </cell>
          <cell r="E535">
            <v>1</v>
          </cell>
          <cell r="F535">
            <v>1</v>
          </cell>
          <cell r="G535">
            <v>2</v>
          </cell>
          <cell r="H535">
            <v>1</v>
          </cell>
          <cell r="I535">
            <v>0</v>
          </cell>
          <cell r="J535">
            <v>0</v>
          </cell>
          <cell r="K535">
            <v>5</v>
          </cell>
          <cell r="L535">
            <v>6</v>
          </cell>
          <cell r="M535">
            <v>12</v>
          </cell>
          <cell r="N535">
            <v>0.71695344804588501</v>
          </cell>
          <cell r="O535">
            <v>8.6034413765506201</v>
          </cell>
          <cell r="P535">
            <v>43061.842324964753</v>
          </cell>
          <cell r="Q535">
            <v>43061.84</v>
          </cell>
        </row>
        <row r="536">
          <cell r="C536">
            <v>395355</v>
          </cell>
          <cell r="D536" t="str">
            <v>THE PAVILION AT BRMC</v>
          </cell>
          <cell r="E536">
            <v>1</v>
          </cell>
          <cell r="F536">
            <v>1</v>
          </cell>
          <cell r="G536">
            <v>2</v>
          </cell>
          <cell r="H536">
            <v>1</v>
          </cell>
          <cell r="I536">
            <v>2</v>
          </cell>
          <cell r="J536">
            <v>2</v>
          </cell>
          <cell r="K536">
            <v>1</v>
          </cell>
          <cell r="L536">
            <v>4</v>
          </cell>
          <cell r="M536">
            <v>10</v>
          </cell>
          <cell r="N536">
            <v>0.747018416283872</v>
          </cell>
          <cell r="O536">
            <v>7.47018416283872</v>
          </cell>
          <cell r="P536">
            <v>37389.676814137943</v>
          </cell>
          <cell r="Q536">
            <v>37389.67</v>
          </cell>
        </row>
        <row r="537">
          <cell r="C537">
            <v>395265</v>
          </cell>
          <cell r="D537" t="str">
            <v>THE PAVILION AT ST LUKE VILLAGE</v>
          </cell>
          <cell r="E537">
            <v>1</v>
          </cell>
          <cell r="F537">
            <v>1</v>
          </cell>
          <cell r="G537">
            <v>2</v>
          </cell>
          <cell r="H537">
            <v>0</v>
          </cell>
          <cell r="I537">
            <v>2</v>
          </cell>
          <cell r="J537">
            <v>2</v>
          </cell>
          <cell r="K537">
            <v>6</v>
          </cell>
          <cell r="L537">
            <v>4</v>
          </cell>
          <cell r="M537">
            <v>14</v>
          </cell>
          <cell r="N537">
            <v>0.66708411605092888</v>
          </cell>
          <cell r="O537">
            <v>9.3391776247130043</v>
          </cell>
          <cell r="P537">
            <v>46744.340632849089</v>
          </cell>
          <cell r="Q537">
            <v>46744.34</v>
          </cell>
        </row>
        <row r="538">
          <cell r="C538">
            <v>395284</v>
          </cell>
          <cell r="D538" t="str">
            <v>THE PHOENIX CENTER FOR REHAB AND NURSING</v>
          </cell>
          <cell r="E538">
            <v>1</v>
          </cell>
          <cell r="F538">
            <v>0</v>
          </cell>
          <cell r="G538">
            <v>1</v>
          </cell>
          <cell r="H538">
            <v>0</v>
          </cell>
          <cell r="I538">
            <v>1</v>
          </cell>
          <cell r="J538">
            <v>2</v>
          </cell>
          <cell r="K538">
            <v>5</v>
          </cell>
          <cell r="L538">
            <v>8</v>
          </cell>
          <cell r="M538">
            <v>0</v>
          </cell>
          <cell r="N538">
            <v>0.66816088424930919</v>
          </cell>
          <cell r="O538">
            <v>0</v>
          </cell>
          <cell r="P538">
            <v>0</v>
          </cell>
          <cell r="Q538">
            <v>0</v>
          </cell>
        </row>
        <row r="539">
          <cell r="C539">
            <v>395276</v>
          </cell>
          <cell r="D539" t="str">
            <v>THE SUMMIT AT BLUE MOUNTAIN NSG &amp; REHAB</v>
          </cell>
          <cell r="E539">
            <v>1</v>
          </cell>
          <cell r="F539">
            <v>1</v>
          </cell>
          <cell r="G539">
            <v>2</v>
          </cell>
          <cell r="H539">
            <v>2</v>
          </cell>
          <cell r="I539">
            <v>2</v>
          </cell>
          <cell r="J539">
            <v>2</v>
          </cell>
          <cell r="K539">
            <v>8</v>
          </cell>
          <cell r="L539">
            <v>7</v>
          </cell>
          <cell r="M539">
            <v>21</v>
          </cell>
          <cell r="N539">
            <v>0.75237560028609385</v>
          </cell>
          <cell r="O539">
            <v>15.799887606007971</v>
          </cell>
          <cell r="P539">
            <v>79081.409294714336</v>
          </cell>
          <cell r="Q539">
            <v>79081.399999999994</v>
          </cell>
        </row>
        <row r="540">
          <cell r="C540">
            <v>395905</v>
          </cell>
          <cell r="D540" t="str">
            <v>THIRD AVENUE HEALTH &amp; REHAB CENTER</v>
          </cell>
          <cell r="E540">
            <v>1</v>
          </cell>
          <cell r="F540">
            <v>1</v>
          </cell>
          <cell r="G540">
            <v>2</v>
          </cell>
          <cell r="H540">
            <v>0</v>
          </cell>
          <cell r="I540">
            <v>1</v>
          </cell>
          <cell r="J540">
            <v>1</v>
          </cell>
          <cell r="K540">
            <v>6</v>
          </cell>
          <cell r="L540">
            <v>6</v>
          </cell>
          <cell r="M540">
            <v>14</v>
          </cell>
          <cell r="N540">
            <v>0.61547899489595603</v>
          </cell>
          <cell r="O540">
            <v>8.616705928543384</v>
          </cell>
          <cell r="P540">
            <v>43128.233902639768</v>
          </cell>
          <cell r="Q540">
            <v>43128.23</v>
          </cell>
        </row>
        <row r="541">
          <cell r="C541">
            <v>395802</v>
          </cell>
          <cell r="D541" t="str">
            <v>THORNWALD HOME</v>
          </cell>
          <cell r="E541">
            <v>1</v>
          </cell>
          <cell r="F541">
            <v>0</v>
          </cell>
          <cell r="G541">
            <v>1</v>
          </cell>
          <cell r="H541">
            <v>2</v>
          </cell>
          <cell r="I541">
            <v>2</v>
          </cell>
          <cell r="J541">
            <v>2</v>
          </cell>
          <cell r="K541">
            <v>2</v>
          </cell>
          <cell r="L541">
            <v>2</v>
          </cell>
          <cell r="M541">
            <v>0</v>
          </cell>
          <cell r="N541">
            <v>0.6066621936298694</v>
          </cell>
          <cell r="O541">
            <v>0</v>
          </cell>
          <cell r="P541">
            <v>0</v>
          </cell>
          <cell r="Q541">
            <v>0</v>
          </cell>
        </row>
        <row r="542">
          <cell r="C542">
            <v>395901</v>
          </cell>
          <cell r="D542" t="str">
            <v>TITUSVILLE HEALTHCARE &amp; REHAB CENTER</v>
          </cell>
          <cell r="E542">
            <v>1</v>
          </cell>
          <cell r="F542">
            <v>1</v>
          </cell>
          <cell r="G542">
            <v>2</v>
          </cell>
          <cell r="H542">
            <v>0</v>
          </cell>
          <cell r="I542">
            <v>0</v>
          </cell>
          <cell r="J542">
            <v>2</v>
          </cell>
          <cell r="K542">
            <v>2</v>
          </cell>
          <cell r="L542">
            <v>4</v>
          </cell>
          <cell r="M542">
            <v>8</v>
          </cell>
          <cell r="N542">
            <v>0.75584295612009234</v>
          </cell>
          <cell r="O542">
            <v>6.0467436489607387</v>
          </cell>
          <cell r="P542">
            <v>30265.08930492941</v>
          </cell>
          <cell r="Q542">
            <v>30265.08</v>
          </cell>
        </row>
        <row r="543">
          <cell r="C543">
            <v>395446</v>
          </cell>
          <cell r="D543" t="str">
            <v>TOWNE MANOR EAST</v>
          </cell>
          <cell r="E543">
            <v>1</v>
          </cell>
          <cell r="F543">
            <v>1</v>
          </cell>
          <cell r="G543">
            <v>2</v>
          </cell>
          <cell r="H543">
            <v>0</v>
          </cell>
          <cell r="I543">
            <v>0</v>
          </cell>
          <cell r="J543">
            <v>2</v>
          </cell>
          <cell r="K543">
            <v>2</v>
          </cell>
          <cell r="L543">
            <v>4</v>
          </cell>
          <cell r="M543">
            <v>8</v>
          </cell>
          <cell r="N543">
            <v>0.81460154784859606</v>
          </cell>
          <cell r="O543">
            <v>6.5168123827887685</v>
          </cell>
          <cell r="P543">
            <v>32617.871733733973</v>
          </cell>
          <cell r="Q543">
            <v>32617.87</v>
          </cell>
        </row>
        <row r="544">
          <cell r="C544">
            <v>395346</v>
          </cell>
          <cell r="D544" t="str">
            <v>TOWNE MANOR WEST</v>
          </cell>
          <cell r="E544">
            <v>1</v>
          </cell>
          <cell r="F544">
            <v>1</v>
          </cell>
          <cell r="G544">
            <v>2</v>
          </cell>
          <cell r="H544">
            <v>0</v>
          </cell>
          <cell r="I544">
            <v>0</v>
          </cell>
          <cell r="J544">
            <v>0</v>
          </cell>
          <cell r="K544">
            <v>4</v>
          </cell>
          <cell r="L544">
            <v>4</v>
          </cell>
          <cell r="M544">
            <v>8</v>
          </cell>
          <cell r="N544">
            <v>0.8243268223550434</v>
          </cell>
          <cell r="O544">
            <v>6.5946145788403472</v>
          </cell>
          <cell r="P544">
            <v>33007.286358914149</v>
          </cell>
          <cell r="Q544">
            <v>33007.279999999999</v>
          </cell>
        </row>
        <row r="545">
          <cell r="C545">
            <v>395823</v>
          </cell>
          <cell r="D545" t="str">
            <v>TOWNVIEW HEALTH AND REHAB CENTER</v>
          </cell>
          <cell r="E545">
            <v>1</v>
          </cell>
          <cell r="F545">
            <v>1</v>
          </cell>
          <cell r="G545">
            <v>2</v>
          </cell>
          <cell r="H545">
            <v>1</v>
          </cell>
          <cell r="I545">
            <v>0</v>
          </cell>
          <cell r="J545">
            <v>0</v>
          </cell>
          <cell r="K545">
            <v>2</v>
          </cell>
          <cell r="L545">
            <v>4</v>
          </cell>
          <cell r="M545">
            <v>7</v>
          </cell>
          <cell r="N545">
            <v>0.63977005331665326</v>
          </cell>
          <cell r="O545">
            <v>4.4783903732165733</v>
          </cell>
          <cell r="P545">
            <v>22415.186165702755</v>
          </cell>
          <cell r="Q545">
            <v>22415.18</v>
          </cell>
        </row>
        <row r="546">
          <cell r="C546">
            <v>395915</v>
          </cell>
          <cell r="D546" t="str">
            <v>TRANSITIONS HEALTHCARE ALLENS COVE</v>
          </cell>
          <cell r="E546">
            <v>1</v>
          </cell>
          <cell r="F546">
            <v>1</v>
          </cell>
          <cell r="G546">
            <v>2</v>
          </cell>
          <cell r="H546">
            <v>1</v>
          </cell>
          <cell r="I546">
            <v>0</v>
          </cell>
          <cell r="J546">
            <v>0</v>
          </cell>
          <cell r="K546">
            <v>4</v>
          </cell>
          <cell r="L546">
            <v>6</v>
          </cell>
          <cell r="M546">
            <v>11</v>
          </cell>
          <cell r="N546">
            <v>0.45511713081335081</v>
          </cell>
          <cell r="O546">
            <v>5.0062884389468589</v>
          </cell>
          <cell r="P546">
            <v>25057.41527789152</v>
          </cell>
          <cell r="Q546">
            <v>25057.41</v>
          </cell>
        </row>
        <row r="547">
          <cell r="C547">
            <v>395248</v>
          </cell>
          <cell r="D547" t="str">
            <v>TRANSITIONS HEALTHCARE AUTUMN GROVE C C</v>
          </cell>
          <cell r="E547">
            <v>1</v>
          </cell>
          <cell r="F547">
            <v>0</v>
          </cell>
          <cell r="G547">
            <v>1</v>
          </cell>
          <cell r="H547">
            <v>0</v>
          </cell>
          <cell r="I547">
            <v>2</v>
          </cell>
          <cell r="J547">
            <v>2</v>
          </cell>
          <cell r="K547">
            <v>0</v>
          </cell>
          <cell r="L547">
            <v>2</v>
          </cell>
          <cell r="M547">
            <v>0</v>
          </cell>
          <cell r="N547">
            <v>0.70599359906895554</v>
          </cell>
          <cell r="O547">
            <v>0</v>
          </cell>
          <cell r="P547">
            <v>0</v>
          </cell>
          <cell r="Q547">
            <v>0</v>
          </cell>
        </row>
        <row r="548">
          <cell r="C548">
            <v>395798</v>
          </cell>
          <cell r="D548" t="str">
            <v>TRANSITIONS HEALTHCARE GETTYSBURG</v>
          </cell>
          <cell r="E548">
            <v>1</v>
          </cell>
          <cell r="F548">
            <v>1</v>
          </cell>
          <cell r="G548">
            <v>2</v>
          </cell>
          <cell r="H548">
            <v>0</v>
          </cell>
          <cell r="I548">
            <v>1</v>
          </cell>
          <cell r="J548">
            <v>2</v>
          </cell>
          <cell r="K548">
            <v>4</v>
          </cell>
          <cell r="L548">
            <v>4</v>
          </cell>
          <cell r="M548">
            <v>11</v>
          </cell>
          <cell r="N548">
            <v>0.70824327829169187</v>
          </cell>
          <cell r="O548">
            <v>7.790676061208611</v>
          </cell>
          <cell r="P548">
            <v>38993.799047323439</v>
          </cell>
          <cell r="Q548">
            <v>38993.79</v>
          </cell>
        </row>
        <row r="549">
          <cell r="C549">
            <v>395585</v>
          </cell>
          <cell r="D549" t="str">
            <v>TRANSITIONS HEALTHCARE NORTH HUNTINGDON</v>
          </cell>
          <cell r="E549">
            <v>1</v>
          </cell>
          <cell r="F549">
            <v>1</v>
          </cell>
          <cell r="G549">
            <v>2</v>
          </cell>
          <cell r="H549">
            <v>0</v>
          </cell>
          <cell r="I549">
            <v>2</v>
          </cell>
          <cell r="J549">
            <v>2</v>
          </cell>
          <cell r="K549">
            <v>5</v>
          </cell>
          <cell r="L549">
            <v>4</v>
          </cell>
          <cell r="M549">
            <v>13</v>
          </cell>
          <cell r="N549">
            <v>0.67407368586552063</v>
          </cell>
          <cell r="O549">
            <v>8.7629579162517679</v>
          </cell>
          <cell r="P549">
            <v>43860.252609895273</v>
          </cell>
          <cell r="Q549">
            <v>43860.25</v>
          </cell>
        </row>
        <row r="550">
          <cell r="C550">
            <v>395692</v>
          </cell>
          <cell r="D550" t="str">
            <v>TRANSITIONS HEALTHCARE WASHINGTON PA</v>
          </cell>
          <cell r="E550">
            <v>1</v>
          </cell>
          <cell r="F550">
            <v>1</v>
          </cell>
          <cell r="G550">
            <v>2</v>
          </cell>
          <cell r="H550">
            <v>1</v>
          </cell>
          <cell r="I550">
            <v>0</v>
          </cell>
          <cell r="J550">
            <v>0</v>
          </cell>
          <cell r="K550">
            <v>3</v>
          </cell>
          <cell r="L550">
            <v>4</v>
          </cell>
          <cell r="M550">
            <v>8</v>
          </cell>
          <cell r="N550">
            <v>0.5951932393153192</v>
          </cell>
          <cell r="O550">
            <v>4.7615459145225536</v>
          </cell>
          <cell r="P550">
            <v>23832.432909127045</v>
          </cell>
          <cell r="Q550">
            <v>23832.43</v>
          </cell>
        </row>
        <row r="551">
          <cell r="C551">
            <v>395499</v>
          </cell>
          <cell r="D551" t="str">
            <v>TREMONT HEALTH &amp; REHABILITATION CENTER</v>
          </cell>
          <cell r="E551">
            <v>1</v>
          </cell>
          <cell r="F551">
            <v>1</v>
          </cell>
          <cell r="G551">
            <v>2</v>
          </cell>
          <cell r="H551">
            <v>0</v>
          </cell>
          <cell r="I551">
            <v>2</v>
          </cell>
          <cell r="J551">
            <v>2</v>
          </cell>
          <cell r="K551">
            <v>4</v>
          </cell>
          <cell r="L551">
            <v>6</v>
          </cell>
          <cell r="M551">
            <v>14</v>
          </cell>
          <cell r="N551">
            <v>0.71852025653058027</v>
          </cell>
          <cell r="O551">
            <v>10.059283591428123</v>
          </cell>
          <cell r="P551">
            <v>50348.60644216471</v>
          </cell>
          <cell r="Q551">
            <v>50348.6</v>
          </cell>
        </row>
        <row r="552">
          <cell r="C552">
            <v>395461</v>
          </cell>
          <cell r="D552" t="str">
            <v>TUCKER HOUSE NSG &amp; REHAB CTR</v>
          </cell>
          <cell r="E552">
            <v>1</v>
          </cell>
          <cell r="F552">
            <v>1</v>
          </cell>
          <cell r="G552">
            <v>2</v>
          </cell>
          <cell r="H552">
            <v>0</v>
          </cell>
          <cell r="I552">
            <v>2</v>
          </cell>
          <cell r="J552">
            <v>2</v>
          </cell>
          <cell r="K552">
            <v>3</v>
          </cell>
          <cell r="L552">
            <v>0</v>
          </cell>
          <cell r="M552">
            <v>7</v>
          </cell>
          <cell r="N552">
            <v>0.71197054674328186</v>
          </cell>
          <cell r="O552">
            <v>4.9837938272029731</v>
          </cell>
          <cell r="P552">
            <v>24944.825515065138</v>
          </cell>
          <cell r="Q552">
            <v>24944.82</v>
          </cell>
        </row>
        <row r="553">
          <cell r="C553">
            <v>396143</v>
          </cell>
          <cell r="D553" t="str">
            <v>TULIP SPECIAL CARE, LLC</v>
          </cell>
          <cell r="E553">
            <v>1</v>
          </cell>
          <cell r="F553">
            <v>0</v>
          </cell>
          <cell r="G553">
            <v>1</v>
          </cell>
          <cell r="H553">
            <v>2</v>
          </cell>
          <cell r="I553">
            <v>1</v>
          </cell>
          <cell r="J553">
            <v>2</v>
          </cell>
          <cell r="K553">
            <v>2</v>
          </cell>
          <cell r="L553">
            <v>2</v>
          </cell>
          <cell r="M553">
            <v>0</v>
          </cell>
          <cell r="N553">
            <v>0.48899893084238366</v>
          </cell>
          <cell r="O553">
            <v>0</v>
          </cell>
          <cell r="P553">
            <v>0</v>
          </cell>
          <cell r="Q553">
            <v>0</v>
          </cell>
        </row>
        <row r="554">
          <cell r="C554">
            <v>395500</v>
          </cell>
          <cell r="D554" t="str">
            <v>TWIN LAKES REHAB AND HEALTH CENTER</v>
          </cell>
          <cell r="E554">
            <v>1</v>
          </cell>
          <cell r="F554">
            <v>1</v>
          </cell>
          <cell r="G554">
            <v>2</v>
          </cell>
          <cell r="H554">
            <v>0</v>
          </cell>
          <cell r="I554">
            <v>0</v>
          </cell>
          <cell r="J554">
            <v>0</v>
          </cell>
          <cell r="K554">
            <v>3</v>
          </cell>
          <cell r="L554">
            <v>4</v>
          </cell>
          <cell r="M554">
            <v>7</v>
          </cell>
          <cell r="N554">
            <v>0.7357590966122961</v>
          </cell>
          <cell r="O554">
            <v>5.1503136762860731</v>
          </cell>
          <cell r="P554">
            <v>25778.288680716221</v>
          </cell>
          <cell r="Q554">
            <v>25778.28</v>
          </cell>
        </row>
        <row r="555">
          <cell r="C555">
            <v>396114</v>
          </cell>
          <cell r="D555" t="str">
            <v>TWIN PINES HEALTH CARE CENTER</v>
          </cell>
          <cell r="E555">
            <v>1</v>
          </cell>
          <cell r="F555">
            <v>1</v>
          </cell>
          <cell r="G555">
            <v>2</v>
          </cell>
          <cell r="H555">
            <v>0</v>
          </cell>
          <cell r="I555">
            <v>2</v>
          </cell>
          <cell r="J555">
            <v>2</v>
          </cell>
          <cell r="K555">
            <v>4</v>
          </cell>
          <cell r="L555">
            <v>4</v>
          </cell>
          <cell r="M555">
            <v>12</v>
          </cell>
          <cell r="N555">
            <v>0.81467719461216903</v>
          </cell>
          <cell r="O555">
            <v>9.7761263353460279</v>
          </cell>
          <cell r="P555">
            <v>48931.351115963429</v>
          </cell>
          <cell r="Q555">
            <v>48931.35</v>
          </cell>
        </row>
        <row r="556">
          <cell r="C556">
            <v>395041</v>
          </cell>
          <cell r="D556" t="str">
            <v>TWINBROOK HEALTHCARE &amp; REHAB CENTER</v>
          </cell>
          <cell r="E556">
            <v>1</v>
          </cell>
          <cell r="F556">
            <v>1</v>
          </cell>
          <cell r="G556">
            <v>2</v>
          </cell>
          <cell r="H556">
            <v>0</v>
          </cell>
          <cell r="I556">
            <v>2</v>
          </cell>
          <cell r="J556">
            <v>2</v>
          </cell>
          <cell r="K556">
            <v>2</v>
          </cell>
          <cell r="L556">
            <v>2</v>
          </cell>
          <cell r="M556">
            <v>8</v>
          </cell>
          <cell r="N556">
            <v>0.6945473952619563</v>
          </cell>
          <cell r="O556">
            <v>5.5563791620956504</v>
          </cell>
          <cell r="P556">
            <v>27810.722814713059</v>
          </cell>
          <cell r="Q556">
            <v>27810.720000000001</v>
          </cell>
        </row>
        <row r="557">
          <cell r="C557">
            <v>395674</v>
          </cell>
          <cell r="D557" t="str">
            <v>UNIONTOWN HEALTHCARE &amp; REHAB CENTER</v>
          </cell>
          <cell r="E557">
            <v>1</v>
          </cell>
          <cell r="F557">
            <v>1</v>
          </cell>
          <cell r="G557">
            <v>2</v>
          </cell>
          <cell r="H557">
            <v>0</v>
          </cell>
          <cell r="I557">
            <v>1</v>
          </cell>
          <cell r="J557">
            <v>2</v>
          </cell>
          <cell r="K557">
            <v>3</v>
          </cell>
          <cell r="L557">
            <v>7</v>
          </cell>
          <cell r="M557">
            <v>13</v>
          </cell>
          <cell r="N557">
            <v>0.58563535911602205</v>
          </cell>
          <cell r="O557">
            <v>7.6132596685082863</v>
          </cell>
          <cell r="P557">
            <v>38105.796631319477</v>
          </cell>
          <cell r="Q557">
            <v>38105.79</v>
          </cell>
        </row>
        <row r="558">
          <cell r="C558">
            <v>395631</v>
          </cell>
          <cell r="D558" t="str">
            <v>UNITED ZION RETIREMENT COMMUNITY</v>
          </cell>
          <cell r="E558">
            <v>1</v>
          </cell>
          <cell r="F558">
            <v>1</v>
          </cell>
          <cell r="G558">
            <v>2</v>
          </cell>
          <cell r="H558">
            <v>2</v>
          </cell>
          <cell r="I558">
            <v>2</v>
          </cell>
          <cell r="J558">
            <v>2</v>
          </cell>
          <cell r="K558">
            <v>4</v>
          </cell>
          <cell r="L558">
            <v>2</v>
          </cell>
          <cell r="M558">
            <v>12</v>
          </cell>
          <cell r="N558">
            <v>0.3562420568970574</v>
          </cell>
          <cell r="O558">
            <v>4.2749046827646886</v>
          </cell>
          <cell r="P558">
            <v>21396.702011035475</v>
          </cell>
          <cell r="Q558">
            <v>21396.7</v>
          </cell>
        </row>
        <row r="559">
          <cell r="C559">
            <v>395722</v>
          </cell>
          <cell r="D559" t="str">
            <v>UNIVERSITY CITY REHAB &amp; HEALTHCARE CTR</v>
          </cell>
          <cell r="E559">
            <v>1</v>
          </cell>
          <cell r="F559">
            <v>0</v>
          </cell>
          <cell r="G559">
            <v>1</v>
          </cell>
          <cell r="H559">
            <v>1</v>
          </cell>
          <cell r="I559">
            <v>0</v>
          </cell>
          <cell r="J559">
            <v>0</v>
          </cell>
          <cell r="K559">
            <v>4</v>
          </cell>
          <cell r="L559">
            <v>4</v>
          </cell>
          <cell r="M559">
            <v>0</v>
          </cell>
          <cell r="N559">
            <v>0.7570791890863634</v>
          </cell>
          <cell r="O559">
            <v>0</v>
          </cell>
          <cell r="P559">
            <v>0</v>
          </cell>
          <cell r="Q559">
            <v>0</v>
          </cell>
        </row>
        <row r="560">
          <cell r="C560">
            <v>395228</v>
          </cell>
          <cell r="D560" t="str">
            <v>UPMC COLE SKILLED NURSING &amp; REHAB UNIT</v>
          </cell>
          <cell r="E560">
            <v>1</v>
          </cell>
          <cell r="F560">
            <v>1</v>
          </cell>
          <cell r="G560">
            <v>2</v>
          </cell>
          <cell r="H560">
            <v>2</v>
          </cell>
          <cell r="I560">
            <v>2</v>
          </cell>
          <cell r="J560">
            <v>0</v>
          </cell>
          <cell r="K560">
            <v>6</v>
          </cell>
          <cell r="L560">
            <v>4</v>
          </cell>
          <cell r="M560">
            <v>14</v>
          </cell>
          <cell r="N560">
            <v>0.53896435501991624</v>
          </cell>
          <cell r="O560">
            <v>7.5455009702788276</v>
          </cell>
          <cell r="P560">
            <v>37766.651601836908</v>
          </cell>
          <cell r="Q560">
            <v>37766.65</v>
          </cell>
        </row>
        <row r="561">
          <cell r="C561">
            <v>395732</v>
          </cell>
          <cell r="D561" t="str">
            <v>UPMC HERITAGE PLACE</v>
          </cell>
          <cell r="E561">
            <v>1</v>
          </cell>
          <cell r="F561">
            <v>1</v>
          </cell>
          <cell r="G561">
            <v>2</v>
          </cell>
          <cell r="H561">
            <v>2</v>
          </cell>
          <cell r="I561">
            <v>0</v>
          </cell>
          <cell r="J561">
            <v>2</v>
          </cell>
          <cell r="K561">
            <v>3</v>
          </cell>
          <cell r="L561">
            <v>6</v>
          </cell>
          <cell r="M561">
            <v>13</v>
          </cell>
          <cell r="N561">
            <v>0.59153891927120228</v>
          </cell>
          <cell r="O561">
            <v>7.69000595052563</v>
          </cell>
          <cell r="P561">
            <v>38489.926208149715</v>
          </cell>
          <cell r="Q561">
            <v>38489.919999999998</v>
          </cell>
        </row>
        <row r="562">
          <cell r="C562">
            <v>395167</v>
          </cell>
          <cell r="D562" t="str">
            <v>VALLEY MANOR REHAB AND HEALTHCARE CTR</v>
          </cell>
          <cell r="E562">
            <v>1</v>
          </cell>
          <cell r="F562">
            <v>0</v>
          </cell>
          <cell r="G562">
            <v>1</v>
          </cell>
          <cell r="H562">
            <v>0</v>
          </cell>
          <cell r="I562">
            <v>2</v>
          </cell>
          <cell r="J562">
            <v>2</v>
          </cell>
          <cell r="K562">
            <v>1</v>
          </cell>
          <cell r="L562">
            <v>4</v>
          </cell>
          <cell r="M562">
            <v>0</v>
          </cell>
          <cell r="N562">
            <v>0.79316190510180407</v>
          </cell>
          <cell r="O562">
            <v>0</v>
          </cell>
          <cell r="P562">
            <v>0</v>
          </cell>
          <cell r="Q562">
            <v>0</v>
          </cell>
        </row>
        <row r="563">
          <cell r="C563">
            <v>395787</v>
          </cell>
          <cell r="D563" t="str">
            <v>VALLEY VIEW HAVEN, INC</v>
          </cell>
          <cell r="E563">
            <v>1</v>
          </cell>
          <cell r="F563">
            <v>1</v>
          </cell>
          <cell r="G563">
            <v>2</v>
          </cell>
          <cell r="H563">
            <v>2</v>
          </cell>
          <cell r="I563">
            <v>2</v>
          </cell>
          <cell r="J563">
            <v>2</v>
          </cell>
          <cell r="K563">
            <v>8</v>
          </cell>
          <cell r="L563">
            <v>6</v>
          </cell>
          <cell r="M563">
            <v>20</v>
          </cell>
          <cell r="N563">
            <v>0.55650358773646447</v>
          </cell>
          <cell r="O563">
            <v>11.13007175472929</v>
          </cell>
          <cell r="P563">
            <v>55708.102605780157</v>
          </cell>
          <cell r="Q563">
            <v>55708.1</v>
          </cell>
        </row>
        <row r="564">
          <cell r="C564">
            <v>395895</v>
          </cell>
          <cell r="D564" t="str">
            <v>VALLEY VIEW REHAB AND NURSING CENTER</v>
          </cell>
          <cell r="E564">
            <v>1</v>
          </cell>
          <cell r="F564">
            <v>1</v>
          </cell>
          <cell r="G564">
            <v>2</v>
          </cell>
          <cell r="H564">
            <v>2</v>
          </cell>
          <cell r="I564">
            <v>0</v>
          </cell>
          <cell r="J564">
            <v>0</v>
          </cell>
          <cell r="K564">
            <v>6</v>
          </cell>
          <cell r="L564">
            <v>6.5</v>
          </cell>
          <cell r="M564">
            <v>14.5</v>
          </cell>
          <cell r="N564">
            <v>0.52284216438869124</v>
          </cell>
          <cell r="O564">
            <v>7.5812113836360231</v>
          </cell>
          <cell r="P564">
            <v>37945.388937519601</v>
          </cell>
          <cell r="Q564">
            <v>37945.379999999997</v>
          </cell>
        </row>
        <row r="565">
          <cell r="C565">
            <v>395034</v>
          </cell>
          <cell r="D565" t="str">
            <v>VINCENTIAN HOME</v>
          </cell>
          <cell r="E565">
            <v>1</v>
          </cell>
          <cell r="F565">
            <v>1</v>
          </cell>
          <cell r="G565">
            <v>2</v>
          </cell>
          <cell r="H565">
            <v>2</v>
          </cell>
          <cell r="I565">
            <v>0</v>
          </cell>
          <cell r="J565">
            <v>0</v>
          </cell>
          <cell r="K565">
            <v>2</v>
          </cell>
          <cell r="L565">
            <v>2</v>
          </cell>
          <cell r="M565">
            <v>6</v>
          </cell>
          <cell r="N565">
            <v>0.41973505789089394</v>
          </cell>
          <cell r="O565">
            <v>2.5184103473453634</v>
          </cell>
          <cell r="P565">
            <v>12605.117480375695</v>
          </cell>
          <cell r="Q565">
            <v>12605.11</v>
          </cell>
        </row>
        <row r="566">
          <cell r="C566">
            <v>395685</v>
          </cell>
          <cell r="D566" t="str">
            <v>WALLINGFORD SKILLED NURSING &amp; REHAB CTR</v>
          </cell>
          <cell r="E566">
            <v>1</v>
          </cell>
          <cell r="F566">
            <v>1</v>
          </cell>
          <cell r="G566">
            <v>2</v>
          </cell>
          <cell r="H566">
            <v>0</v>
          </cell>
          <cell r="I566">
            <v>0</v>
          </cell>
          <cell r="J566">
            <v>0</v>
          </cell>
          <cell r="K566">
            <v>1</v>
          </cell>
          <cell r="L566">
            <v>6</v>
          </cell>
          <cell r="M566">
            <v>7</v>
          </cell>
          <cell r="N566">
            <v>0.44177404743857573</v>
          </cell>
          <cell r="O566">
            <v>3.09241833207003</v>
          </cell>
          <cell r="P566">
            <v>15478.13541002125</v>
          </cell>
          <cell r="Q566">
            <v>15478.13</v>
          </cell>
        </row>
        <row r="567">
          <cell r="C567">
            <v>395200</v>
          </cell>
          <cell r="D567" t="str">
            <v>WALNUT CREEK HEALTHCARE &amp; REHAB CENTER</v>
          </cell>
          <cell r="E567">
            <v>1</v>
          </cell>
          <cell r="F567">
            <v>1</v>
          </cell>
          <cell r="G567">
            <v>2</v>
          </cell>
          <cell r="H567">
            <v>1</v>
          </cell>
          <cell r="I567">
            <v>1</v>
          </cell>
          <cell r="J567">
            <v>2</v>
          </cell>
          <cell r="K567">
            <v>0</v>
          </cell>
          <cell r="L567">
            <v>4</v>
          </cell>
          <cell r="M567">
            <v>8</v>
          </cell>
          <cell r="N567">
            <v>0.62702158120791129</v>
          </cell>
          <cell r="O567">
            <v>5.0161726496632904</v>
          </cell>
          <cell r="P567">
            <v>25106.887611664584</v>
          </cell>
          <cell r="Q567">
            <v>25106.880000000001</v>
          </cell>
        </row>
        <row r="568">
          <cell r="C568">
            <v>395650</v>
          </cell>
          <cell r="D568" t="str">
            <v>WARREN MANOR</v>
          </cell>
          <cell r="E568">
            <v>1</v>
          </cell>
          <cell r="F568">
            <v>1</v>
          </cell>
          <cell r="G568">
            <v>2</v>
          </cell>
          <cell r="H568">
            <v>0</v>
          </cell>
          <cell r="I568">
            <v>0</v>
          </cell>
          <cell r="J568">
            <v>0</v>
          </cell>
          <cell r="K568">
            <v>1</v>
          </cell>
          <cell r="L568">
            <v>4</v>
          </cell>
          <cell r="M568">
            <v>5</v>
          </cell>
          <cell r="N568">
            <v>0.54995612752266743</v>
          </cell>
          <cell r="O568">
            <v>2.7497806376133371</v>
          </cell>
          <cell r="P568">
            <v>13763.169301982385</v>
          </cell>
          <cell r="Q568">
            <v>13763.16</v>
          </cell>
        </row>
        <row r="569">
          <cell r="C569">
            <v>395825</v>
          </cell>
          <cell r="D569" t="str">
            <v>WATSONTOWN REHABILITATION AND NRSG CTR</v>
          </cell>
          <cell r="E569">
            <v>1</v>
          </cell>
          <cell r="F569">
            <v>1</v>
          </cell>
          <cell r="G569">
            <v>2</v>
          </cell>
          <cell r="H569">
            <v>1</v>
          </cell>
          <cell r="I569">
            <v>0</v>
          </cell>
          <cell r="J569">
            <v>0</v>
          </cell>
          <cell r="K569">
            <v>3</v>
          </cell>
          <cell r="L569">
            <v>6</v>
          </cell>
          <cell r="M569">
            <v>10</v>
          </cell>
          <cell r="N569">
            <v>0.69250026351849903</v>
          </cell>
          <cell r="O569">
            <v>6.92500263518499</v>
          </cell>
          <cell r="P569">
            <v>34660.940724147782</v>
          </cell>
          <cell r="Q569">
            <v>34660.94</v>
          </cell>
        </row>
        <row r="570">
          <cell r="C570">
            <v>395332</v>
          </cell>
          <cell r="D570" t="str">
            <v>WAYNE CENTER</v>
          </cell>
          <cell r="E570">
            <v>1</v>
          </cell>
          <cell r="F570">
            <v>1</v>
          </cell>
          <cell r="G570">
            <v>2</v>
          </cell>
          <cell r="H570">
            <v>1</v>
          </cell>
          <cell r="I570">
            <v>1</v>
          </cell>
          <cell r="J570">
            <v>2</v>
          </cell>
          <cell r="K570">
            <v>4</v>
          </cell>
          <cell r="L570">
            <v>8</v>
          </cell>
          <cell r="M570">
            <v>16</v>
          </cell>
          <cell r="N570">
            <v>0.62325347983413015</v>
          </cell>
          <cell r="O570">
            <v>9.9720556773460824</v>
          </cell>
          <cell r="P570">
            <v>49912.014325343385</v>
          </cell>
          <cell r="Q570">
            <v>49912.01</v>
          </cell>
        </row>
        <row r="571">
          <cell r="C571">
            <v>395936</v>
          </cell>
          <cell r="D571" t="str">
            <v>WAYNE WOODLANDS MANOR</v>
          </cell>
          <cell r="E571">
            <v>1</v>
          </cell>
          <cell r="F571">
            <v>0</v>
          </cell>
          <cell r="G571">
            <v>1</v>
          </cell>
          <cell r="H571">
            <v>1</v>
          </cell>
          <cell r="I571">
            <v>2</v>
          </cell>
          <cell r="J571">
            <v>2</v>
          </cell>
          <cell r="K571">
            <v>8</v>
          </cell>
          <cell r="L571">
            <v>5</v>
          </cell>
          <cell r="M571">
            <v>0</v>
          </cell>
          <cell r="N571">
            <v>0.59489921842863014</v>
          </cell>
          <cell r="O571">
            <v>0</v>
          </cell>
          <cell r="P571">
            <v>0</v>
          </cell>
          <cell r="Q571">
            <v>0</v>
          </cell>
        </row>
        <row r="572">
          <cell r="C572">
            <v>395675</v>
          </cell>
          <cell r="D572" t="str">
            <v>WAYNESBURG HEALTHCARE &amp; REHAB CENTER</v>
          </cell>
          <cell r="E572">
            <v>1</v>
          </cell>
          <cell r="F572">
            <v>1</v>
          </cell>
          <cell r="G572">
            <v>2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6</v>
          </cell>
          <cell r="M572">
            <v>6</v>
          </cell>
          <cell r="N572">
            <v>0.62330500572768199</v>
          </cell>
          <cell r="O572">
            <v>3.7398300343660917</v>
          </cell>
          <cell r="P572">
            <v>18718.552752736668</v>
          </cell>
          <cell r="Q572">
            <v>18718.55</v>
          </cell>
        </row>
        <row r="573">
          <cell r="C573">
            <v>395379</v>
          </cell>
          <cell r="D573" t="str">
            <v>WECARE AT LOYALSOCK REHAB &amp; NURSING CTR</v>
          </cell>
          <cell r="E573">
            <v>1</v>
          </cell>
          <cell r="F573">
            <v>1</v>
          </cell>
          <cell r="G573">
            <v>2</v>
          </cell>
          <cell r="H573">
            <v>0</v>
          </cell>
          <cell r="I573">
            <v>2</v>
          </cell>
          <cell r="J573">
            <v>2</v>
          </cell>
          <cell r="K573">
            <v>3</v>
          </cell>
          <cell r="L573">
            <v>4</v>
          </cell>
          <cell r="M573">
            <v>11</v>
          </cell>
          <cell r="N573">
            <v>0.69288002753726796</v>
          </cell>
          <cell r="O573">
            <v>7.6216803029099474</v>
          </cell>
          <cell r="P573">
            <v>38147.943490350663</v>
          </cell>
          <cell r="Q573">
            <v>38147.94</v>
          </cell>
        </row>
        <row r="574">
          <cell r="C574">
            <v>395624</v>
          </cell>
          <cell r="D574" t="str">
            <v>WECARE AT WAYNESBURG REHAB &amp; NURSING CTR</v>
          </cell>
          <cell r="E574">
            <v>1</v>
          </cell>
          <cell r="F574">
            <v>1</v>
          </cell>
          <cell r="G574">
            <v>2</v>
          </cell>
          <cell r="H574">
            <v>0</v>
          </cell>
          <cell r="I574">
            <v>1</v>
          </cell>
          <cell r="J574">
            <v>0</v>
          </cell>
          <cell r="K574">
            <v>1</v>
          </cell>
          <cell r="L574">
            <v>4</v>
          </cell>
          <cell r="M574">
            <v>6</v>
          </cell>
          <cell r="N574">
            <v>0.70240426283183</v>
          </cell>
          <cell r="O574">
            <v>4.2144255769909797</v>
          </cell>
          <cell r="P574">
            <v>21093.992711024359</v>
          </cell>
          <cell r="Q574">
            <v>21093.99</v>
          </cell>
        </row>
        <row r="575">
          <cell r="C575">
            <v>395292</v>
          </cell>
          <cell r="D575" t="str">
            <v>WESBURY UNITED METHODIST COMMUNITY</v>
          </cell>
          <cell r="E575">
            <v>1</v>
          </cell>
          <cell r="F575">
            <v>1</v>
          </cell>
          <cell r="G575">
            <v>2</v>
          </cell>
          <cell r="H575">
            <v>1</v>
          </cell>
          <cell r="I575">
            <v>2</v>
          </cell>
          <cell r="J575">
            <v>2</v>
          </cell>
          <cell r="K575">
            <v>2</v>
          </cell>
          <cell r="L575">
            <v>2</v>
          </cell>
          <cell r="M575">
            <v>9</v>
          </cell>
          <cell r="N575">
            <v>0.54242504342572317</v>
          </cell>
          <cell r="O575">
            <v>4.8818253908315086</v>
          </cell>
          <cell r="P575">
            <v>24434.454311616355</v>
          </cell>
          <cell r="Q575">
            <v>24434.45</v>
          </cell>
        </row>
        <row r="576">
          <cell r="C576">
            <v>395715</v>
          </cell>
          <cell r="D576" t="str">
            <v>WESLEY ENHANCED LIVING AT STAPELEY</v>
          </cell>
          <cell r="E576">
            <v>1</v>
          </cell>
          <cell r="F576">
            <v>1</v>
          </cell>
          <cell r="G576">
            <v>2</v>
          </cell>
          <cell r="H576">
            <v>1</v>
          </cell>
          <cell r="I576">
            <v>1</v>
          </cell>
          <cell r="J576">
            <v>2</v>
          </cell>
          <cell r="K576">
            <v>6</v>
          </cell>
          <cell r="L576">
            <v>4</v>
          </cell>
          <cell r="M576">
            <v>14</v>
          </cell>
          <cell r="N576">
            <v>0.60692148760330578</v>
          </cell>
          <cell r="O576">
            <v>8.4969008264462804</v>
          </cell>
          <cell r="P576">
            <v>42528.586832306595</v>
          </cell>
          <cell r="Q576">
            <v>42528.58</v>
          </cell>
        </row>
        <row r="577">
          <cell r="C577">
            <v>395498</v>
          </cell>
          <cell r="D577" t="str">
            <v>WESLEY ENHANCED LIVING MAIN LINE REHAB</v>
          </cell>
          <cell r="E577">
            <v>1</v>
          </cell>
          <cell r="F577">
            <v>1</v>
          </cell>
          <cell r="G577">
            <v>2</v>
          </cell>
          <cell r="H577">
            <v>2</v>
          </cell>
          <cell r="I577">
            <v>1</v>
          </cell>
          <cell r="J577">
            <v>2</v>
          </cell>
          <cell r="K577">
            <v>7</v>
          </cell>
          <cell r="L577">
            <v>7</v>
          </cell>
          <cell r="M577">
            <v>19</v>
          </cell>
          <cell r="N577">
            <v>0.40715437897333712</v>
          </cell>
          <cell r="O577">
            <v>7.7359332004934052</v>
          </cell>
          <cell r="P577">
            <v>38719.800732769829</v>
          </cell>
          <cell r="Q577">
            <v>38719.800000000003</v>
          </cell>
        </row>
        <row r="578">
          <cell r="C578">
            <v>395413</v>
          </cell>
          <cell r="D578" t="str">
            <v>WESLEY ENHANCED LIVING PENNYPACK PARK</v>
          </cell>
          <cell r="E578">
            <v>1</v>
          </cell>
          <cell r="F578">
            <v>1</v>
          </cell>
          <cell r="G578">
            <v>2</v>
          </cell>
          <cell r="H578">
            <v>1</v>
          </cell>
          <cell r="I578">
            <v>1</v>
          </cell>
          <cell r="J578">
            <v>2</v>
          </cell>
          <cell r="K578">
            <v>2</v>
          </cell>
          <cell r="L578">
            <v>6</v>
          </cell>
          <cell r="M578">
            <v>12</v>
          </cell>
          <cell r="N578">
            <v>0.62659360004543008</v>
          </cell>
          <cell r="O578">
            <v>7.5191232005451614</v>
          </cell>
          <cell r="P578">
            <v>37634.625902882151</v>
          </cell>
          <cell r="Q578">
            <v>37634.620000000003</v>
          </cell>
        </row>
        <row r="579">
          <cell r="C579">
            <v>395520</v>
          </cell>
          <cell r="D579" t="str">
            <v>WESLEY ENHANCED LIVING-DOYLESTOWN</v>
          </cell>
          <cell r="E579">
            <v>1</v>
          </cell>
          <cell r="F579">
            <v>1</v>
          </cell>
          <cell r="G579">
            <v>2</v>
          </cell>
          <cell r="H579">
            <v>1</v>
          </cell>
          <cell r="I579">
            <v>0</v>
          </cell>
          <cell r="J579">
            <v>2</v>
          </cell>
          <cell r="K579">
            <v>5</v>
          </cell>
          <cell r="L579">
            <v>4</v>
          </cell>
          <cell r="M579">
            <v>12</v>
          </cell>
          <cell r="N579">
            <v>0.40904056121103433</v>
          </cell>
          <cell r="O579">
            <v>4.9084867345324117</v>
          </cell>
          <cell r="P579">
            <v>24567.899351615022</v>
          </cell>
          <cell r="Q579">
            <v>24567.89</v>
          </cell>
        </row>
        <row r="580">
          <cell r="C580">
            <v>395602</v>
          </cell>
          <cell r="D580" t="str">
            <v>WESLEY VILLAGE</v>
          </cell>
          <cell r="E580">
            <v>1</v>
          </cell>
          <cell r="F580">
            <v>1</v>
          </cell>
          <cell r="G580">
            <v>2</v>
          </cell>
          <cell r="H580">
            <v>2</v>
          </cell>
          <cell r="I580">
            <v>1</v>
          </cell>
          <cell r="J580">
            <v>0</v>
          </cell>
          <cell r="K580">
            <v>5</v>
          </cell>
          <cell r="L580">
            <v>8</v>
          </cell>
          <cell r="M580">
            <v>16</v>
          </cell>
          <cell r="N580">
            <v>0.50116852255543121</v>
          </cell>
          <cell r="O580">
            <v>8.0186963608868993</v>
          </cell>
          <cell r="P580">
            <v>40135.083535923557</v>
          </cell>
          <cell r="Q580">
            <v>40135.08</v>
          </cell>
        </row>
        <row r="581">
          <cell r="C581">
            <v>395740</v>
          </cell>
          <cell r="D581" t="str">
            <v>WEST CHESTER REHAB &amp; HEALTHCARE CENTER</v>
          </cell>
          <cell r="E581">
            <v>1</v>
          </cell>
          <cell r="F581">
            <v>0</v>
          </cell>
          <cell r="G581">
            <v>1</v>
          </cell>
          <cell r="H581">
            <v>1</v>
          </cell>
          <cell r="I581">
            <v>1</v>
          </cell>
          <cell r="J581">
            <v>2</v>
          </cell>
          <cell r="K581">
            <v>2</v>
          </cell>
          <cell r="L581">
            <v>6</v>
          </cell>
          <cell r="M581">
            <v>0</v>
          </cell>
          <cell r="N581">
            <v>0.63911894585631435</v>
          </cell>
          <cell r="O581">
            <v>0</v>
          </cell>
          <cell r="P581">
            <v>0</v>
          </cell>
          <cell r="Q581">
            <v>0</v>
          </cell>
        </row>
        <row r="582">
          <cell r="C582">
            <v>395351</v>
          </cell>
          <cell r="D582" t="str">
            <v>WEST READING SKILLED NURSING &amp; REHAB CTR</v>
          </cell>
          <cell r="E582">
            <v>1</v>
          </cell>
          <cell r="F582">
            <v>1</v>
          </cell>
          <cell r="G582">
            <v>2</v>
          </cell>
          <cell r="H582">
            <v>0</v>
          </cell>
          <cell r="I582">
            <v>0</v>
          </cell>
          <cell r="J582">
            <v>0</v>
          </cell>
          <cell r="K582">
            <v>6</v>
          </cell>
          <cell r="L582">
            <v>6.5</v>
          </cell>
          <cell r="M582">
            <v>12.5</v>
          </cell>
          <cell r="N582">
            <v>0.85900909618734278</v>
          </cell>
          <cell r="O582">
            <v>10.737613702341784</v>
          </cell>
          <cell r="P582">
            <v>53743.776235505145</v>
          </cell>
          <cell r="Q582">
            <v>53743.77</v>
          </cell>
        </row>
        <row r="583">
          <cell r="C583">
            <v>395173</v>
          </cell>
          <cell r="D583" t="str">
            <v>WESTGATE HILLS REHAB AND NURSING CENTER</v>
          </cell>
          <cell r="E583">
            <v>1</v>
          </cell>
          <cell r="F583">
            <v>1</v>
          </cell>
          <cell r="G583">
            <v>2</v>
          </cell>
          <cell r="H583">
            <v>0</v>
          </cell>
          <cell r="I583">
            <v>0</v>
          </cell>
          <cell r="J583">
            <v>0</v>
          </cell>
          <cell r="K583">
            <v>4</v>
          </cell>
          <cell r="L583">
            <v>10</v>
          </cell>
          <cell r="M583">
            <v>14</v>
          </cell>
          <cell r="N583">
            <v>0.65396188565697089</v>
          </cell>
          <cell r="O583">
            <v>9.1554663991975929</v>
          </cell>
          <cell r="P583">
            <v>45824.831394600238</v>
          </cell>
          <cell r="Q583">
            <v>45824.83</v>
          </cell>
        </row>
        <row r="584">
          <cell r="C584">
            <v>396015</v>
          </cell>
          <cell r="D584" t="str">
            <v>WESTMINSTER WOODS AT HUNTINGDON</v>
          </cell>
          <cell r="E584">
            <v>1</v>
          </cell>
          <cell r="F584">
            <v>1</v>
          </cell>
          <cell r="G584">
            <v>2</v>
          </cell>
          <cell r="H584">
            <v>1</v>
          </cell>
          <cell r="I584">
            <v>2</v>
          </cell>
          <cell r="J584">
            <v>2</v>
          </cell>
          <cell r="K584">
            <v>9</v>
          </cell>
          <cell r="L584">
            <v>6</v>
          </cell>
          <cell r="M584">
            <v>20</v>
          </cell>
          <cell r="N584">
            <v>0.43736651003844512</v>
          </cell>
          <cell r="O584">
            <v>8.7473302007689018</v>
          </cell>
          <cell r="P584">
            <v>43782.032954461021</v>
          </cell>
          <cell r="Q584">
            <v>43782.03</v>
          </cell>
        </row>
        <row r="585">
          <cell r="C585">
            <v>395435</v>
          </cell>
          <cell r="D585" t="str">
            <v>WESTMORELAND MANOR</v>
          </cell>
          <cell r="E585">
            <v>1</v>
          </cell>
          <cell r="F585">
            <v>1</v>
          </cell>
          <cell r="G585">
            <v>2</v>
          </cell>
          <cell r="H585">
            <v>0</v>
          </cell>
          <cell r="I585">
            <v>1</v>
          </cell>
          <cell r="J585">
            <v>0</v>
          </cell>
          <cell r="K585">
            <v>3</v>
          </cell>
          <cell r="L585">
            <v>6</v>
          </cell>
          <cell r="M585">
            <v>10</v>
          </cell>
          <cell r="N585">
            <v>0.86472096233484519</v>
          </cell>
          <cell r="O585">
            <v>8.6472096233484521</v>
          </cell>
          <cell r="P585">
            <v>43280.910632628867</v>
          </cell>
          <cell r="Q585">
            <v>43280.91</v>
          </cell>
        </row>
        <row r="586">
          <cell r="C586">
            <v>396024</v>
          </cell>
          <cell r="D586" t="str">
            <v>WESTON REHABILITATION AND NURSING CENTER</v>
          </cell>
          <cell r="E586">
            <v>1</v>
          </cell>
          <cell r="F586">
            <v>1</v>
          </cell>
          <cell r="G586">
            <v>2</v>
          </cell>
          <cell r="H586">
            <v>0</v>
          </cell>
          <cell r="I586">
            <v>0</v>
          </cell>
          <cell r="J586">
            <v>2</v>
          </cell>
          <cell r="K586">
            <v>6</v>
          </cell>
          <cell r="L586">
            <v>6</v>
          </cell>
          <cell r="M586">
            <v>14</v>
          </cell>
          <cell r="N586">
            <v>0.58065760293125057</v>
          </cell>
          <cell r="O586">
            <v>8.1292064410375087</v>
          </cell>
          <cell r="P586">
            <v>40688.207273098684</v>
          </cell>
          <cell r="Q586">
            <v>40688.199999999997</v>
          </cell>
        </row>
        <row r="587">
          <cell r="C587">
            <v>395300</v>
          </cell>
          <cell r="D587" t="str">
            <v>WEXFORD HEALTHCARE CENTER</v>
          </cell>
          <cell r="E587">
            <v>1</v>
          </cell>
          <cell r="F587">
            <v>1</v>
          </cell>
          <cell r="G587">
            <v>2</v>
          </cell>
          <cell r="H587">
            <v>0</v>
          </cell>
          <cell r="I587">
            <v>0</v>
          </cell>
          <cell r="J587">
            <v>2</v>
          </cell>
          <cell r="K587">
            <v>2</v>
          </cell>
          <cell r="L587">
            <v>0</v>
          </cell>
          <cell r="M587">
            <v>4</v>
          </cell>
          <cell r="N587">
            <v>0.51059398118221644</v>
          </cell>
          <cell r="O587">
            <v>2.0423759247288658</v>
          </cell>
          <cell r="P587">
            <v>10222.475657088709</v>
          </cell>
          <cell r="Q587">
            <v>10222.469999999999</v>
          </cell>
        </row>
        <row r="588">
          <cell r="C588">
            <v>396066</v>
          </cell>
          <cell r="D588" t="str">
            <v>WHITEHALL BOROUGH SKD NSG &amp; REHAB CTR</v>
          </cell>
          <cell r="E588">
            <v>1</v>
          </cell>
          <cell r="F588">
            <v>1</v>
          </cell>
          <cell r="G588">
            <v>2</v>
          </cell>
          <cell r="H588">
            <v>1</v>
          </cell>
          <cell r="I588">
            <v>2</v>
          </cell>
          <cell r="J588">
            <v>2</v>
          </cell>
          <cell r="K588">
            <v>3</v>
          </cell>
          <cell r="L588">
            <v>0</v>
          </cell>
          <cell r="M588">
            <v>8</v>
          </cell>
          <cell r="N588">
            <v>0.54006681001382273</v>
          </cell>
          <cell r="O588">
            <v>4.3205344801105818</v>
          </cell>
          <cell r="P588">
            <v>21625.087729334722</v>
          </cell>
          <cell r="Q588">
            <v>21625.08</v>
          </cell>
        </row>
        <row r="589">
          <cell r="C589">
            <v>396130</v>
          </cell>
          <cell r="D589" t="str">
            <v>WHITESTONE CARE CENTER</v>
          </cell>
          <cell r="E589">
            <v>1</v>
          </cell>
          <cell r="F589">
            <v>1</v>
          </cell>
          <cell r="G589">
            <v>2</v>
          </cell>
          <cell r="H589">
            <v>1</v>
          </cell>
          <cell r="I589">
            <v>1</v>
          </cell>
          <cell r="J589">
            <v>0</v>
          </cell>
          <cell r="K589">
            <v>5</v>
          </cell>
          <cell r="L589">
            <v>5</v>
          </cell>
          <cell r="M589">
            <v>12</v>
          </cell>
          <cell r="N589">
            <v>0.58855660248532027</v>
          </cell>
          <cell r="O589">
            <v>7.0626792298238428</v>
          </cell>
          <cell r="P589">
            <v>35350.03797613061</v>
          </cell>
          <cell r="Q589">
            <v>35350.03</v>
          </cell>
        </row>
        <row r="590">
          <cell r="C590">
            <v>396056</v>
          </cell>
          <cell r="D590" t="str">
            <v>WILLIAM PENN CARE CENTER</v>
          </cell>
          <cell r="E590">
            <v>1</v>
          </cell>
          <cell r="F590">
            <v>1</v>
          </cell>
          <cell r="G590">
            <v>2</v>
          </cell>
          <cell r="H590">
            <v>0</v>
          </cell>
          <cell r="I590">
            <v>0</v>
          </cell>
          <cell r="J590">
            <v>0</v>
          </cell>
          <cell r="K590">
            <v>2</v>
          </cell>
          <cell r="L590">
            <v>4.5</v>
          </cell>
          <cell r="M590">
            <v>6.5</v>
          </cell>
          <cell r="N590">
            <v>0.52315435242264507</v>
          </cell>
          <cell r="O590">
            <v>3.400503290747193</v>
          </cell>
          <cell r="P590">
            <v>17020.158576403108</v>
          </cell>
          <cell r="Q590">
            <v>17020.150000000001</v>
          </cell>
        </row>
        <row r="591">
          <cell r="C591">
            <v>395335</v>
          </cell>
          <cell r="D591" t="str">
            <v>WILLIAM PENN HEALTHCARE &amp; REHAB CENTER</v>
          </cell>
          <cell r="E591">
            <v>1</v>
          </cell>
          <cell r="F591">
            <v>1</v>
          </cell>
          <cell r="G591">
            <v>2</v>
          </cell>
          <cell r="H591">
            <v>0</v>
          </cell>
          <cell r="I591">
            <v>2</v>
          </cell>
          <cell r="J591">
            <v>1</v>
          </cell>
          <cell r="K591">
            <v>5</v>
          </cell>
          <cell r="L591">
            <v>2</v>
          </cell>
          <cell r="M591">
            <v>10</v>
          </cell>
          <cell r="N591">
            <v>0.6412722752724147</v>
          </cell>
          <cell r="O591">
            <v>6.4127227527241466</v>
          </cell>
          <cell r="P591">
            <v>32096.883556872155</v>
          </cell>
          <cell r="Q591">
            <v>32096.880000000001</v>
          </cell>
        </row>
        <row r="592">
          <cell r="C592">
            <v>395678</v>
          </cell>
          <cell r="D592" t="str">
            <v>WILLIAMSPORT HOME, THE</v>
          </cell>
          <cell r="E592">
            <v>1</v>
          </cell>
          <cell r="F592">
            <v>1</v>
          </cell>
          <cell r="G592">
            <v>2</v>
          </cell>
          <cell r="H592">
            <v>2</v>
          </cell>
          <cell r="I592">
            <v>2</v>
          </cell>
          <cell r="J592">
            <v>0</v>
          </cell>
          <cell r="K592">
            <v>7</v>
          </cell>
          <cell r="L592">
            <v>2</v>
          </cell>
          <cell r="M592">
            <v>13</v>
          </cell>
          <cell r="N592">
            <v>0.57754054496805551</v>
          </cell>
          <cell r="O592">
            <v>7.5080270845847217</v>
          </cell>
          <cell r="P592">
            <v>37579.087755413595</v>
          </cell>
          <cell r="Q592">
            <v>37579.08</v>
          </cell>
        </row>
        <row r="593">
          <cell r="C593">
            <v>395364</v>
          </cell>
          <cell r="D593" t="str">
            <v>WILLIAMSPORT NORTH REHAB AND NURSING CTR</v>
          </cell>
          <cell r="E593">
            <v>1</v>
          </cell>
          <cell r="F593">
            <v>1</v>
          </cell>
          <cell r="G593">
            <v>2</v>
          </cell>
          <cell r="H593">
            <v>0</v>
          </cell>
          <cell r="I593">
            <v>0</v>
          </cell>
          <cell r="J593">
            <v>0</v>
          </cell>
          <cell r="K593">
            <v>3</v>
          </cell>
          <cell r="L593">
            <v>3</v>
          </cell>
          <cell r="M593">
            <v>6</v>
          </cell>
          <cell r="N593">
            <v>0.56480011721897971</v>
          </cell>
          <cell r="O593">
            <v>3.3888007033138781</v>
          </cell>
          <cell r="P593">
            <v>16961.5849251406</v>
          </cell>
          <cell r="Q593">
            <v>16961.580000000002</v>
          </cell>
        </row>
        <row r="594">
          <cell r="C594">
            <v>395396</v>
          </cell>
          <cell r="D594" t="str">
            <v>WILLIAMSPORT SOUTH REHAB AND NSG CTR</v>
          </cell>
          <cell r="E594">
            <v>1</v>
          </cell>
          <cell r="F594">
            <v>1</v>
          </cell>
          <cell r="G594">
            <v>2</v>
          </cell>
          <cell r="H594">
            <v>0</v>
          </cell>
          <cell r="I594">
            <v>0</v>
          </cell>
          <cell r="J594">
            <v>0</v>
          </cell>
          <cell r="K594">
            <v>3</v>
          </cell>
          <cell r="L594">
            <v>3</v>
          </cell>
          <cell r="M594">
            <v>6</v>
          </cell>
          <cell r="N594">
            <v>0.66111581237911021</v>
          </cell>
          <cell r="O594">
            <v>3.9666948742746611</v>
          </cell>
          <cell r="P594">
            <v>19854.053947857028</v>
          </cell>
          <cell r="Q594">
            <v>19854.05</v>
          </cell>
        </row>
        <row r="595">
          <cell r="C595">
            <v>395680</v>
          </cell>
          <cell r="D595" t="str">
            <v>WILLOW BROOK REHAB AND HEALTHCARE CENTER</v>
          </cell>
          <cell r="E595">
            <v>1</v>
          </cell>
          <cell r="F595">
            <v>1</v>
          </cell>
          <cell r="G595">
            <v>2</v>
          </cell>
          <cell r="H595">
            <v>0</v>
          </cell>
          <cell r="I595">
            <v>0</v>
          </cell>
          <cell r="J595">
            <v>0</v>
          </cell>
          <cell r="K595">
            <v>6</v>
          </cell>
          <cell r="L595">
            <v>2</v>
          </cell>
          <cell r="M595">
            <v>8</v>
          </cell>
          <cell r="N595">
            <v>0.63663789711167662</v>
          </cell>
          <cell r="O595">
            <v>5.093103176893413</v>
          </cell>
          <cell r="P595">
            <v>25491.939370439763</v>
          </cell>
          <cell r="Q595">
            <v>25491.93</v>
          </cell>
        </row>
        <row r="596">
          <cell r="C596">
            <v>396129</v>
          </cell>
          <cell r="D596" t="str">
            <v>WILLOW TERRACE</v>
          </cell>
          <cell r="E596">
            <v>1</v>
          </cell>
          <cell r="F596">
            <v>0</v>
          </cell>
          <cell r="G596">
            <v>1</v>
          </cell>
          <cell r="H596">
            <v>1</v>
          </cell>
          <cell r="I596">
            <v>0</v>
          </cell>
          <cell r="J596">
            <v>0</v>
          </cell>
          <cell r="K596">
            <v>3</v>
          </cell>
          <cell r="L596">
            <v>4</v>
          </cell>
          <cell r="M596">
            <v>0</v>
          </cell>
          <cell r="N596">
            <v>0.76896840102979513</v>
          </cell>
          <cell r="O596">
            <v>0</v>
          </cell>
          <cell r="P596">
            <v>0</v>
          </cell>
          <cell r="Q596">
            <v>0</v>
          </cell>
        </row>
        <row r="597">
          <cell r="C597">
            <v>395762</v>
          </cell>
          <cell r="D597" t="str">
            <v>WILLOWBROOKE CT SCC AT BRITTANY POINTE</v>
          </cell>
          <cell r="E597">
            <v>1</v>
          </cell>
          <cell r="F597">
            <v>0</v>
          </cell>
          <cell r="G597">
            <v>1</v>
          </cell>
          <cell r="H597">
            <v>1</v>
          </cell>
          <cell r="I597">
            <v>0</v>
          </cell>
          <cell r="J597">
            <v>0</v>
          </cell>
          <cell r="K597">
            <v>6</v>
          </cell>
          <cell r="L597">
            <v>4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</row>
        <row r="598">
          <cell r="C598">
            <v>395515</v>
          </cell>
          <cell r="D598" t="str">
            <v>WILLOWCREST</v>
          </cell>
          <cell r="E598">
            <v>1</v>
          </cell>
          <cell r="F598">
            <v>1</v>
          </cell>
          <cell r="G598">
            <v>2</v>
          </cell>
          <cell r="H598">
            <v>2</v>
          </cell>
          <cell r="I598">
            <v>0</v>
          </cell>
          <cell r="J598">
            <v>2</v>
          </cell>
          <cell r="K598">
            <v>0</v>
          </cell>
          <cell r="L598">
            <v>0</v>
          </cell>
          <cell r="M598">
            <v>4</v>
          </cell>
          <cell r="N598">
            <v>4.7405987003302438E-2</v>
          </cell>
          <cell r="O598">
            <v>0.18962394801320975</v>
          </cell>
          <cell r="P598">
            <v>949.10352648395337</v>
          </cell>
          <cell r="Q598">
            <v>949.1</v>
          </cell>
        </row>
        <row r="599">
          <cell r="C599">
            <v>395713</v>
          </cell>
          <cell r="D599" t="str">
            <v>WILLOWS OF PRESBYTERIAN SENIORCARE, THE</v>
          </cell>
          <cell r="E599">
            <v>1</v>
          </cell>
          <cell r="F599">
            <v>1</v>
          </cell>
          <cell r="G599">
            <v>2</v>
          </cell>
          <cell r="H599">
            <v>1</v>
          </cell>
          <cell r="I599">
            <v>0</v>
          </cell>
          <cell r="J599">
            <v>0</v>
          </cell>
          <cell r="K599">
            <v>1</v>
          </cell>
          <cell r="L599">
            <v>2</v>
          </cell>
          <cell r="M599">
            <v>4</v>
          </cell>
          <cell r="N599">
            <v>0.43927635298350209</v>
          </cell>
          <cell r="O599">
            <v>1.7571054119340084</v>
          </cell>
          <cell r="P599">
            <v>8794.6430835541505</v>
          </cell>
          <cell r="Q599">
            <v>8794.64</v>
          </cell>
        </row>
        <row r="600">
          <cell r="C600">
            <v>395090</v>
          </cell>
          <cell r="D600" t="str">
            <v>WINDBER WOODS SENIOR LIVING &amp; REHAB CTR</v>
          </cell>
          <cell r="E600">
            <v>1</v>
          </cell>
          <cell r="F600">
            <v>0</v>
          </cell>
          <cell r="G600">
            <v>1</v>
          </cell>
          <cell r="H600">
            <v>2</v>
          </cell>
          <cell r="I600">
            <v>1</v>
          </cell>
          <cell r="J600">
            <v>2</v>
          </cell>
          <cell r="K600">
            <v>4</v>
          </cell>
          <cell r="L600">
            <v>3</v>
          </cell>
          <cell r="M600">
            <v>0</v>
          </cell>
          <cell r="N600">
            <v>0.63460994690376704</v>
          </cell>
          <cell r="O600">
            <v>0</v>
          </cell>
          <cell r="P600">
            <v>0</v>
          </cell>
          <cell r="Q600">
            <v>0</v>
          </cell>
        </row>
        <row r="601">
          <cell r="C601">
            <v>395533</v>
          </cell>
          <cell r="D601" t="str">
            <v>WINDY HILL VILLAGE OF PRESBYTERIAN HOMES</v>
          </cell>
          <cell r="E601">
            <v>1</v>
          </cell>
          <cell r="F601">
            <v>1</v>
          </cell>
          <cell r="G601">
            <v>2</v>
          </cell>
          <cell r="H601">
            <v>0</v>
          </cell>
          <cell r="I601">
            <v>2</v>
          </cell>
          <cell r="J601">
            <v>2</v>
          </cell>
          <cell r="K601">
            <v>4</v>
          </cell>
          <cell r="L601">
            <v>6</v>
          </cell>
          <cell r="M601">
            <v>14</v>
          </cell>
          <cell r="N601">
            <v>0.7660204232647625</v>
          </cell>
          <cell r="O601">
            <v>10.724285925706674</v>
          </cell>
          <cell r="P601">
            <v>53677.068206603166</v>
          </cell>
          <cell r="Q601">
            <v>53677.06</v>
          </cell>
        </row>
        <row r="602">
          <cell r="C602">
            <v>395653</v>
          </cell>
          <cell r="D602" t="str">
            <v>WOODHAVEN HEALTH &amp; REHAB CENTER</v>
          </cell>
          <cell r="E602">
            <v>1</v>
          </cell>
          <cell r="F602">
            <v>1</v>
          </cell>
          <cell r="G602">
            <v>2</v>
          </cell>
          <cell r="H602">
            <v>1</v>
          </cell>
          <cell r="I602">
            <v>2</v>
          </cell>
          <cell r="J602">
            <v>2</v>
          </cell>
          <cell r="K602">
            <v>4</v>
          </cell>
          <cell r="L602">
            <v>4.5</v>
          </cell>
          <cell r="M602">
            <v>13.5</v>
          </cell>
          <cell r="N602">
            <v>0.75600042669700962</v>
          </cell>
          <cell r="O602">
            <v>10.20600576040963</v>
          </cell>
          <cell r="P602">
            <v>51082.978495129362</v>
          </cell>
          <cell r="Q602">
            <v>51082.97</v>
          </cell>
        </row>
        <row r="603">
          <cell r="C603">
            <v>396115</v>
          </cell>
          <cell r="D603" t="str">
            <v>WYNDMOOR HILLS REHAB &amp; NURSING CENTER</v>
          </cell>
          <cell r="E603">
            <v>1</v>
          </cell>
          <cell r="F603">
            <v>0</v>
          </cell>
          <cell r="G603">
            <v>1</v>
          </cell>
          <cell r="H603">
            <v>1</v>
          </cell>
          <cell r="I603">
            <v>0</v>
          </cell>
          <cell r="J603">
            <v>2</v>
          </cell>
          <cell r="K603">
            <v>4</v>
          </cell>
          <cell r="L603">
            <v>6</v>
          </cell>
          <cell r="M603">
            <v>0</v>
          </cell>
          <cell r="N603">
            <v>0.47458081824279008</v>
          </cell>
          <cell r="O603">
            <v>0</v>
          </cell>
          <cell r="P603">
            <v>0</v>
          </cell>
          <cell r="Q603">
            <v>0</v>
          </cell>
        </row>
        <row r="604">
          <cell r="C604">
            <v>395237</v>
          </cell>
          <cell r="D604" t="str">
            <v>WYOMISSING HEALTH AND REHABILITATION CTR</v>
          </cell>
          <cell r="E604">
            <v>1</v>
          </cell>
          <cell r="F604">
            <v>1</v>
          </cell>
          <cell r="G604">
            <v>2</v>
          </cell>
          <cell r="H604">
            <v>0</v>
          </cell>
          <cell r="I604">
            <v>1</v>
          </cell>
          <cell r="J604">
            <v>0</v>
          </cell>
          <cell r="K604">
            <v>1</v>
          </cell>
          <cell r="L604">
            <v>4</v>
          </cell>
          <cell r="M604">
            <v>6</v>
          </cell>
          <cell r="N604">
            <v>0.59906698354018129</v>
          </cell>
          <cell r="O604">
            <v>3.5944019012410875</v>
          </cell>
          <cell r="P604">
            <v>17990.657592631131</v>
          </cell>
          <cell r="Q604">
            <v>17990.650000000001</v>
          </cell>
        </row>
        <row r="605">
          <cell r="C605">
            <v>395817</v>
          </cell>
          <cell r="D605" t="str">
            <v>YARDLEY REHAB &amp; HEALTHCARE CENTER</v>
          </cell>
          <cell r="E605">
            <v>1</v>
          </cell>
          <cell r="F605">
            <v>0</v>
          </cell>
          <cell r="G605">
            <v>1</v>
          </cell>
          <cell r="H605">
            <v>1</v>
          </cell>
          <cell r="I605">
            <v>0</v>
          </cell>
          <cell r="J605">
            <v>0</v>
          </cell>
          <cell r="K605">
            <v>4</v>
          </cell>
          <cell r="L605">
            <v>6</v>
          </cell>
          <cell r="M605">
            <v>0</v>
          </cell>
          <cell r="N605">
            <v>0.3657731082699216</v>
          </cell>
          <cell r="O605">
            <v>0</v>
          </cell>
          <cell r="P605">
            <v>0</v>
          </cell>
          <cell r="Q605">
            <v>0</v>
          </cell>
        </row>
        <row r="606">
          <cell r="C606">
            <v>395374</v>
          </cell>
          <cell r="D606" t="str">
            <v>YEADON REHABILITATION AND NURSING CENTER</v>
          </cell>
          <cell r="E606">
            <v>1</v>
          </cell>
          <cell r="F606">
            <v>1</v>
          </cell>
          <cell r="G606">
            <v>2</v>
          </cell>
          <cell r="H606">
            <v>0</v>
          </cell>
          <cell r="I606">
            <v>0</v>
          </cell>
          <cell r="J606">
            <v>2</v>
          </cell>
          <cell r="K606">
            <v>2</v>
          </cell>
          <cell r="L606">
            <v>2</v>
          </cell>
          <cell r="M606">
            <v>6</v>
          </cell>
          <cell r="N606">
            <v>0.58133565713380342</v>
          </cell>
          <cell r="O606">
            <v>3.4880139428028203</v>
          </cell>
          <cell r="P606">
            <v>17458.165849962879</v>
          </cell>
          <cell r="Q606">
            <v>17458.16</v>
          </cell>
        </row>
        <row r="607">
          <cell r="C607">
            <v>395442</v>
          </cell>
          <cell r="D607" t="str">
            <v>YORK NORTH SKILLED NURSING &amp; REHAB CTR</v>
          </cell>
          <cell r="E607">
            <v>1</v>
          </cell>
          <cell r="F607">
            <v>1</v>
          </cell>
          <cell r="G607">
            <v>2</v>
          </cell>
          <cell r="H607">
            <v>0</v>
          </cell>
          <cell r="I607">
            <v>1</v>
          </cell>
          <cell r="J607">
            <v>0</v>
          </cell>
          <cell r="K607">
            <v>4</v>
          </cell>
          <cell r="L607">
            <v>7.5</v>
          </cell>
          <cell r="M607">
            <v>12.5</v>
          </cell>
          <cell r="N607">
            <v>0.61841497922896305</v>
          </cell>
          <cell r="O607">
            <v>7.7301872403620377</v>
          </cell>
          <cell r="P607">
            <v>38691.041121545313</v>
          </cell>
          <cell r="Q607">
            <v>38691.040000000001</v>
          </cell>
        </row>
        <row r="608">
          <cell r="C608">
            <v>395687</v>
          </cell>
          <cell r="D608" t="str">
            <v>YORK NURSING AND REHABILITATION CENTER</v>
          </cell>
          <cell r="E608">
            <v>1</v>
          </cell>
          <cell r="F608">
            <v>1</v>
          </cell>
          <cell r="G608">
            <v>2</v>
          </cell>
          <cell r="H608">
            <v>0</v>
          </cell>
          <cell r="I608">
            <v>0</v>
          </cell>
          <cell r="J608">
            <v>0</v>
          </cell>
          <cell r="K608">
            <v>4</v>
          </cell>
          <cell r="L608">
            <v>6</v>
          </cell>
          <cell r="M608">
            <v>10</v>
          </cell>
          <cell r="N608">
            <v>0.78771009671491232</v>
          </cell>
          <cell r="O608">
            <v>7.877100967149123</v>
          </cell>
          <cell r="P608">
            <v>39426.371957357303</v>
          </cell>
          <cell r="Q608">
            <v>39426.370000000003</v>
          </cell>
        </row>
        <row r="609">
          <cell r="C609">
            <v>395309</v>
          </cell>
          <cell r="D609" t="str">
            <v>YORK SOUTH SKILLED NSG &amp; REHAB CTR</v>
          </cell>
          <cell r="E609">
            <v>1</v>
          </cell>
          <cell r="F609">
            <v>0</v>
          </cell>
          <cell r="G609">
            <v>1</v>
          </cell>
          <cell r="H609">
            <v>0</v>
          </cell>
          <cell r="I609">
            <v>0</v>
          </cell>
          <cell r="J609">
            <v>0</v>
          </cell>
          <cell r="K609">
            <v>5</v>
          </cell>
          <cell r="L609">
            <v>2</v>
          </cell>
          <cell r="M609">
            <v>0</v>
          </cell>
          <cell r="N609">
            <v>0.68364850779604769</v>
          </cell>
          <cell r="O609">
            <v>0</v>
          </cell>
          <cell r="P609">
            <v>0</v>
          </cell>
          <cell r="Q609">
            <v>0</v>
          </cell>
        </row>
        <row r="610">
          <cell r="C610">
            <v>395168</v>
          </cell>
          <cell r="D610" t="str">
            <v>YORKVIEW NURSING AND REHABILITATION</v>
          </cell>
          <cell r="E610">
            <v>1</v>
          </cell>
          <cell r="F610">
            <v>1</v>
          </cell>
          <cell r="G610">
            <v>2</v>
          </cell>
          <cell r="H610">
            <v>0</v>
          </cell>
          <cell r="I610">
            <v>0</v>
          </cell>
          <cell r="J610">
            <v>0</v>
          </cell>
          <cell r="K610">
            <v>4</v>
          </cell>
          <cell r="L610">
            <v>0.5</v>
          </cell>
          <cell r="M610">
            <v>4.5</v>
          </cell>
          <cell r="N610">
            <v>0.75466972564764367</v>
          </cell>
          <cell r="O610">
            <v>3.3960137654143967</v>
          </cell>
          <cell r="P610">
            <v>16997.687657670314</v>
          </cell>
          <cell r="Q610">
            <v>16997.68</v>
          </cell>
        </row>
        <row r="611">
          <cell r="C611">
            <v>395326</v>
          </cell>
          <cell r="D611" t="str">
            <v>ZERBE SISTERS NURSING CENTER, INC.</v>
          </cell>
          <cell r="E611">
            <v>1</v>
          </cell>
          <cell r="F611">
            <v>1</v>
          </cell>
          <cell r="G611">
            <v>2</v>
          </cell>
          <cell r="H611">
            <v>2</v>
          </cell>
          <cell r="I611">
            <v>0</v>
          </cell>
          <cell r="J611">
            <v>0</v>
          </cell>
          <cell r="K611">
            <v>5</v>
          </cell>
          <cell r="L611">
            <v>2</v>
          </cell>
          <cell r="M611">
            <v>9</v>
          </cell>
          <cell r="N611">
            <v>0.63508294405414356</v>
          </cell>
          <cell r="O611">
            <v>5.7157464964872924</v>
          </cell>
          <cell r="P611">
            <v>28608.386299005233</v>
          </cell>
          <cell r="Q611">
            <v>28608.38</v>
          </cell>
        </row>
        <row r="612">
          <cell r="C612"/>
          <cell r="N612"/>
          <cell r="O612"/>
          <cell r="P612"/>
          <cell r="Q612"/>
        </row>
        <row r="613">
          <cell r="N613"/>
          <cell r="O613"/>
          <cell r="P613"/>
          <cell r="Q613"/>
        </row>
        <row r="614">
          <cell r="N614"/>
          <cell r="O614"/>
          <cell r="P614"/>
          <cell r="Q614"/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D0239-B11A-4908-B763-B33220FAFB49}">
  <dimension ref="A1:X611"/>
  <sheetViews>
    <sheetView workbookViewId="0">
      <pane ySplit="2" topLeftCell="A315" activePane="bottomLeft" state="frozen"/>
      <selection pane="bottomLeft" activeCell="A31" sqref="A31:A611"/>
    </sheetView>
  </sheetViews>
  <sheetFormatPr defaultRowHeight="15" x14ac:dyDescent="0.25"/>
  <cols>
    <col min="1" max="1" width="10.85546875" customWidth="1"/>
    <col min="2" max="2" width="16.5703125" customWidth="1"/>
    <col min="3" max="3" width="58" customWidth="1"/>
    <col min="4" max="4" width="12.140625" style="11" customWidth="1"/>
    <col min="8" max="8" width="12.140625" customWidth="1"/>
    <col min="11" max="11" width="12.7109375" customWidth="1"/>
    <col min="14" max="14" width="12.7109375" customWidth="1"/>
    <col min="15" max="15" width="13.85546875" customWidth="1"/>
    <col min="21" max="21" width="14.7109375" customWidth="1"/>
    <col min="22" max="24" width="13.5703125" customWidth="1"/>
  </cols>
  <sheetData>
    <row r="1" spans="1:24" ht="18.75" customHeight="1" x14ac:dyDescent="0.3">
      <c r="A1" s="28" t="s">
        <v>0</v>
      </c>
      <c r="B1" s="21"/>
      <c r="C1" s="28" t="s">
        <v>1</v>
      </c>
      <c r="D1" s="29" t="s">
        <v>2</v>
      </c>
      <c r="E1" s="1"/>
      <c r="F1" s="25" t="s">
        <v>3</v>
      </c>
      <c r="G1" s="25"/>
      <c r="H1" s="25"/>
      <c r="I1" s="25" t="s">
        <v>4</v>
      </c>
      <c r="J1" s="25"/>
      <c r="K1" s="25"/>
      <c r="L1" s="25" t="s">
        <v>5</v>
      </c>
      <c r="M1" s="25"/>
      <c r="N1" s="25"/>
      <c r="O1" s="2"/>
    </row>
    <row r="2" spans="1:24" ht="60" x14ac:dyDescent="0.25">
      <c r="A2" s="28"/>
      <c r="B2" s="22" t="s">
        <v>6</v>
      </c>
      <c r="C2" s="28"/>
      <c r="D2" s="29"/>
      <c r="E2" s="3" t="s">
        <v>7</v>
      </c>
      <c r="F2" s="4" t="s">
        <v>8</v>
      </c>
      <c r="G2" s="5" t="s">
        <v>9</v>
      </c>
      <c r="H2" s="6" t="s">
        <v>10</v>
      </c>
      <c r="I2" s="4" t="s">
        <v>8</v>
      </c>
      <c r="J2" s="5" t="s">
        <v>9</v>
      </c>
      <c r="K2" s="6" t="s">
        <v>10</v>
      </c>
      <c r="L2" s="4" t="s">
        <v>8</v>
      </c>
      <c r="M2" s="5" t="s">
        <v>9</v>
      </c>
      <c r="N2" s="6" t="s">
        <v>10</v>
      </c>
      <c r="O2" s="6" t="s">
        <v>11</v>
      </c>
      <c r="U2" t="s">
        <v>12</v>
      </c>
      <c r="V2" t="s">
        <v>13</v>
      </c>
      <c r="W2" t="s">
        <v>14</v>
      </c>
      <c r="X2" t="s">
        <v>15</v>
      </c>
    </row>
    <row r="3" spans="1:24" x14ac:dyDescent="0.25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U3" s="26">
        <f>SUM(O4:O3994)</f>
        <v>15000000.000000019</v>
      </c>
      <c r="V3" s="26">
        <f>SUM(H4:H3994)</f>
        <v>4970276.4879358159</v>
      </c>
      <c r="W3" s="26">
        <f>SUM(K4:K3994)</f>
        <v>4737771.4600101504</v>
      </c>
      <c r="X3" s="26">
        <f>SUM(N4:N3994)</f>
        <v>5291952.0520540448</v>
      </c>
    </row>
    <row r="4" spans="1:24" ht="15" customHeight="1" x14ac:dyDescent="0.25">
      <c r="A4" s="9">
        <v>395001</v>
      </c>
      <c r="B4" s="10" t="s">
        <v>18</v>
      </c>
      <c r="C4" t="str">
        <f>VLOOKUP(A4,'[1]Ref Tab'!A:C,3,FALSE)</f>
        <v>PASSAVANT RETIREMENT AND HEALTH CENTER</v>
      </c>
      <c r="D4" s="11">
        <f>VLOOKUP(A4,'[1]Total Points'!C:Q,14,FALSE)</f>
        <v>56599.069023774267</v>
      </c>
      <c r="E4">
        <f>VLOOKUP(A4,'[1]RDR Summary'!C:K,8,FALSE)</f>
        <v>18046</v>
      </c>
      <c r="F4">
        <f>VLOOKUP(A4,'[1]RDR Summary'!C:H,6,FALSE)</f>
        <v>4287</v>
      </c>
      <c r="G4">
        <f>VLOOKUP(A4,'[1]RDR Summary'!C:O,11,FALSE)</f>
        <v>0.23755956998780894</v>
      </c>
      <c r="H4" s="12">
        <f t="shared" ref="H4:H67" si="0">IFERROR(G4*D4,0)</f>
        <v>13445.650498998133</v>
      </c>
      <c r="I4">
        <f>VLOOKUP(A4,'[1]RDR Summary'!C:K,5,FALSE)</f>
        <v>7140</v>
      </c>
      <c r="J4">
        <f>VLOOKUP(A4,'[1]RDR Summary'!C:R,12,FALSE)</f>
        <v>0.395655546935609</v>
      </c>
      <c r="K4" s="12">
        <f t="shared" ref="K4:K67" si="1">IFERROR(J4*D4,0)</f>
        <v>22393.735610647695</v>
      </c>
      <c r="L4">
        <f>VLOOKUP(A4,'[1]RDR Summary'!C:N,4,FALSE)</f>
        <v>6619</v>
      </c>
      <c r="M4">
        <f>VLOOKUP(A4,'[1]RDR Summary'!C:U,13,FALSE)</f>
        <v>0.36678488307658208</v>
      </c>
      <c r="N4" s="12">
        <f t="shared" ref="N4:N67" si="2">IFERROR(M4*D4,0)</f>
        <v>20759.682914128443</v>
      </c>
      <c r="O4" s="13">
        <f t="shared" ref="O4:O67" si="3">H4+K4+N4</f>
        <v>56599.069023774267</v>
      </c>
      <c r="P4">
        <f t="shared" ref="P4:Q67" si="4">F4+I4+L4</f>
        <v>18046</v>
      </c>
      <c r="Q4">
        <f t="shared" si="4"/>
        <v>1</v>
      </c>
      <c r="R4">
        <f t="shared" ref="R4:R67" si="5">E4-P4</f>
        <v>0</v>
      </c>
      <c r="S4" s="11">
        <f t="shared" ref="S4:S67" si="6">D4-O4</f>
        <v>0</v>
      </c>
      <c r="U4" s="27"/>
      <c r="V4" s="27"/>
      <c r="W4" s="27"/>
      <c r="X4" s="27"/>
    </row>
    <row r="5" spans="1:24" ht="15" customHeight="1" x14ac:dyDescent="0.25">
      <c r="A5" s="9">
        <v>395003</v>
      </c>
      <c r="B5" s="10" t="s">
        <v>18</v>
      </c>
      <c r="C5" t="str">
        <f>VLOOKUP(A5,'[1]Ref Tab'!A:C,3,FALSE)</f>
        <v>QUALITY LIFE SERVICES - NEW CASTLE</v>
      </c>
      <c r="D5" s="11">
        <f>VLOOKUP(A5,'[1]Total Points'!C:Q,14,FALSE)</f>
        <v>29091.217640919225</v>
      </c>
      <c r="E5">
        <f>VLOOKUP(A5,'[1]RDR Summary'!C:K,8,FALSE)</f>
        <v>27972</v>
      </c>
      <c r="F5">
        <f>VLOOKUP(A5,'[1]RDR Summary'!C:H,6,FALSE)</f>
        <v>9036</v>
      </c>
      <c r="G5">
        <f>VLOOKUP(A5,'[1]RDR Summary'!C:O,11,FALSE)</f>
        <v>0.32303732303732302</v>
      </c>
      <c r="H5" s="12">
        <f t="shared" si="0"/>
        <v>9397.5490706186938</v>
      </c>
      <c r="I5">
        <f>VLOOKUP(A5,'[1]RDR Summary'!C:K,5,FALSE)</f>
        <v>12114</v>
      </c>
      <c r="J5">
        <f>VLOOKUP(A5,'[1]RDR Summary'!C:R,12,FALSE)</f>
        <v>0.43307593307593306</v>
      </c>
      <c r="K5" s="12">
        <f t="shared" si="1"/>
        <v>12598.706224156138</v>
      </c>
      <c r="L5">
        <f>VLOOKUP(A5,'[1]RDR Summary'!C:N,4,FALSE)</f>
        <v>6822</v>
      </c>
      <c r="M5">
        <f>VLOOKUP(A5,'[1]RDR Summary'!C:U,13,FALSE)</f>
        <v>0.24388674388674389</v>
      </c>
      <c r="N5" s="12">
        <f t="shared" si="2"/>
        <v>7094.9623461443925</v>
      </c>
      <c r="O5" s="13">
        <f t="shared" si="3"/>
        <v>29091.217640919225</v>
      </c>
      <c r="P5">
        <f t="shared" si="4"/>
        <v>27972</v>
      </c>
      <c r="Q5">
        <f t="shared" si="4"/>
        <v>1</v>
      </c>
      <c r="R5">
        <f t="shared" si="5"/>
        <v>0</v>
      </c>
      <c r="S5" s="11">
        <f t="shared" si="6"/>
        <v>0</v>
      </c>
    </row>
    <row r="6" spans="1:24" ht="15" customHeight="1" x14ac:dyDescent="0.25">
      <c r="A6" s="9">
        <v>395006</v>
      </c>
      <c r="B6" s="10" t="s">
        <v>21</v>
      </c>
      <c r="C6" t="str">
        <f>VLOOKUP(A6,'[1]Ref Tab'!A:C,3,FALSE)</f>
        <v>ST JOSEPH'S MANOR (DBA ENTITY OF HRHS)</v>
      </c>
      <c r="D6" s="11">
        <f>VLOOKUP(A6,'[1]Total Points'!C:Q,14,FALSE)</f>
        <v>19641.327933935852</v>
      </c>
      <c r="E6">
        <f>VLOOKUP(A6,'[1]RDR Summary'!C:K,8,FALSE)</f>
        <v>42569</v>
      </c>
      <c r="F6">
        <f>VLOOKUP(A6,'[1]RDR Summary'!C:H,6,FALSE)</f>
        <v>15714</v>
      </c>
      <c r="G6">
        <f>VLOOKUP(A6,'[1]RDR Summary'!C:O,11,FALSE)</f>
        <v>0.36914186379759917</v>
      </c>
      <c r="H6" s="12">
        <f t="shared" si="0"/>
        <v>7250.4364009929286</v>
      </c>
      <c r="I6">
        <f>VLOOKUP(A6,'[1]RDR Summary'!C:K,5,FALSE)</f>
        <v>12547</v>
      </c>
      <c r="J6">
        <f>VLOOKUP(A6,'[1]RDR Summary'!C:R,12,FALSE)</f>
        <v>0.29474500223167094</v>
      </c>
      <c r="K6" s="12">
        <f t="shared" si="1"/>
        <v>5789.1832457209039</v>
      </c>
      <c r="L6">
        <f>VLOOKUP(A6,'[1]RDR Summary'!C:N,4,FALSE)</f>
        <v>14308</v>
      </c>
      <c r="M6">
        <f>VLOOKUP(A6,'[1]RDR Summary'!C:U,13,FALSE)</f>
        <v>0.33611313397072989</v>
      </c>
      <c r="N6" s="12">
        <f t="shared" si="2"/>
        <v>6601.7082872220208</v>
      </c>
      <c r="O6" s="13">
        <f t="shared" si="3"/>
        <v>19641.327933935852</v>
      </c>
      <c r="P6">
        <f t="shared" si="4"/>
        <v>42569</v>
      </c>
      <c r="Q6">
        <f t="shared" si="4"/>
        <v>1</v>
      </c>
      <c r="R6">
        <f t="shared" si="5"/>
        <v>0</v>
      </c>
      <c r="S6" s="11">
        <f t="shared" si="6"/>
        <v>0</v>
      </c>
    </row>
    <row r="7" spans="1:24" ht="15" customHeight="1" x14ac:dyDescent="0.25">
      <c r="A7" s="9">
        <v>395010</v>
      </c>
      <c r="B7" s="10" t="s">
        <v>21</v>
      </c>
      <c r="C7" t="str">
        <f>VLOOKUP(A7,'[1]Ref Tab'!A:C,3,FALSE)</f>
        <v>NESHAMINY MANOR HOME</v>
      </c>
      <c r="D7" s="11">
        <f>VLOOKUP(A7,'[1]Total Points'!C:Q,14,FALSE)</f>
        <v>33381.016029619517</v>
      </c>
      <c r="E7">
        <f>VLOOKUP(A7,'[1]RDR Summary'!C:K,8,FALSE)</f>
        <v>84119</v>
      </c>
      <c r="F7">
        <f>VLOOKUP(A7,'[1]RDR Summary'!C:H,6,FALSE)</f>
        <v>7211</v>
      </c>
      <c r="G7">
        <f>VLOOKUP(A7,'[1]RDR Summary'!C:O,11,FALSE)</f>
        <v>8.5723796050832746E-2</v>
      </c>
      <c r="H7" s="12">
        <f t="shared" si="0"/>
        <v>2861.5474100926822</v>
      </c>
      <c r="I7">
        <f>VLOOKUP(A7,'[1]RDR Summary'!C:K,5,FALSE)</f>
        <v>70596</v>
      </c>
      <c r="J7">
        <f>VLOOKUP(A7,'[1]RDR Summary'!C:R,12,FALSE)</f>
        <v>0.83923964859306455</v>
      </c>
      <c r="K7" s="12">
        <f t="shared" si="1"/>
        <v>28014.672162377337</v>
      </c>
      <c r="L7">
        <f>VLOOKUP(A7,'[1]RDR Summary'!C:N,4,FALSE)</f>
        <v>6312</v>
      </c>
      <c r="M7">
        <f>VLOOKUP(A7,'[1]RDR Summary'!C:U,13,FALSE)</f>
        <v>7.5036555356102666E-2</v>
      </c>
      <c r="N7" s="12">
        <f t="shared" si="2"/>
        <v>2504.7964571494954</v>
      </c>
      <c r="O7" s="13">
        <f t="shared" si="3"/>
        <v>33381.016029619517</v>
      </c>
      <c r="P7">
        <f t="shared" si="4"/>
        <v>84119</v>
      </c>
      <c r="Q7">
        <f t="shared" si="4"/>
        <v>0.99999999999999989</v>
      </c>
      <c r="R7">
        <f t="shared" si="5"/>
        <v>0</v>
      </c>
      <c r="S7" s="11">
        <f t="shared" si="6"/>
        <v>0</v>
      </c>
    </row>
    <row r="8" spans="1:24" x14ac:dyDescent="0.25">
      <c r="A8" s="9">
        <v>395011</v>
      </c>
      <c r="B8" s="10" t="s">
        <v>18</v>
      </c>
      <c r="C8" t="str">
        <f>VLOOKUP(A8,'[1]Ref Tab'!A:C,3,FALSE)</f>
        <v>PLATINUM RIDGE CTR FOR REHAB &amp; HEALING</v>
      </c>
      <c r="D8" s="11">
        <f>VLOOKUP(A8,'[1]Total Points'!C:Q,14,FALSE)</f>
        <v>18501.097284812862</v>
      </c>
      <c r="E8">
        <f>VLOOKUP(A8,'[1]RDR Summary'!C:K,8,FALSE)</f>
        <v>24595</v>
      </c>
      <c r="F8">
        <f>VLOOKUP(A8,'[1]RDR Summary'!C:H,6,FALSE)</f>
        <v>11716</v>
      </c>
      <c r="G8">
        <f>VLOOKUP(A8,'[1]RDR Summary'!C:O,11,FALSE)</f>
        <v>0.47635698312665176</v>
      </c>
      <c r="H8" s="12">
        <f t="shared" si="0"/>
        <v>8813.1268871261436</v>
      </c>
      <c r="I8">
        <f>VLOOKUP(A8,'[1]RDR Summary'!C:K,5,FALSE)</f>
        <v>7383</v>
      </c>
      <c r="J8">
        <f>VLOOKUP(A8,'[1]RDR Summary'!C:R,12,FALSE)</f>
        <v>0.30018296401707661</v>
      </c>
      <c r="K8" s="12">
        <f t="shared" si="1"/>
        <v>5553.7142205234131</v>
      </c>
      <c r="L8">
        <f>VLOOKUP(A8,'[1]RDR Summary'!C:N,4,FALSE)</f>
        <v>5496</v>
      </c>
      <c r="M8">
        <f>VLOOKUP(A8,'[1]RDR Summary'!C:U,13,FALSE)</f>
        <v>0.2234600528562716</v>
      </c>
      <c r="N8" s="12">
        <f t="shared" si="2"/>
        <v>4134.2561771633054</v>
      </c>
      <c r="O8" s="13">
        <f t="shared" si="3"/>
        <v>18501.097284812862</v>
      </c>
      <c r="P8">
        <f t="shared" si="4"/>
        <v>24595</v>
      </c>
      <c r="Q8">
        <f t="shared" si="4"/>
        <v>1</v>
      </c>
      <c r="R8">
        <f t="shared" si="5"/>
        <v>0</v>
      </c>
      <c r="S8" s="11">
        <f t="shared" si="6"/>
        <v>0</v>
      </c>
    </row>
    <row r="9" spans="1:24" ht="15" customHeight="1" x14ac:dyDescent="0.25">
      <c r="A9" s="9">
        <v>395012</v>
      </c>
      <c r="B9" s="10" t="s">
        <v>25</v>
      </c>
      <c r="C9" t="str">
        <f>VLOOKUP(A9,'[1]Ref Tab'!A:C,3,FALSE)</f>
        <v>BROOKVIEW HEALTH CARE CENTER</v>
      </c>
      <c r="D9" s="11">
        <f>VLOOKUP(A9,'[1]Total Points'!C:Q,14,FALSE)</f>
        <v>18536.677788901517</v>
      </c>
      <c r="E9">
        <f>VLOOKUP(A9,'[1]RDR Summary'!C:K,8,FALSE)</f>
        <v>4923</v>
      </c>
      <c r="F9">
        <f>VLOOKUP(A9,'[1]RDR Summary'!C:H,6,FALSE)</f>
        <v>1045</v>
      </c>
      <c r="G9">
        <f>VLOOKUP(A9,'[1]RDR Summary'!C:O,11,FALSE)</f>
        <v>0.21226894170221411</v>
      </c>
      <c r="H9" s="12">
        <f t="shared" si="0"/>
        <v>3934.7609769250635</v>
      </c>
      <c r="I9">
        <f>VLOOKUP(A9,'[1]RDR Summary'!C:K,5,FALSE)</f>
        <v>1157</v>
      </c>
      <c r="J9">
        <f>VLOOKUP(A9,'[1]RDR Summary'!C:R,12,FALSE)</f>
        <v>0.23501929717651837</v>
      </c>
      <c r="K9" s="12">
        <f t="shared" si="1"/>
        <v>4356.4769859352136</v>
      </c>
      <c r="L9">
        <f>VLOOKUP(A9,'[1]RDR Summary'!C:N,4,FALSE)</f>
        <v>2721</v>
      </c>
      <c r="M9">
        <f>VLOOKUP(A9,'[1]RDR Summary'!C:U,13,FALSE)</f>
        <v>0.55271176112126752</v>
      </c>
      <c r="N9" s="12">
        <f t="shared" si="2"/>
        <v>10245.439826041242</v>
      </c>
      <c r="O9" s="13">
        <f t="shared" si="3"/>
        <v>18536.677788901521</v>
      </c>
      <c r="P9">
        <f t="shared" si="4"/>
        <v>4923</v>
      </c>
      <c r="Q9">
        <f t="shared" si="4"/>
        <v>1</v>
      </c>
      <c r="R9">
        <f t="shared" si="5"/>
        <v>0</v>
      </c>
      <c r="S9" s="11">
        <f t="shared" si="6"/>
        <v>0</v>
      </c>
    </row>
    <row r="10" spans="1:24" ht="15" customHeight="1" x14ac:dyDescent="0.25">
      <c r="A10" s="9">
        <v>395013</v>
      </c>
      <c r="B10" s="10" t="s">
        <v>18</v>
      </c>
      <c r="C10" t="str">
        <f>VLOOKUP(A10,'[1]Ref Tab'!A:C,3,FALSE)</f>
        <v>ELDERCREST HEALTHCARE &amp; REHAB CENTER</v>
      </c>
      <c r="D10" s="11">
        <f>VLOOKUP(A10,'[1]Total Points'!C:Q,14,FALSE)</f>
        <v>30657.794375898462</v>
      </c>
      <c r="E10">
        <f>VLOOKUP(A10,'[1]RDR Summary'!C:K,8,FALSE)</f>
        <v>7534</v>
      </c>
      <c r="F10">
        <f>VLOOKUP(A10,'[1]RDR Summary'!C:H,6,FALSE)</f>
        <v>1468</v>
      </c>
      <c r="G10">
        <f>VLOOKUP(A10,'[1]RDR Summary'!C:O,11,FALSE)</f>
        <v>0.19485001327316168</v>
      </c>
      <c r="H10" s="12">
        <f t="shared" si="0"/>
        <v>5973.6716410696763</v>
      </c>
      <c r="I10">
        <f>VLOOKUP(A10,'[1]RDR Summary'!C:K,5,FALSE)</f>
        <v>1977</v>
      </c>
      <c r="J10">
        <f>VLOOKUP(A10,'[1]RDR Summary'!C:R,12,FALSE)</f>
        <v>0.262410406158747</v>
      </c>
      <c r="K10" s="12">
        <f t="shared" si="1"/>
        <v>8044.9242741108646</v>
      </c>
      <c r="L10">
        <f>VLOOKUP(A10,'[1]RDR Summary'!C:N,4,FALSE)</f>
        <v>4089</v>
      </c>
      <c r="M10">
        <f>VLOOKUP(A10,'[1]RDR Summary'!C:U,13,FALSE)</f>
        <v>0.54273958056809135</v>
      </c>
      <c r="N10" s="12">
        <f t="shared" si="2"/>
        <v>16639.198460717922</v>
      </c>
      <c r="O10" s="13">
        <f t="shared" si="3"/>
        <v>30657.794375898462</v>
      </c>
      <c r="P10">
        <f t="shared" si="4"/>
        <v>7534</v>
      </c>
      <c r="Q10">
        <f t="shared" si="4"/>
        <v>1</v>
      </c>
      <c r="R10">
        <f t="shared" si="5"/>
        <v>0</v>
      </c>
      <c r="S10" s="11">
        <f t="shared" si="6"/>
        <v>0</v>
      </c>
    </row>
    <row r="11" spans="1:24" ht="15" customHeight="1" x14ac:dyDescent="0.25">
      <c r="A11" s="9">
        <v>395015</v>
      </c>
      <c r="B11" s="10" t="s">
        <v>18</v>
      </c>
      <c r="C11" t="str">
        <f>VLOOKUP(A11,'[1]Ref Tab'!A:C,3,FALSE)</f>
        <v>BRIGHTON REHABILITATION &amp; WELLNESS CTR</v>
      </c>
      <c r="D11" s="11">
        <f>VLOOKUP(A11,'[1]Total Points'!C:Q,14,FALSE)</f>
        <v>38101.840361491006</v>
      </c>
      <c r="E11">
        <f>VLOOKUP(A11,'[1]RDR Summary'!C:K,8,FALSE)</f>
        <v>105470</v>
      </c>
      <c r="F11">
        <f>VLOOKUP(A11,'[1]RDR Summary'!C:H,6,FALSE)</f>
        <v>32923</v>
      </c>
      <c r="G11">
        <f>VLOOKUP(A11,'[1]RDR Summary'!C:O,11,FALSE)</f>
        <v>0.3121551151986347</v>
      </c>
      <c r="H11" s="12">
        <f t="shared" si="0"/>
        <v>11893.684367321213</v>
      </c>
      <c r="I11">
        <f>VLOOKUP(A11,'[1]RDR Summary'!C:K,5,FALSE)</f>
        <v>36906</v>
      </c>
      <c r="J11">
        <f>VLOOKUP(A11,'[1]RDR Summary'!C:R,12,FALSE)</f>
        <v>0.34991940836256757</v>
      </c>
      <c r="K11" s="12">
        <f t="shared" si="1"/>
        <v>13332.573436817931</v>
      </c>
      <c r="L11">
        <f>VLOOKUP(A11,'[1]RDR Summary'!C:N,4,FALSE)</f>
        <v>35641</v>
      </c>
      <c r="M11">
        <f>VLOOKUP(A11,'[1]RDR Summary'!C:U,13,FALSE)</f>
        <v>0.33792547643879778</v>
      </c>
      <c r="N11" s="12">
        <f t="shared" si="2"/>
        <v>12875.582557351863</v>
      </c>
      <c r="O11" s="13">
        <f t="shared" si="3"/>
        <v>38101.840361491006</v>
      </c>
      <c r="P11">
        <f t="shared" si="4"/>
        <v>105470</v>
      </c>
      <c r="Q11">
        <f t="shared" si="4"/>
        <v>1</v>
      </c>
      <c r="R11">
        <f t="shared" si="5"/>
        <v>0</v>
      </c>
      <c r="S11" s="11">
        <f t="shared" si="6"/>
        <v>0</v>
      </c>
    </row>
    <row r="12" spans="1:24" ht="15" customHeight="1" x14ac:dyDescent="0.25">
      <c r="A12" s="9">
        <v>395016</v>
      </c>
      <c r="B12" s="10" t="s">
        <v>25</v>
      </c>
      <c r="C12" t="str">
        <f>VLOOKUP(A12,'[1]Ref Tab'!A:C,3,FALSE)</f>
        <v>HANOVER HALL FOR NURSING AND REHAB</v>
      </c>
      <c r="D12" s="11">
        <f>VLOOKUP(A12,'[1]Total Points'!C:Q,14,FALSE)</f>
        <v>42567.061710097325</v>
      </c>
      <c r="E12">
        <f>VLOOKUP(A12,'[1]RDR Summary'!C:K,8,FALSE)</f>
        <v>29119</v>
      </c>
      <c r="F12">
        <f>VLOOKUP(A12,'[1]RDR Summary'!C:H,6,FALSE)</f>
        <v>7923</v>
      </c>
      <c r="G12">
        <f>VLOOKUP(A12,'[1]RDR Summary'!C:O,11,FALSE)</f>
        <v>0.27209038771935851</v>
      </c>
      <c r="H12" s="12">
        <f t="shared" si="0"/>
        <v>11582.08832477424</v>
      </c>
      <c r="I12">
        <f>VLOOKUP(A12,'[1]RDR Summary'!C:K,5,FALSE)</f>
        <v>8855</v>
      </c>
      <c r="J12">
        <f>VLOOKUP(A12,'[1]RDR Summary'!C:R,12,FALSE)</f>
        <v>0.30409698135238161</v>
      </c>
      <c r="K12" s="12">
        <f t="shared" si="1"/>
        <v>12944.514971081144</v>
      </c>
      <c r="L12">
        <f>VLOOKUP(A12,'[1]RDR Summary'!C:N,4,FALSE)</f>
        <v>12341</v>
      </c>
      <c r="M12">
        <f>VLOOKUP(A12,'[1]RDR Summary'!C:U,13,FALSE)</f>
        <v>0.42381263092825988</v>
      </c>
      <c r="N12" s="12">
        <f t="shared" si="2"/>
        <v>18040.458414241941</v>
      </c>
      <c r="O12" s="13">
        <f t="shared" si="3"/>
        <v>42567.061710097325</v>
      </c>
      <c r="P12">
        <f t="shared" si="4"/>
        <v>29119</v>
      </c>
      <c r="Q12">
        <f t="shared" si="4"/>
        <v>1</v>
      </c>
      <c r="R12">
        <f t="shared" si="5"/>
        <v>0</v>
      </c>
      <c r="S12" s="11">
        <f t="shared" si="6"/>
        <v>0</v>
      </c>
    </row>
    <row r="13" spans="1:24" ht="15" customHeight="1" x14ac:dyDescent="0.25">
      <c r="A13" s="9">
        <v>395018</v>
      </c>
      <c r="B13" s="10" t="s">
        <v>25</v>
      </c>
      <c r="C13" t="str">
        <f>VLOOKUP(A13,'[1]Ref Tab'!A:C,3,FALSE)</f>
        <v>GOOD SHEPHERD HOME RAKER CENTER</v>
      </c>
      <c r="D13" s="11">
        <f>VLOOKUP(A13,'[1]Total Points'!C:Q,14,FALSE)</f>
        <v>27473.237815986486</v>
      </c>
      <c r="E13">
        <f>VLOOKUP(A13,'[1]RDR Summary'!C:K,8,FALSE)</f>
        <v>32791</v>
      </c>
      <c r="F13">
        <f>VLOOKUP(A13,'[1]RDR Summary'!C:H,6,FALSE)</f>
        <v>22350</v>
      </c>
      <c r="G13">
        <f>VLOOKUP(A13,'[1]RDR Summary'!C:O,11,FALSE)</f>
        <v>0.68158946052270442</v>
      </c>
      <c r="H13" s="12">
        <f t="shared" si="0"/>
        <v>18725.469341810192</v>
      </c>
      <c r="I13">
        <f>VLOOKUP(A13,'[1]RDR Summary'!C:K,5,FALSE)</f>
        <v>1181</v>
      </c>
      <c r="J13">
        <f>VLOOKUP(A13,'[1]RDR Summary'!C:R,12,FALSE)</f>
        <v>3.6015979994510686E-2</v>
      </c>
      <c r="K13" s="12">
        <f t="shared" si="1"/>
        <v>989.47558356500372</v>
      </c>
      <c r="L13">
        <f>VLOOKUP(A13,'[1]RDR Summary'!C:N,4,FALSE)</f>
        <v>9260</v>
      </c>
      <c r="M13">
        <f>VLOOKUP(A13,'[1]RDR Summary'!C:U,13,FALSE)</f>
        <v>0.28239455948278491</v>
      </c>
      <c r="N13" s="12">
        <f t="shared" si="2"/>
        <v>7758.2928906112911</v>
      </c>
      <c r="O13" s="13">
        <f t="shared" si="3"/>
        <v>27473.237815986486</v>
      </c>
      <c r="P13">
        <f t="shared" si="4"/>
        <v>32791</v>
      </c>
      <c r="Q13">
        <f t="shared" si="4"/>
        <v>1</v>
      </c>
      <c r="R13">
        <f t="shared" si="5"/>
        <v>0</v>
      </c>
      <c r="S13" s="11">
        <f t="shared" si="6"/>
        <v>0</v>
      </c>
    </row>
    <row r="14" spans="1:24" ht="15" customHeight="1" x14ac:dyDescent="0.25">
      <c r="A14" s="9">
        <v>395019</v>
      </c>
      <c r="B14" s="10" t="s">
        <v>21</v>
      </c>
      <c r="C14" t="str">
        <f>VLOOKUP(A14,'[1]Ref Tab'!A:C,3,FALSE)</f>
        <v>ARISTACARE AT MEADOW SPRINGS</v>
      </c>
      <c r="D14" s="11">
        <f>VLOOKUP(A14,'[1]Total Points'!C:Q,14,FALSE)</f>
        <v>50914.780347332118</v>
      </c>
      <c r="E14">
        <f>VLOOKUP(A14,'[1]RDR Summary'!C:K,8,FALSE)</f>
        <v>40073</v>
      </c>
      <c r="F14">
        <f>VLOOKUP(A14,'[1]RDR Summary'!C:H,6,FALSE)</f>
        <v>15961</v>
      </c>
      <c r="G14">
        <f>VLOOKUP(A14,'[1]RDR Summary'!C:O,11,FALSE)</f>
        <v>0.39829810595662918</v>
      </c>
      <c r="H14" s="12">
        <f t="shared" si="0"/>
        <v>20279.26057754019</v>
      </c>
      <c r="I14">
        <f>VLOOKUP(A14,'[1]RDR Summary'!C:K,5,FALSE)</f>
        <v>6013</v>
      </c>
      <c r="J14">
        <f>VLOOKUP(A14,'[1]RDR Summary'!C:R,12,FALSE)</f>
        <v>0.15005115663913357</v>
      </c>
      <c r="K14" s="12">
        <f t="shared" si="1"/>
        <v>7639.8216811446109</v>
      </c>
      <c r="L14">
        <f>VLOOKUP(A14,'[1]RDR Summary'!C:N,4,FALSE)</f>
        <v>18099</v>
      </c>
      <c r="M14">
        <f>VLOOKUP(A14,'[1]RDR Summary'!C:U,13,FALSE)</f>
        <v>0.45165073740423728</v>
      </c>
      <c r="N14" s="12">
        <f t="shared" si="2"/>
        <v>22995.698088647321</v>
      </c>
      <c r="O14" s="13">
        <f t="shared" si="3"/>
        <v>50914.780347332126</v>
      </c>
      <c r="P14">
        <f t="shared" si="4"/>
        <v>40073</v>
      </c>
      <c r="Q14">
        <f t="shared" si="4"/>
        <v>1</v>
      </c>
      <c r="R14">
        <f t="shared" si="5"/>
        <v>0</v>
      </c>
      <c r="S14" s="11">
        <f t="shared" si="6"/>
        <v>0</v>
      </c>
    </row>
    <row r="15" spans="1:24" ht="15" customHeight="1" x14ac:dyDescent="0.25">
      <c r="A15" s="9">
        <v>395023</v>
      </c>
      <c r="B15" s="10" t="s">
        <v>21</v>
      </c>
      <c r="C15" t="str">
        <f>VLOOKUP(A15,'[1]Ref Tab'!A:C,3,FALSE)</f>
        <v>PHOEBE RICHLAND HCC</v>
      </c>
      <c r="D15" s="11">
        <f>VLOOKUP(A15,'[1]Total Points'!C:Q,14,FALSE)</f>
        <v>38612.116977100166</v>
      </c>
      <c r="E15">
        <f>VLOOKUP(A15,'[1]RDR Summary'!C:K,8,FALSE)</f>
        <v>19878</v>
      </c>
      <c r="F15">
        <f>VLOOKUP(A15,'[1]RDR Summary'!C:H,6,FALSE)</f>
        <v>8449</v>
      </c>
      <c r="G15">
        <f>VLOOKUP(A15,'[1]RDR Summary'!C:O,11,FALSE)</f>
        <v>0.42504276084113091</v>
      </c>
      <c r="H15" s="12">
        <f t="shared" si="0"/>
        <v>16411.800801867357</v>
      </c>
      <c r="I15">
        <f>VLOOKUP(A15,'[1]RDR Summary'!C:K,5,FALSE)</f>
        <v>5870</v>
      </c>
      <c r="J15">
        <f>VLOOKUP(A15,'[1]RDR Summary'!C:R,12,FALSE)</f>
        <v>0.29530133816279303</v>
      </c>
      <c r="K15" s="12">
        <f t="shared" si="1"/>
        <v>11402.209812635978</v>
      </c>
      <c r="L15">
        <f>VLOOKUP(A15,'[1]RDR Summary'!C:N,4,FALSE)</f>
        <v>5559</v>
      </c>
      <c r="M15">
        <f>VLOOKUP(A15,'[1]RDR Summary'!C:U,13,FALSE)</f>
        <v>0.27965590099607607</v>
      </c>
      <c r="N15" s="12">
        <f t="shared" si="2"/>
        <v>10798.106362596833</v>
      </c>
      <c r="O15" s="13">
        <f t="shared" si="3"/>
        <v>38612.116977100166</v>
      </c>
      <c r="P15">
        <f t="shared" si="4"/>
        <v>19878</v>
      </c>
      <c r="Q15">
        <f t="shared" si="4"/>
        <v>1</v>
      </c>
      <c r="R15">
        <f t="shared" si="5"/>
        <v>0</v>
      </c>
      <c r="S15" s="11">
        <f t="shared" si="6"/>
        <v>0</v>
      </c>
    </row>
    <row r="16" spans="1:24" ht="15" customHeight="1" x14ac:dyDescent="0.25">
      <c r="A16" s="9">
        <v>395028</v>
      </c>
      <c r="B16" s="10" t="s">
        <v>18</v>
      </c>
      <c r="C16" t="str">
        <f>VLOOKUP(A16,'[1]Ref Tab'!A:C,3,FALSE)</f>
        <v>SQUIRREL HILL WELLNESS &amp; REHAB CENTER</v>
      </c>
      <c r="D16" s="11">
        <f>VLOOKUP(A16,'[1]Total Points'!C:Q,14,FALSE)</f>
        <v>32862.523773538996</v>
      </c>
      <c r="E16">
        <f>VLOOKUP(A16,'[1]RDR Summary'!C:K,8,FALSE)</f>
        <v>31753</v>
      </c>
      <c r="F16">
        <f>VLOOKUP(A16,'[1]RDR Summary'!C:H,6,FALSE)</f>
        <v>7737</v>
      </c>
      <c r="G16">
        <f>VLOOKUP(A16,'[1]RDR Summary'!C:O,11,FALSE)</f>
        <v>0.24366201618744684</v>
      </c>
      <c r="H16" s="12">
        <f t="shared" si="0"/>
        <v>8007.3487996684162</v>
      </c>
      <c r="I16">
        <f>VLOOKUP(A16,'[1]RDR Summary'!C:K,5,FALSE)</f>
        <v>11202</v>
      </c>
      <c r="J16">
        <f>VLOOKUP(A16,'[1]RDR Summary'!C:R,12,FALSE)</f>
        <v>0.35278556356879665</v>
      </c>
      <c r="K16" s="12">
        <f t="shared" si="1"/>
        <v>11593.423969740932</v>
      </c>
      <c r="L16">
        <f>VLOOKUP(A16,'[1]RDR Summary'!C:N,4,FALSE)</f>
        <v>12814</v>
      </c>
      <c r="M16">
        <f>VLOOKUP(A16,'[1]RDR Summary'!C:U,13,FALSE)</f>
        <v>0.40355242024375648</v>
      </c>
      <c r="N16" s="12">
        <f t="shared" si="2"/>
        <v>13261.751004129646</v>
      </c>
      <c r="O16" s="13">
        <f t="shared" si="3"/>
        <v>32862.523773538996</v>
      </c>
      <c r="P16">
        <f t="shared" si="4"/>
        <v>31753</v>
      </c>
      <c r="Q16">
        <f t="shared" si="4"/>
        <v>1</v>
      </c>
      <c r="R16">
        <f t="shared" si="5"/>
        <v>0</v>
      </c>
      <c r="S16" s="11">
        <f t="shared" si="6"/>
        <v>0</v>
      </c>
    </row>
    <row r="17" spans="1:19" ht="15" customHeight="1" x14ac:dyDescent="0.25">
      <c r="A17" s="9">
        <v>395031</v>
      </c>
      <c r="B17" s="10" t="s">
        <v>34</v>
      </c>
      <c r="C17" t="str">
        <f>VLOOKUP(A17,'[1]Ref Tab'!A:C,3,FALSE)</f>
        <v>HAVEN PLACE</v>
      </c>
      <c r="D17" s="11">
        <f>VLOOKUP(A17,'[1]Total Points'!C:Q,14,FALSE)</f>
        <v>34564.309210708547</v>
      </c>
      <c r="E17">
        <f>VLOOKUP(A17,'[1]RDR Summary'!C:K,8,FALSE)</f>
        <v>18827</v>
      </c>
      <c r="F17">
        <f>VLOOKUP(A17,'[1]RDR Summary'!C:H,6,FALSE)</f>
        <v>4453</v>
      </c>
      <c r="G17">
        <f>VLOOKUP(A17,'[1]RDR Summary'!C:O,11,FALSE)</f>
        <v>0.23652201625325331</v>
      </c>
      <c r="H17" s="12">
        <f t="shared" si="0"/>
        <v>8175.2201049176801</v>
      </c>
      <c r="I17">
        <f>VLOOKUP(A17,'[1]RDR Summary'!C:K,5,FALSE)</f>
        <v>5167</v>
      </c>
      <c r="J17">
        <f>VLOOKUP(A17,'[1]RDR Summary'!C:R,12,FALSE)</f>
        <v>0.27444627396823712</v>
      </c>
      <c r="K17" s="12">
        <f t="shared" si="1"/>
        <v>9486.0458751649803</v>
      </c>
      <c r="L17">
        <f>VLOOKUP(A17,'[1]RDR Summary'!C:N,4,FALSE)</f>
        <v>9207</v>
      </c>
      <c r="M17">
        <f>VLOOKUP(A17,'[1]RDR Summary'!C:U,13,FALSE)</f>
        <v>0.48903170977850957</v>
      </c>
      <c r="N17" s="12">
        <f t="shared" si="2"/>
        <v>16903.043230625888</v>
      </c>
      <c r="O17" s="13">
        <f t="shared" si="3"/>
        <v>34564.309210708547</v>
      </c>
      <c r="P17">
        <f t="shared" si="4"/>
        <v>18827</v>
      </c>
      <c r="Q17">
        <f t="shared" si="4"/>
        <v>1</v>
      </c>
      <c r="R17">
        <f t="shared" si="5"/>
        <v>0</v>
      </c>
      <c r="S17" s="11">
        <f t="shared" si="6"/>
        <v>0</v>
      </c>
    </row>
    <row r="18" spans="1:19" ht="15" customHeight="1" x14ac:dyDescent="0.25">
      <c r="A18" s="9">
        <v>395032</v>
      </c>
      <c r="B18" s="10" t="s">
        <v>18</v>
      </c>
      <c r="C18" t="str">
        <f>VLOOKUP(A18,'[1]Ref Tab'!A:C,3,FALSE)</f>
        <v>MCMURRAY HILLS MANOR</v>
      </c>
      <c r="D18" s="11">
        <f>VLOOKUP(A18,'[1]Total Points'!C:Q,14,FALSE)</f>
        <v>22668.422117163707</v>
      </c>
      <c r="E18">
        <f>VLOOKUP(A18,'[1]RDR Summary'!C:K,8,FALSE)</f>
        <v>21228</v>
      </c>
      <c r="F18">
        <f>VLOOKUP(A18,'[1]RDR Summary'!C:H,6,FALSE)</f>
        <v>874</v>
      </c>
      <c r="G18">
        <f>VLOOKUP(A18,'[1]RDR Summary'!C:O,11,FALSE)</f>
        <v>4.1172036932353495E-2</v>
      </c>
      <c r="H18" s="12">
        <f t="shared" si="0"/>
        <v>933.30511260604294</v>
      </c>
      <c r="I18">
        <f>VLOOKUP(A18,'[1]RDR Summary'!C:K,5,FALSE)</f>
        <v>11820</v>
      </c>
      <c r="J18">
        <f>VLOOKUP(A18,'[1]RDR Summary'!C:R,12,FALSE)</f>
        <v>0.55681175805539851</v>
      </c>
      <c r="K18" s="12">
        <f t="shared" si="1"/>
        <v>12622.043971399802</v>
      </c>
      <c r="L18">
        <f>VLOOKUP(A18,'[1]RDR Summary'!C:N,4,FALSE)</f>
        <v>8534</v>
      </c>
      <c r="M18">
        <f>VLOOKUP(A18,'[1]RDR Summary'!C:U,13,FALSE)</f>
        <v>0.402016205012248</v>
      </c>
      <c r="N18" s="12">
        <f t="shared" si="2"/>
        <v>9113.0730331578616</v>
      </c>
      <c r="O18" s="13">
        <f t="shared" si="3"/>
        <v>22668.422117163707</v>
      </c>
      <c r="P18">
        <f t="shared" si="4"/>
        <v>21228</v>
      </c>
      <c r="Q18">
        <f t="shared" si="4"/>
        <v>1</v>
      </c>
      <c r="R18">
        <f t="shared" si="5"/>
        <v>0</v>
      </c>
      <c r="S18" s="11">
        <f t="shared" si="6"/>
        <v>0</v>
      </c>
    </row>
    <row r="19" spans="1:19" ht="15" customHeight="1" x14ac:dyDescent="0.25">
      <c r="A19" s="9">
        <v>395034</v>
      </c>
      <c r="B19" s="10" t="s">
        <v>18</v>
      </c>
      <c r="C19" t="str">
        <f>VLOOKUP(A19,'[1]Ref Tab'!A:C,3,FALSE)</f>
        <v>VINCENTIAN HOME</v>
      </c>
      <c r="D19" s="11">
        <f>VLOOKUP(A19,'[1]Total Points'!C:Q,14,FALSE)</f>
        <v>12605.117480375695</v>
      </c>
      <c r="E19">
        <f>VLOOKUP(A19,'[1]RDR Summary'!C:K,8,FALSE)</f>
        <v>20120</v>
      </c>
      <c r="F19">
        <f>VLOOKUP(A19,'[1]RDR Summary'!C:H,6,FALSE)</f>
        <v>5172</v>
      </c>
      <c r="G19">
        <f>VLOOKUP(A19,'[1]RDR Summary'!C:O,11,FALSE)</f>
        <v>0.2570576540755467</v>
      </c>
      <c r="H19" s="12">
        <f t="shared" si="0"/>
        <v>3240.2419288520423</v>
      </c>
      <c r="I19">
        <f>VLOOKUP(A19,'[1]RDR Summary'!C:K,5,FALSE)</f>
        <v>5662</v>
      </c>
      <c r="J19">
        <f>VLOOKUP(A19,'[1]RDR Summary'!C:R,12,FALSE)</f>
        <v>0.28141153081510933</v>
      </c>
      <c r="K19" s="12">
        <f t="shared" si="1"/>
        <v>3547.2254062568181</v>
      </c>
      <c r="L19">
        <f>VLOOKUP(A19,'[1]RDR Summary'!C:N,4,FALSE)</f>
        <v>9286</v>
      </c>
      <c r="M19">
        <f>VLOOKUP(A19,'[1]RDR Summary'!C:U,13,FALSE)</f>
        <v>0.46153081510934396</v>
      </c>
      <c r="N19" s="12">
        <f t="shared" si="2"/>
        <v>5817.6501452668344</v>
      </c>
      <c r="O19" s="13">
        <f t="shared" si="3"/>
        <v>12605.117480375695</v>
      </c>
      <c r="P19">
        <f t="shared" si="4"/>
        <v>20120</v>
      </c>
      <c r="Q19">
        <f t="shared" si="4"/>
        <v>1</v>
      </c>
      <c r="R19">
        <f t="shared" si="5"/>
        <v>0</v>
      </c>
      <c r="S19" s="11">
        <f t="shared" si="6"/>
        <v>0</v>
      </c>
    </row>
    <row r="20" spans="1:19" ht="15" customHeight="1" x14ac:dyDescent="0.25">
      <c r="A20" s="9">
        <v>395037</v>
      </c>
      <c r="B20" s="10" t="s">
        <v>25</v>
      </c>
      <c r="C20" t="str">
        <f>VLOOKUP(A20,'[1]Ref Tab'!A:C,3,FALSE)</f>
        <v>KINGSTON COURT SKD NSG &amp; REHAB CTR</v>
      </c>
      <c r="D20" s="11">
        <f>VLOOKUP(A20,'[1]Total Points'!C:Q,14,FALSE)</f>
        <v>13980.743276920828</v>
      </c>
      <c r="E20">
        <f>VLOOKUP(A20,'[1]RDR Summary'!C:K,8,FALSE)</f>
        <v>34100</v>
      </c>
      <c r="F20">
        <f>VLOOKUP(A20,'[1]RDR Summary'!C:H,6,FALSE)</f>
        <v>13377</v>
      </c>
      <c r="G20">
        <f>VLOOKUP(A20,'[1]RDR Summary'!C:O,11,FALSE)</f>
        <v>0.3922873900293255</v>
      </c>
      <c r="H20" s="12">
        <f t="shared" si="0"/>
        <v>5484.4692907733115</v>
      </c>
      <c r="I20">
        <f>VLOOKUP(A20,'[1]RDR Summary'!C:K,5,FALSE)</f>
        <v>10536</v>
      </c>
      <c r="J20">
        <f>VLOOKUP(A20,'[1]RDR Summary'!C:R,12,FALSE)</f>
        <v>0.30897360703812315</v>
      </c>
      <c r="K20" s="12">
        <f t="shared" si="1"/>
        <v>4319.6806793442183</v>
      </c>
      <c r="L20">
        <f>VLOOKUP(A20,'[1]RDR Summary'!C:N,4,FALSE)</f>
        <v>10187</v>
      </c>
      <c r="M20">
        <f>VLOOKUP(A20,'[1]RDR Summary'!C:U,13,FALSE)</f>
        <v>0.29873900293255135</v>
      </c>
      <c r="N20" s="12">
        <f t="shared" si="2"/>
        <v>4176.5933068032991</v>
      </c>
      <c r="O20" s="13">
        <f t="shared" si="3"/>
        <v>13980.74327692083</v>
      </c>
      <c r="P20">
        <f t="shared" si="4"/>
        <v>34100</v>
      </c>
      <c r="Q20">
        <f t="shared" si="4"/>
        <v>1</v>
      </c>
      <c r="R20">
        <f t="shared" si="5"/>
        <v>0</v>
      </c>
      <c r="S20" s="11">
        <f t="shared" si="6"/>
        <v>0</v>
      </c>
    </row>
    <row r="21" spans="1:19" ht="15" customHeight="1" x14ac:dyDescent="0.25">
      <c r="A21" s="9">
        <v>395041</v>
      </c>
      <c r="B21" s="10" t="s">
        <v>34</v>
      </c>
      <c r="C21" t="str">
        <f>VLOOKUP(A21,'[1]Ref Tab'!A:C,3,FALSE)</f>
        <v>TWINBROOK HEALTHCARE &amp; REHAB CENTER</v>
      </c>
      <c r="D21" s="11">
        <f>VLOOKUP(A21,'[1]Total Points'!C:Q,14,FALSE)</f>
        <v>27810.722814713059</v>
      </c>
      <c r="E21">
        <f>VLOOKUP(A21,'[1]RDR Summary'!C:K,8,FALSE)</f>
        <v>23425</v>
      </c>
      <c r="F21">
        <f>VLOOKUP(A21,'[1]RDR Summary'!C:H,6,FALSE)</f>
        <v>4880</v>
      </c>
      <c r="G21">
        <f>VLOOKUP(A21,'[1]RDR Summary'!C:O,11,FALSE)</f>
        <v>0.20832443970117395</v>
      </c>
      <c r="H21" s="12">
        <f t="shared" si="0"/>
        <v>5793.6532480597534</v>
      </c>
      <c r="I21">
        <f>VLOOKUP(A21,'[1]RDR Summary'!C:K,5,FALSE)</f>
        <v>6504</v>
      </c>
      <c r="J21">
        <f>VLOOKUP(A21,'[1]RDR Summary'!C:R,12,FALSE)</f>
        <v>0.27765208110992529</v>
      </c>
      <c r="K21" s="12">
        <f t="shared" si="1"/>
        <v>7721.7050666763598</v>
      </c>
      <c r="L21">
        <f>VLOOKUP(A21,'[1]RDR Summary'!C:N,4,FALSE)</f>
        <v>12041</v>
      </c>
      <c r="M21">
        <f>VLOOKUP(A21,'[1]RDR Summary'!C:U,13,FALSE)</f>
        <v>0.51402347918890079</v>
      </c>
      <c r="N21" s="12">
        <f t="shared" si="2"/>
        <v>14295.364499976946</v>
      </c>
      <c r="O21" s="13">
        <f t="shared" si="3"/>
        <v>27810.722814713059</v>
      </c>
      <c r="P21">
        <f t="shared" si="4"/>
        <v>23425</v>
      </c>
      <c r="Q21">
        <f t="shared" si="4"/>
        <v>1</v>
      </c>
      <c r="R21">
        <f t="shared" si="5"/>
        <v>0</v>
      </c>
      <c r="S21" s="11">
        <f t="shared" si="6"/>
        <v>0</v>
      </c>
    </row>
    <row r="22" spans="1:19" ht="15" customHeight="1" x14ac:dyDescent="0.25">
      <c r="A22" s="9">
        <v>395042</v>
      </c>
      <c r="B22" s="10" t="s">
        <v>34</v>
      </c>
      <c r="C22" t="str">
        <f>VLOOKUP(A22,'[1]Ref Tab'!A:C,3,FALSE)</f>
        <v>NIGHTINGALE NURSING AND REHAB CENTER</v>
      </c>
      <c r="D22" s="11">
        <f>VLOOKUP(A22,'[1]Total Points'!C:Q,14,FALSE)</f>
        <v>22304.619771276852</v>
      </c>
      <c r="E22">
        <f>VLOOKUP(A22,'[1]RDR Summary'!C:K,8,FALSE)</f>
        <v>24850</v>
      </c>
      <c r="F22">
        <f>VLOOKUP(A22,'[1]RDR Summary'!C:H,6,FALSE)</f>
        <v>9152</v>
      </c>
      <c r="G22">
        <f>VLOOKUP(A22,'[1]RDR Summary'!C:O,11,FALSE)</f>
        <v>0.36828973843058349</v>
      </c>
      <c r="H22" s="12">
        <f t="shared" si="0"/>
        <v>8214.5625813571733</v>
      </c>
      <c r="I22">
        <f>VLOOKUP(A22,'[1]RDR Summary'!C:K,5,FALSE)</f>
        <v>4990</v>
      </c>
      <c r="J22">
        <f>VLOOKUP(A22,'[1]RDR Summary'!C:R,12,FALSE)</f>
        <v>0.20080482897384305</v>
      </c>
      <c r="K22" s="12">
        <f t="shared" si="1"/>
        <v>4478.8753584978467</v>
      </c>
      <c r="L22">
        <f>VLOOKUP(A22,'[1]RDR Summary'!C:N,4,FALSE)</f>
        <v>10708</v>
      </c>
      <c r="M22">
        <f>VLOOKUP(A22,'[1]RDR Summary'!C:U,13,FALSE)</f>
        <v>0.43090543259557346</v>
      </c>
      <c r="N22" s="12">
        <f t="shared" si="2"/>
        <v>9611.1818314218326</v>
      </c>
      <c r="O22" s="13">
        <f t="shared" si="3"/>
        <v>22304.619771276852</v>
      </c>
      <c r="P22">
        <f t="shared" si="4"/>
        <v>24850</v>
      </c>
      <c r="Q22">
        <f t="shared" si="4"/>
        <v>1</v>
      </c>
      <c r="R22">
        <f t="shared" si="5"/>
        <v>0</v>
      </c>
      <c r="S22" s="11">
        <f t="shared" si="6"/>
        <v>0</v>
      </c>
    </row>
    <row r="23" spans="1:19" ht="15" customHeight="1" x14ac:dyDescent="0.25">
      <c r="A23" s="9">
        <v>395045</v>
      </c>
      <c r="B23" s="10" t="s">
        <v>41</v>
      </c>
      <c r="C23" t="str">
        <f>VLOOKUP(A23,'[1]Ref Tab'!A:C,3,FALSE)</f>
        <v>MOUNTAIN VIEW, A NURSING AND REHAB CTR</v>
      </c>
      <c r="D23" s="11">
        <f>VLOOKUP(A23,'[1]Total Points'!C:Q,14,FALSE)</f>
        <v>48919.442486443884</v>
      </c>
      <c r="E23">
        <f>VLOOKUP(A23,'[1]RDR Summary'!C:K,8,FALSE)</f>
        <v>40849</v>
      </c>
      <c r="F23">
        <f>VLOOKUP(A23,'[1]RDR Summary'!C:H,6,FALSE)</f>
        <v>16926</v>
      </c>
      <c r="G23">
        <f>VLOOKUP(A23,'[1]RDR Summary'!C:O,11,FALSE)</f>
        <v>0.4143553085754853</v>
      </c>
      <c r="H23" s="12">
        <f t="shared" si="0"/>
        <v>20270.030686811162</v>
      </c>
      <c r="I23">
        <f>VLOOKUP(A23,'[1]RDR Summary'!C:K,5,FALSE)</f>
        <v>9999</v>
      </c>
      <c r="J23">
        <f>VLOOKUP(A23,'[1]RDR Summary'!C:R,12,FALSE)</f>
        <v>0.24477955396704937</v>
      </c>
      <c r="K23" s="12">
        <f t="shared" si="1"/>
        <v>11974.479312148458</v>
      </c>
      <c r="L23">
        <f>VLOOKUP(A23,'[1]RDR Summary'!C:N,4,FALSE)</f>
        <v>13924</v>
      </c>
      <c r="M23">
        <f>VLOOKUP(A23,'[1]RDR Summary'!C:U,13,FALSE)</f>
        <v>0.34086513745746527</v>
      </c>
      <c r="N23" s="12">
        <f t="shared" si="2"/>
        <v>16674.93248748426</v>
      </c>
      <c r="O23" s="13">
        <f t="shared" si="3"/>
        <v>48919.442486443877</v>
      </c>
      <c r="P23">
        <f t="shared" si="4"/>
        <v>40849</v>
      </c>
      <c r="Q23">
        <f t="shared" si="4"/>
        <v>0.99999999999999989</v>
      </c>
      <c r="R23">
        <f t="shared" si="5"/>
        <v>0</v>
      </c>
      <c r="S23" s="11">
        <f t="shared" si="6"/>
        <v>0</v>
      </c>
    </row>
    <row r="24" spans="1:19" ht="15" customHeight="1" x14ac:dyDescent="0.25">
      <c r="A24" s="9">
        <v>395047</v>
      </c>
      <c r="B24" s="10" t="s">
        <v>21</v>
      </c>
      <c r="C24" t="str">
        <f>VLOOKUP(A24,'[1]Ref Tab'!A:C,3,FALSE)</f>
        <v>HERITAGE POINTE REHAB AND HEALTHCARE CTR</v>
      </c>
      <c r="D24" s="11">
        <f>VLOOKUP(A24,'[1]Total Points'!C:Q,14,FALSE)</f>
        <v>14819.559147721147</v>
      </c>
      <c r="E24">
        <f>VLOOKUP(A24,'[1]RDR Summary'!C:K,8,FALSE)</f>
        <v>25461</v>
      </c>
      <c r="F24">
        <f>VLOOKUP(A24,'[1]RDR Summary'!C:H,6,FALSE)</f>
        <v>14114</v>
      </c>
      <c r="G24">
        <f>VLOOKUP(A24,'[1]RDR Summary'!C:O,11,FALSE)</f>
        <v>0.55433800714818737</v>
      </c>
      <c r="H24" s="12">
        <f t="shared" si="0"/>
        <v>8215.0448847624302</v>
      </c>
      <c r="I24">
        <f>VLOOKUP(A24,'[1]RDR Summary'!C:K,5,FALSE)</f>
        <v>6507</v>
      </c>
      <c r="J24">
        <f>VLOOKUP(A24,'[1]RDR Summary'!C:R,12,FALSE)</f>
        <v>0.25556733828207845</v>
      </c>
      <c r="K24" s="12">
        <f t="shared" si="1"/>
        <v>3787.3952858969205</v>
      </c>
      <c r="L24">
        <f>VLOOKUP(A24,'[1]RDR Summary'!C:N,4,FALSE)</f>
        <v>4840</v>
      </c>
      <c r="M24">
        <f>VLOOKUP(A24,'[1]RDR Summary'!C:U,13,FALSE)</f>
        <v>0.1900946545697341</v>
      </c>
      <c r="N24" s="12">
        <f t="shared" si="2"/>
        <v>2817.1189770617943</v>
      </c>
      <c r="O24" s="13">
        <f t="shared" si="3"/>
        <v>14819.559147721146</v>
      </c>
      <c r="P24">
        <f t="shared" si="4"/>
        <v>25461</v>
      </c>
      <c r="Q24">
        <f t="shared" si="4"/>
        <v>0.99999999999999989</v>
      </c>
      <c r="R24">
        <f t="shared" si="5"/>
        <v>0</v>
      </c>
      <c r="S24" s="11">
        <f t="shared" si="6"/>
        <v>0</v>
      </c>
    </row>
    <row r="25" spans="1:19" ht="15" customHeight="1" x14ac:dyDescent="0.25">
      <c r="A25" s="9">
        <v>395050</v>
      </c>
      <c r="B25" s="10" t="s">
        <v>18</v>
      </c>
      <c r="C25" t="str">
        <f>VLOOKUP(A25,'[1]Ref Tab'!A:C,3,FALSE)</f>
        <v>GARVEY MANOR</v>
      </c>
      <c r="D25" s="11">
        <f>VLOOKUP(A25,'[1]Total Points'!C:Q,14,FALSE)</f>
        <v>45459.543639512449</v>
      </c>
      <c r="E25">
        <f>VLOOKUP(A25,'[1]RDR Summary'!C:K,8,FALSE)</f>
        <v>24731</v>
      </c>
      <c r="F25">
        <f>VLOOKUP(A25,'[1]RDR Summary'!C:H,6,FALSE)</f>
        <v>9336</v>
      </c>
      <c r="G25">
        <f>VLOOKUP(A25,'[1]RDR Summary'!C:O,11,FALSE)</f>
        <v>0.37750192066637012</v>
      </c>
      <c r="H25" s="12">
        <f t="shared" si="0"/>
        <v>17161.065036532618</v>
      </c>
      <c r="I25">
        <f>VLOOKUP(A25,'[1]RDR Summary'!C:K,5,FALSE)</f>
        <v>9150</v>
      </c>
      <c r="J25">
        <f>VLOOKUP(A25,'[1]RDR Summary'!C:R,12,FALSE)</f>
        <v>0.36998099551170593</v>
      </c>
      <c r="K25" s="12">
        <f t="shared" si="1"/>
        <v>16819.167211254655</v>
      </c>
      <c r="L25">
        <f>VLOOKUP(A25,'[1]RDR Summary'!C:N,4,FALSE)</f>
        <v>6245</v>
      </c>
      <c r="M25">
        <f>VLOOKUP(A25,'[1]RDR Summary'!C:U,13,FALSE)</f>
        <v>0.25251708382192389</v>
      </c>
      <c r="N25" s="12">
        <f t="shared" si="2"/>
        <v>11479.311391725172</v>
      </c>
      <c r="O25" s="13">
        <f t="shared" si="3"/>
        <v>45459.543639512442</v>
      </c>
      <c r="P25">
        <f t="shared" si="4"/>
        <v>24731</v>
      </c>
      <c r="Q25">
        <f t="shared" si="4"/>
        <v>1</v>
      </c>
      <c r="R25">
        <f t="shared" si="5"/>
        <v>0</v>
      </c>
      <c r="S25" s="11">
        <f t="shared" si="6"/>
        <v>0</v>
      </c>
    </row>
    <row r="26" spans="1:19" ht="15" customHeight="1" x14ac:dyDescent="0.25">
      <c r="A26" s="9">
        <v>395052</v>
      </c>
      <c r="B26" s="10" t="s">
        <v>21</v>
      </c>
      <c r="C26" t="str">
        <f>VLOOKUP(A26,'[1]Ref Tab'!A:C,3,FALSE)</f>
        <v>ROSEWOOD GARDENS REHAB AND NURSING CTR</v>
      </c>
      <c r="D26" s="11">
        <f>VLOOKUP(A26,'[1]Total Points'!C:Q,14,FALSE)</f>
        <v>0</v>
      </c>
      <c r="E26">
        <f>VLOOKUP(A26,'[1]RDR Summary'!C:K,8,FALSE)</f>
        <v>28938</v>
      </c>
      <c r="F26">
        <f>VLOOKUP(A26,'[1]RDR Summary'!C:H,6,FALSE)</f>
        <v>3610</v>
      </c>
      <c r="G26">
        <f>VLOOKUP(A26,'[1]RDR Summary'!C:O,11,FALSE)</f>
        <v>0.12474946437210588</v>
      </c>
      <c r="H26" s="12">
        <f t="shared" si="0"/>
        <v>0</v>
      </c>
      <c r="I26">
        <f>VLOOKUP(A26,'[1]RDR Summary'!C:K,5,FALSE)</f>
        <v>22482</v>
      </c>
      <c r="J26">
        <f>VLOOKUP(A26,'[1]RDR Summary'!C:R,12,FALSE)</f>
        <v>0.77690234294007876</v>
      </c>
      <c r="K26" s="12">
        <f t="shared" si="1"/>
        <v>0</v>
      </c>
      <c r="L26">
        <f>VLOOKUP(A26,'[1]RDR Summary'!C:N,4,FALSE)</f>
        <v>2846</v>
      </c>
      <c r="M26">
        <f>VLOOKUP(A26,'[1]RDR Summary'!C:U,13,FALSE)</f>
        <v>9.8348192687815333E-2</v>
      </c>
      <c r="N26" s="12">
        <f t="shared" si="2"/>
        <v>0</v>
      </c>
      <c r="O26" s="13">
        <f t="shared" si="3"/>
        <v>0</v>
      </c>
      <c r="P26">
        <f t="shared" si="4"/>
        <v>28938</v>
      </c>
      <c r="Q26">
        <f t="shared" si="4"/>
        <v>1</v>
      </c>
      <c r="R26">
        <f t="shared" si="5"/>
        <v>0</v>
      </c>
      <c r="S26" s="11">
        <f t="shared" si="6"/>
        <v>0</v>
      </c>
    </row>
    <row r="27" spans="1:19" ht="15" customHeight="1" x14ac:dyDescent="0.25">
      <c r="A27" s="9">
        <v>395058</v>
      </c>
      <c r="B27" s="10" t="s">
        <v>25</v>
      </c>
      <c r="C27" t="str">
        <f>VLOOKUP(A27,'[1]Ref Tab'!A:C,3,FALSE)</f>
        <v>REST HAVEN-YORK</v>
      </c>
      <c r="D27" s="11">
        <f>VLOOKUP(A27,'[1]Total Points'!C:Q,14,FALSE)</f>
        <v>40631.807166502425</v>
      </c>
      <c r="E27">
        <f>VLOOKUP(A27,'[1]RDR Summary'!C:K,8,FALSE)</f>
        <v>23853</v>
      </c>
      <c r="F27">
        <f>VLOOKUP(A27,'[1]RDR Summary'!C:H,6,FALSE)</f>
        <v>5921</v>
      </c>
      <c r="G27">
        <f>VLOOKUP(A27,'[1]RDR Summary'!C:O,11,FALSE)</f>
        <v>0.24822873433111139</v>
      </c>
      <c r="H27" s="12">
        <f t="shared" si="0"/>
        <v>10085.982066526678</v>
      </c>
      <c r="I27">
        <f>VLOOKUP(A27,'[1]RDR Summary'!C:K,5,FALSE)</f>
        <v>8104</v>
      </c>
      <c r="J27">
        <f>VLOOKUP(A27,'[1]RDR Summary'!C:R,12,FALSE)</f>
        <v>0.33974762084433824</v>
      </c>
      <c r="K27" s="12">
        <f t="shared" si="1"/>
        <v>13804.559815425131</v>
      </c>
      <c r="L27">
        <f>VLOOKUP(A27,'[1]RDR Summary'!C:N,4,FALSE)</f>
        <v>9828</v>
      </c>
      <c r="M27">
        <f>VLOOKUP(A27,'[1]RDR Summary'!C:U,13,FALSE)</f>
        <v>0.41202364482455039</v>
      </c>
      <c r="N27" s="12">
        <f t="shared" si="2"/>
        <v>16741.265284550616</v>
      </c>
      <c r="O27" s="13">
        <f t="shared" si="3"/>
        <v>40631.807166502425</v>
      </c>
      <c r="P27">
        <f t="shared" si="4"/>
        <v>23853</v>
      </c>
      <c r="Q27">
        <f t="shared" si="4"/>
        <v>1</v>
      </c>
      <c r="R27">
        <f t="shared" si="5"/>
        <v>0</v>
      </c>
      <c r="S27" s="11">
        <f t="shared" si="6"/>
        <v>0</v>
      </c>
    </row>
    <row r="28" spans="1:19" ht="15" customHeight="1" x14ac:dyDescent="0.25">
      <c r="A28" s="9">
        <v>395066</v>
      </c>
      <c r="B28" s="10" t="s">
        <v>18</v>
      </c>
      <c r="C28" t="str">
        <f>VLOOKUP(A28,'[1]Ref Tab'!A:C,3,FALSE)</f>
        <v>JEFFERSON HILLS HEALTHCARE &amp; REHAB CTR</v>
      </c>
      <c r="D28" s="11">
        <f>VLOOKUP(A28,'[1]Total Points'!C:Q,14,FALSE)</f>
        <v>36133.592240925624</v>
      </c>
      <c r="E28">
        <f>VLOOKUP(A28,'[1]RDR Summary'!C:K,8,FALSE)</f>
        <v>19554</v>
      </c>
      <c r="F28">
        <f>VLOOKUP(A28,'[1]RDR Summary'!C:H,6,FALSE)</f>
        <v>6795</v>
      </c>
      <c r="G28">
        <f>VLOOKUP(A28,'[1]RDR Summary'!C:O,11,FALSE)</f>
        <v>0.34749923289352563</v>
      </c>
      <c r="H28" s="12">
        <f t="shared" si="0"/>
        <v>12556.395585409104</v>
      </c>
      <c r="I28">
        <f>VLOOKUP(A28,'[1]RDR Summary'!C:K,5,FALSE)</f>
        <v>6437</v>
      </c>
      <c r="J28">
        <f>VLOOKUP(A28,'[1]RDR Summary'!C:R,12,FALSE)</f>
        <v>0.32919095837168866</v>
      </c>
      <c r="K28" s="12">
        <f t="shared" si="1"/>
        <v>11894.851859202119</v>
      </c>
      <c r="L28">
        <f>VLOOKUP(A28,'[1]RDR Summary'!C:N,4,FALSE)</f>
        <v>6322</v>
      </c>
      <c r="M28">
        <f>VLOOKUP(A28,'[1]RDR Summary'!C:U,13,FALSE)</f>
        <v>0.32330980873478571</v>
      </c>
      <c r="N28" s="12">
        <f t="shared" si="2"/>
        <v>11682.344796314401</v>
      </c>
      <c r="O28" s="13">
        <f t="shared" si="3"/>
        <v>36133.592240925624</v>
      </c>
      <c r="P28">
        <f t="shared" si="4"/>
        <v>19554</v>
      </c>
      <c r="Q28">
        <f t="shared" si="4"/>
        <v>1</v>
      </c>
      <c r="R28">
        <f t="shared" si="5"/>
        <v>0</v>
      </c>
      <c r="S28" s="11">
        <f t="shared" si="6"/>
        <v>0</v>
      </c>
    </row>
    <row r="29" spans="1:19" ht="15" customHeight="1" x14ac:dyDescent="0.25">
      <c r="A29" s="9">
        <v>395067</v>
      </c>
      <c r="B29" s="10" t="s">
        <v>41</v>
      </c>
      <c r="C29" t="str">
        <f>VLOOKUP(A29,'[1]Ref Tab'!A:C,3,FALSE)</f>
        <v>GREEN RIDGE CARE CENTER</v>
      </c>
      <c r="D29" s="11">
        <f>VLOOKUP(A29,'[1]Total Points'!C:Q,14,FALSE)</f>
        <v>33221.838878574839</v>
      </c>
      <c r="E29">
        <f>VLOOKUP(A29,'[1]RDR Summary'!C:K,8,FALSE)</f>
        <v>19055</v>
      </c>
      <c r="F29">
        <f>VLOOKUP(A29,'[1]RDR Summary'!C:H,6,FALSE)</f>
        <v>7055</v>
      </c>
      <c r="G29">
        <f>VLOOKUP(A29,'[1]RDR Summary'!C:O,11,FALSE)</f>
        <v>0.3702440304382052</v>
      </c>
      <c r="H29" s="12">
        <f t="shared" si="0"/>
        <v>12300.187524972212</v>
      </c>
      <c r="I29">
        <f>VLOOKUP(A29,'[1]RDR Summary'!C:K,5,FALSE)</f>
        <v>5959</v>
      </c>
      <c r="J29">
        <f>VLOOKUP(A29,'[1]RDR Summary'!C:R,12,FALSE)</f>
        <v>0.31272631855156124</v>
      </c>
      <c r="K29" s="12">
        <f t="shared" si="1"/>
        <v>10389.343368009837</v>
      </c>
      <c r="L29">
        <f>VLOOKUP(A29,'[1]RDR Summary'!C:N,4,FALSE)</f>
        <v>6041</v>
      </c>
      <c r="M29">
        <f>VLOOKUP(A29,'[1]RDR Summary'!C:U,13,FALSE)</f>
        <v>0.31702965101023356</v>
      </c>
      <c r="N29" s="12">
        <f t="shared" si="2"/>
        <v>10532.30798559279</v>
      </c>
      <c r="O29" s="13">
        <f t="shared" si="3"/>
        <v>33221.838878574839</v>
      </c>
      <c r="P29">
        <f t="shared" si="4"/>
        <v>19055</v>
      </c>
      <c r="Q29">
        <f t="shared" si="4"/>
        <v>1</v>
      </c>
      <c r="R29">
        <f t="shared" si="5"/>
        <v>0</v>
      </c>
      <c r="S29" s="11">
        <f t="shared" si="6"/>
        <v>0</v>
      </c>
    </row>
    <row r="30" spans="1:19" ht="15" customHeight="1" x14ac:dyDescent="0.25">
      <c r="A30" s="9">
        <v>395068</v>
      </c>
      <c r="B30" s="10" t="s">
        <v>18</v>
      </c>
      <c r="C30" t="str">
        <f>VLOOKUP(A30,'[1]Ref Tab'!A:C,3,FALSE)</f>
        <v>PITTSBURGH SKILLED NURSING &amp; REHAB CTR</v>
      </c>
      <c r="D30" s="11">
        <f>VLOOKUP(A30,'[1]Total Points'!C:Q,14,FALSE)</f>
        <v>0</v>
      </c>
      <c r="E30">
        <f>VLOOKUP(A30,'[1]RDR Summary'!C:K,8,FALSE)</f>
        <v>40295</v>
      </c>
      <c r="F30">
        <f>VLOOKUP(A30,'[1]RDR Summary'!C:H,6,FALSE)</f>
        <v>13959</v>
      </c>
      <c r="G30">
        <f>VLOOKUP(A30,'[1]RDR Summary'!C:O,11,FALSE)</f>
        <v>0.34642015138354637</v>
      </c>
      <c r="H30" s="12">
        <f t="shared" si="0"/>
        <v>0</v>
      </c>
      <c r="I30">
        <f>VLOOKUP(A30,'[1]RDR Summary'!C:K,5,FALSE)</f>
        <v>13111</v>
      </c>
      <c r="J30">
        <f>VLOOKUP(A30,'[1]RDR Summary'!C:R,12,FALSE)</f>
        <v>0.32537535674401291</v>
      </c>
      <c r="K30" s="12">
        <f t="shared" si="1"/>
        <v>0</v>
      </c>
      <c r="L30">
        <f>VLOOKUP(A30,'[1]RDR Summary'!C:N,4,FALSE)</f>
        <v>13225</v>
      </c>
      <c r="M30">
        <f>VLOOKUP(A30,'[1]RDR Summary'!C:U,13,FALSE)</f>
        <v>0.32820449187244077</v>
      </c>
      <c r="N30" s="12">
        <f t="shared" si="2"/>
        <v>0</v>
      </c>
      <c r="O30" s="13">
        <f t="shared" si="3"/>
        <v>0</v>
      </c>
      <c r="P30">
        <f t="shared" si="4"/>
        <v>40295</v>
      </c>
      <c r="Q30">
        <f t="shared" si="4"/>
        <v>1</v>
      </c>
      <c r="R30">
        <f t="shared" si="5"/>
        <v>0</v>
      </c>
      <c r="S30" s="11">
        <f t="shared" si="6"/>
        <v>0</v>
      </c>
    </row>
    <row r="31" spans="1:19" ht="15" customHeight="1" x14ac:dyDescent="0.25">
      <c r="A31" s="24">
        <v>395074</v>
      </c>
      <c r="B31" s="10" t="s">
        <v>25</v>
      </c>
      <c r="C31" t="str">
        <f>VLOOKUP(A31,'[1]Ref Tab'!A:C,3,FALSE)</f>
        <v>SPRING CREEK REHAB AND NURSING CENTER</v>
      </c>
      <c r="D31" s="11">
        <f>VLOOKUP(A31,'[1]Total Points'!C:Q,14,FALSE)</f>
        <v>0</v>
      </c>
      <c r="E31">
        <f>VLOOKUP(A31,'[1]RDR Summary'!C:K,8,FALSE)</f>
        <v>92575</v>
      </c>
      <c r="F31">
        <f>VLOOKUP(A31,'[1]RDR Summary'!C:H,6,FALSE)</f>
        <v>23699</v>
      </c>
      <c r="G31">
        <f>VLOOKUP(A31,'[1]RDR Summary'!C:O,11,FALSE)</f>
        <v>0.25599783958952199</v>
      </c>
      <c r="H31" s="12">
        <f t="shared" si="0"/>
        <v>0</v>
      </c>
      <c r="I31">
        <f>VLOOKUP(A31,'[1]RDR Summary'!C:K,5,FALSE)</f>
        <v>35183</v>
      </c>
      <c r="J31">
        <f>VLOOKUP(A31,'[1]RDR Summary'!C:R,12,FALSE)</f>
        <v>0.38004860923575479</v>
      </c>
      <c r="K31" s="12">
        <f t="shared" si="1"/>
        <v>0</v>
      </c>
      <c r="L31">
        <f>VLOOKUP(A31,'[1]RDR Summary'!C:N,4,FALSE)</f>
        <v>33693</v>
      </c>
      <c r="M31">
        <f>VLOOKUP(A31,'[1]RDR Summary'!C:U,13,FALSE)</f>
        <v>0.36395355117472322</v>
      </c>
      <c r="N31" s="12">
        <f t="shared" si="2"/>
        <v>0</v>
      </c>
      <c r="O31" s="13">
        <f t="shared" si="3"/>
        <v>0</v>
      </c>
      <c r="P31">
        <f t="shared" si="4"/>
        <v>92575</v>
      </c>
      <c r="Q31">
        <f t="shared" si="4"/>
        <v>1</v>
      </c>
      <c r="R31">
        <f t="shared" si="5"/>
        <v>0</v>
      </c>
      <c r="S31" s="11">
        <f t="shared" si="6"/>
        <v>0</v>
      </c>
    </row>
    <row r="32" spans="1:19" ht="15" customHeight="1" x14ac:dyDescent="0.25">
      <c r="A32" s="24">
        <v>395075</v>
      </c>
      <c r="B32" s="10" t="s">
        <v>25</v>
      </c>
      <c r="C32" t="str">
        <f>VLOOKUP(A32,'[1]Ref Tab'!A:C,3,FALSE)</f>
        <v>NEW EASTWOOD HEALTHCARE AND REHAB CENTER</v>
      </c>
      <c r="D32" s="11">
        <f>VLOOKUP(A32,'[1]Total Points'!C:Q,14,FALSE)</f>
        <v>0</v>
      </c>
      <c r="E32">
        <f>VLOOKUP(A32,'[1]RDR Summary'!C:K,8,FALSE)</f>
        <v>16425</v>
      </c>
      <c r="F32">
        <f>VLOOKUP(A32,'[1]RDR Summary'!C:H,6,FALSE)</f>
        <v>6427</v>
      </c>
      <c r="G32">
        <f>VLOOKUP(A32,'[1]RDR Summary'!C:O,11,FALSE)</f>
        <v>0.3912937595129376</v>
      </c>
      <c r="H32" s="12">
        <f t="shared" si="0"/>
        <v>0</v>
      </c>
      <c r="I32">
        <f>VLOOKUP(A32,'[1]RDR Summary'!C:K,5,FALSE)</f>
        <v>6580</v>
      </c>
      <c r="J32">
        <f>VLOOKUP(A32,'[1]RDR Summary'!C:R,12,FALSE)</f>
        <v>0.40060882800608827</v>
      </c>
      <c r="K32" s="12">
        <f t="shared" si="1"/>
        <v>0</v>
      </c>
      <c r="L32">
        <f>VLOOKUP(A32,'[1]RDR Summary'!C:N,4,FALSE)</f>
        <v>3418</v>
      </c>
      <c r="M32">
        <f>VLOOKUP(A32,'[1]RDR Summary'!C:U,13,FALSE)</f>
        <v>0.20809741248097413</v>
      </c>
      <c r="N32" s="12">
        <f t="shared" si="2"/>
        <v>0</v>
      </c>
      <c r="O32" s="13">
        <f t="shared" si="3"/>
        <v>0</v>
      </c>
      <c r="P32">
        <f t="shared" si="4"/>
        <v>16425</v>
      </c>
      <c r="Q32">
        <f t="shared" si="4"/>
        <v>1</v>
      </c>
      <c r="R32">
        <f t="shared" si="5"/>
        <v>0</v>
      </c>
      <c r="S32" s="11">
        <f t="shared" si="6"/>
        <v>0</v>
      </c>
    </row>
    <row r="33" spans="1:19" ht="15" customHeight="1" x14ac:dyDescent="0.25">
      <c r="A33" s="24">
        <v>395077</v>
      </c>
      <c r="B33" s="10" t="s">
        <v>21</v>
      </c>
      <c r="C33" t="str">
        <f>VLOOKUP(A33,'[1]Ref Tab'!A:C,3,FALSE)</f>
        <v>GARDEN SPRING NURSING &amp; REHAB CENTER</v>
      </c>
      <c r="D33" s="11">
        <f>VLOOKUP(A33,'[1]Total Points'!C:Q,14,FALSE)</f>
        <v>16727.150313211332</v>
      </c>
      <c r="E33">
        <f>VLOOKUP(A33,'[1]RDR Summary'!C:K,8,FALSE)</f>
        <v>34469</v>
      </c>
      <c r="F33">
        <f>VLOOKUP(A33,'[1]RDR Summary'!C:H,6,FALSE)</f>
        <v>11737</v>
      </c>
      <c r="G33">
        <f>VLOOKUP(A33,'[1]RDR Summary'!C:O,11,FALSE)</f>
        <v>0.34050886303635153</v>
      </c>
      <c r="H33" s="12">
        <f t="shared" si="0"/>
        <v>5695.742934989742</v>
      </c>
      <c r="I33">
        <f>VLOOKUP(A33,'[1]RDR Summary'!C:K,5,FALSE)</f>
        <v>13207</v>
      </c>
      <c r="J33">
        <f>VLOOKUP(A33,'[1]RDR Summary'!C:R,12,FALSE)</f>
        <v>0.38315587919579913</v>
      </c>
      <c r="K33" s="12">
        <f t="shared" si="1"/>
        <v>6409.1059846987746</v>
      </c>
      <c r="L33">
        <f>VLOOKUP(A33,'[1]RDR Summary'!C:N,4,FALSE)</f>
        <v>9525</v>
      </c>
      <c r="M33">
        <f>VLOOKUP(A33,'[1]RDR Summary'!C:U,13,FALSE)</f>
        <v>0.2763352577678494</v>
      </c>
      <c r="N33" s="12">
        <f t="shared" si="2"/>
        <v>4622.3013935228164</v>
      </c>
      <c r="O33" s="13">
        <f t="shared" si="3"/>
        <v>16727.150313211332</v>
      </c>
      <c r="P33">
        <f t="shared" si="4"/>
        <v>34469</v>
      </c>
      <c r="Q33">
        <f t="shared" si="4"/>
        <v>1</v>
      </c>
      <c r="R33">
        <f t="shared" si="5"/>
        <v>0</v>
      </c>
      <c r="S33" s="11">
        <f t="shared" si="6"/>
        <v>0</v>
      </c>
    </row>
    <row r="34" spans="1:19" ht="15" customHeight="1" x14ac:dyDescent="0.25">
      <c r="A34" s="24">
        <v>395078</v>
      </c>
      <c r="B34" s="10" t="s">
        <v>21</v>
      </c>
      <c r="C34" t="str">
        <f>VLOOKUP(A34,'[1]Ref Tab'!A:C,3,FALSE)</f>
        <v>MARPLE GARDENS REHAB AND NURSING CENTER</v>
      </c>
      <c r="D34" s="11">
        <f>VLOOKUP(A34,'[1]Total Points'!C:Q,14,FALSE)</f>
        <v>0</v>
      </c>
      <c r="E34">
        <f>VLOOKUP(A34,'[1]RDR Summary'!C:K,8,FALSE)</f>
        <v>39725</v>
      </c>
      <c r="F34">
        <f>VLOOKUP(A34,'[1]RDR Summary'!C:H,6,FALSE)</f>
        <v>22183</v>
      </c>
      <c r="G34">
        <f>VLOOKUP(A34,'[1]RDR Summary'!C:O,11,FALSE)</f>
        <v>0.55841409691629951</v>
      </c>
      <c r="H34" s="12">
        <f t="shared" si="0"/>
        <v>0</v>
      </c>
      <c r="I34">
        <f>VLOOKUP(A34,'[1]RDR Summary'!C:K,5,FALSE)</f>
        <v>8393</v>
      </c>
      <c r="J34">
        <f>VLOOKUP(A34,'[1]RDR Summary'!C:R,12,FALSE)</f>
        <v>0.21127753303964758</v>
      </c>
      <c r="K34" s="12">
        <f t="shared" si="1"/>
        <v>0</v>
      </c>
      <c r="L34">
        <f>VLOOKUP(A34,'[1]RDR Summary'!C:N,4,FALSE)</f>
        <v>9149</v>
      </c>
      <c r="M34">
        <f>VLOOKUP(A34,'[1]RDR Summary'!C:U,13,FALSE)</f>
        <v>0.23030837004405286</v>
      </c>
      <c r="N34" s="12">
        <f t="shared" si="2"/>
        <v>0</v>
      </c>
      <c r="O34" s="13">
        <f t="shared" si="3"/>
        <v>0</v>
      </c>
      <c r="P34">
        <f t="shared" si="4"/>
        <v>39725</v>
      </c>
      <c r="Q34">
        <f t="shared" si="4"/>
        <v>1</v>
      </c>
      <c r="R34">
        <f t="shared" si="5"/>
        <v>0</v>
      </c>
      <c r="S34" s="11">
        <f t="shared" si="6"/>
        <v>0</v>
      </c>
    </row>
    <row r="35" spans="1:19" ht="15" customHeight="1" x14ac:dyDescent="0.25">
      <c r="A35" s="24">
        <v>395080</v>
      </c>
      <c r="B35" s="10" t="s">
        <v>25</v>
      </c>
      <c r="C35" t="str">
        <f>VLOOKUP(A35,'[1]Ref Tab'!A:C,3,FALSE)</f>
        <v>PHOEBE ALLENTOWN HEALTH CARE</v>
      </c>
      <c r="D35" s="11">
        <f>VLOOKUP(A35,'[1]Total Points'!C:Q,14,FALSE)</f>
        <v>23305.652125737335</v>
      </c>
      <c r="E35">
        <f>VLOOKUP(A35,'[1]RDR Summary'!C:K,8,FALSE)</f>
        <v>49777</v>
      </c>
      <c r="F35">
        <f>VLOOKUP(A35,'[1]RDR Summary'!C:H,6,FALSE)</f>
        <v>23017</v>
      </c>
      <c r="G35">
        <f>VLOOKUP(A35,'[1]RDR Summary'!C:O,11,FALSE)</f>
        <v>0.46240231432187556</v>
      </c>
      <c r="H35" s="12">
        <f t="shared" si="0"/>
        <v>10776.587479721482</v>
      </c>
      <c r="I35">
        <f>VLOOKUP(A35,'[1]RDR Summary'!C:K,5,FALSE)</f>
        <v>12184</v>
      </c>
      <c r="J35">
        <f>VLOOKUP(A35,'[1]RDR Summary'!C:R,12,FALSE)</f>
        <v>0.24477168170038371</v>
      </c>
      <c r="K35" s="12">
        <f t="shared" si="1"/>
        <v>5704.5636639408503</v>
      </c>
      <c r="L35">
        <f>VLOOKUP(A35,'[1]RDR Summary'!C:N,4,FALSE)</f>
        <v>14576</v>
      </c>
      <c r="M35">
        <f>VLOOKUP(A35,'[1]RDR Summary'!C:U,13,FALSE)</f>
        <v>0.29282600397774072</v>
      </c>
      <c r="N35" s="12">
        <f t="shared" si="2"/>
        <v>6824.5009820750029</v>
      </c>
      <c r="O35" s="13">
        <f t="shared" si="3"/>
        <v>23305.652125737335</v>
      </c>
      <c r="P35">
        <f t="shared" si="4"/>
        <v>49777</v>
      </c>
      <c r="Q35">
        <f t="shared" si="4"/>
        <v>1</v>
      </c>
      <c r="R35">
        <f t="shared" si="5"/>
        <v>0</v>
      </c>
      <c r="S35" s="11">
        <f t="shared" si="6"/>
        <v>0</v>
      </c>
    </row>
    <row r="36" spans="1:19" ht="15" customHeight="1" x14ac:dyDescent="0.25">
      <c r="A36" s="24">
        <v>395084</v>
      </c>
      <c r="B36" s="10" t="s">
        <v>21</v>
      </c>
      <c r="C36" t="str">
        <f>VLOOKUP(A36,'[1]Ref Tab'!A:C,3,FALSE)</f>
        <v>ACCELA REHAB AND CARE CENTER AT SOMERTON</v>
      </c>
      <c r="D36" s="11">
        <f>VLOOKUP(A36,'[1]Total Points'!C:Q,14,FALSE)</f>
        <v>0</v>
      </c>
      <c r="E36">
        <f>VLOOKUP(A36,'[1]RDR Summary'!C:K,8,FALSE)</f>
        <v>40963</v>
      </c>
      <c r="F36">
        <f>VLOOKUP(A36,'[1]RDR Summary'!C:H,6,FALSE)</f>
        <v>11022</v>
      </c>
      <c r="G36">
        <f>VLOOKUP(A36,'[1]RDR Summary'!C:O,11,FALSE)</f>
        <v>0.26907208944657374</v>
      </c>
      <c r="H36" s="12">
        <f t="shared" si="0"/>
        <v>0</v>
      </c>
      <c r="I36">
        <f>VLOOKUP(A36,'[1]RDR Summary'!C:K,5,FALSE)</f>
        <v>19174</v>
      </c>
      <c r="J36">
        <f>VLOOKUP(A36,'[1]RDR Summary'!C:R,12,FALSE)</f>
        <v>0.4680809511022142</v>
      </c>
      <c r="K36" s="12">
        <f t="shared" si="1"/>
        <v>0</v>
      </c>
      <c r="L36">
        <f>VLOOKUP(A36,'[1]RDR Summary'!C:N,4,FALSE)</f>
        <v>10767</v>
      </c>
      <c r="M36">
        <f>VLOOKUP(A36,'[1]RDR Summary'!C:U,13,FALSE)</f>
        <v>0.26284695945121206</v>
      </c>
      <c r="N36" s="12">
        <f t="shared" si="2"/>
        <v>0</v>
      </c>
      <c r="O36" s="13">
        <f t="shared" si="3"/>
        <v>0</v>
      </c>
      <c r="P36">
        <f t="shared" si="4"/>
        <v>40963</v>
      </c>
      <c r="Q36">
        <f t="shared" si="4"/>
        <v>1</v>
      </c>
      <c r="R36">
        <f t="shared" si="5"/>
        <v>0</v>
      </c>
      <c r="S36" s="11">
        <f t="shared" si="6"/>
        <v>0</v>
      </c>
    </row>
    <row r="37" spans="1:19" ht="15" customHeight="1" x14ac:dyDescent="0.25">
      <c r="A37" s="24">
        <v>395090</v>
      </c>
      <c r="B37" s="10" t="s">
        <v>18</v>
      </c>
      <c r="C37" t="str">
        <f>VLOOKUP(A37,'[1]Ref Tab'!A:C,3,FALSE)</f>
        <v>WINDBER WOODS SENIOR LIVING &amp; REHAB CTR</v>
      </c>
      <c r="D37" s="11">
        <f>VLOOKUP(A37,'[1]Total Points'!C:Q,14,FALSE)</f>
        <v>0</v>
      </c>
      <c r="E37">
        <f>VLOOKUP(A37,'[1]RDR Summary'!C:K,8,FALSE)</f>
        <v>20199</v>
      </c>
      <c r="F37">
        <f>VLOOKUP(A37,'[1]RDR Summary'!C:H,6,FALSE)</f>
        <v>7892</v>
      </c>
      <c r="G37">
        <f>VLOOKUP(A37,'[1]RDR Summary'!C:O,11,FALSE)</f>
        <v>0.39071241150552005</v>
      </c>
      <c r="H37" s="12">
        <f t="shared" si="0"/>
        <v>0</v>
      </c>
      <c r="I37">
        <f>VLOOKUP(A37,'[1]RDR Summary'!C:K,5,FALSE)</f>
        <v>4082</v>
      </c>
      <c r="J37">
        <f>VLOOKUP(A37,'[1]RDR Summary'!C:R,12,FALSE)</f>
        <v>0.20208921233724442</v>
      </c>
      <c r="K37" s="12">
        <f t="shared" si="1"/>
        <v>0</v>
      </c>
      <c r="L37">
        <f>VLOOKUP(A37,'[1]RDR Summary'!C:N,4,FALSE)</f>
        <v>8225</v>
      </c>
      <c r="M37">
        <f>VLOOKUP(A37,'[1]RDR Summary'!C:U,13,FALSE)</f>
        <v>0.40719837615723553</v>
      </c>
      <c r="N37" s="12">
        <f t="shared" si="2"/>
        <v>0</v>
      </c>
      <c r="O37" s="13">
        <f t="shared" si="3"/>
        <v>0</v>
      </c>
      <c r="P37">
        <f t="shared" si="4"/>
        <v>20199</v>
      </c>
      <c r="Q37">
        <f t="shared" si="4"/>
        <v>1</v>
      </c>
      <c r="R37">
        <f t="shared" si="5"/>
        <v>0</v>
      </c>
      <c r="S37" s="11">
        <f t="shared" si="6"/>
        <v>0</v>
      </c>
    </row>
    <row r="38" spans="1:19" ht="15" customHeight="1" x14ac:dyDescent="0.25">
      <c r="A38" s="24">
        <v>395092</v>
      </c>
      <c r="B38" s="10" t="s">
        <v>41</v>
      </c>
      <c r="C38" t="str">
        <f>VLOOKUP(A38,'[1]Ref Tab'!A:C,3,FALSE)</f>
        <v>MEADOW VIEW REHAB &amp; HEALTHCARE CENTER</v>
      </c>
      <c r="D38" s="11">
        <f>VLOOKUP(A38,'[1]Total Points'!C:Q,14,FALSE)</f>
        <v>0</v>
      </c>
      <c r="E38">
        <f>VLOOKUP(A38,'[1]RDR Summary'!C:K,8,FALSE)</f>
        <v>9454</v>
      </c>
      <c r="F38">
        <f>VLOOKUP(A38,'[1]RDR Summary'!C:H,6,FALSE)</f>
        <v>2432</v>
      </c>
      <c r="G38">
        <f>VLOOKUP(A38,'[1]RDR Summary'!C:O,11,FALSE)</f>
        <v>0.25724561032367255</v>
      </c>
      <c r="H38" s="12">
        <f t="shared" si="0"/>
        <v>0</v>
      </c>
      <c r="I38">
        <f>VLOOKUP(A38,'[1]RDR Summary'!C:K,5,FALSE)</f>
        <v>1376</v>
      </c>
      <c r="J38">
        <f>VLOOKUP(A38,'[1]RDR Summary'!C:R,12,FALSE)</f>
        <v>0.14554685847260418</v>
      </c>
      <c r="K38" s="12">
        <f t="shared" si="1"/>
        <v>0</v>
      </c>
      <c r="L38">
        <f>VLOOKUP(A38,'[1]RDR Summary'!C:N,4,FALSE)</f>
        <v>5646</v>
      </c>
      <c r="M38">
        <f>VLOOKUP(A38,'[1]RDR Summary'!C:U,13,FALSE)</f>
        <v>0.59720753120372327</v>
      </c>
      <c r="N38" s="12">
        <f t="shared" si="2"/>
        <v>0</v>
      </c>
      <c r="O38" s="13">
        <f t="shared" si="3"/>
        <v>0</v>
      </c>
      <c r="P38">
        <f t="shared" si="4"/>
        <v>9454</v>
      </c>
      <c r="Q38">
        <f t="shared" si="4"/>
        <v>1</v>
      </c>
      <c r="R38">
        <f t="shared" si="5"/>
        <v>0</v>
      </c>
      <c r="S38" s="11">
        <f t="shared" si="6"/>
        <v>0</v>
      </c>
    </row>
    <row r="39" spans="1:19" ht="15" customHeight="1" x14ac:dyDescent="0.25">
      <c r="A39" s="24">
        <v>395094</v>
      </c>
      <c r="B39" s="10" t="s">
        <v>25</v>
      </c>
      <c r="C39" t="str">
        <f>VLOOKUP(A39,'[1]Ref Tab'!A:C,3,FALSE)</f>
        <v>BERKS HEIM NURSING &amp; REHABILITATION</v>
      </c>
      <c r="D39" s="11">
        <f>VLOOKUP(A39,'[1]Total Points'!C:Q,14,FALSE)</f>
        <v>30763.391986918014</v>
      </c>
      <c r="E39">
        <f>VLOOKUP(A39,'[1]RDR Summary'!C:K,8,FALSE)</f>
        <v>81271</v>
      </c>
      <c r="F39">
        <f>VLOOKUP(A39,'[1]RDR Summary'!C:H,6,FALSE)</f>
        <v>27855</v>
      </c>
      <c r="G39">
        <f>VLOOKUP(A39,'[1]RDR Summary'!C:O,11,FALSE)</f>
        <v>0.342742183558711</v>
      </c>
      <c r="H39" s="12">
        <f t="shared" si="0"/>
        <v>10543.912143268833</v>
      </c>
      <c r="I39">
        <f>VLOOKUP(A39,'[1]RDR Summary'!C:K,5,FALSE)</f>
        <v>24231</v>
      </c>
      <c r="J39">
        <f>VLOOKUP(A39,'[1]RDR Summary'!C:R,12,FALSE)</f>
        <v>0.29815063183669449</v>
      </c>
      <c r="K39" s="12">
        <f t="shared" si="1"/>
        <v>9172.1247583395107</v>
      </c>
      <c r="L39">
        <f>VLOOKUP(A39,'[1]RDR Summary'!C:N,4,FALSE)</f>
        <v>29185</v>
      </c>
      <c r="M39">
        <f>VLOOKUP(A39,'[1]RDR Summary'!C:U,13,FALSE)</f>
        <v>0.35910718460459451</v>
      </c>
      <c r="N39" s="12">
        <f t="shared" si="2"/>
        <v>11047.355085309671</v>
      </c>
      <c r="O39" s="13">
        <f t="shared" si="3"/>
        <v>30763.391986918014</v>
      </c>
      <c r="P39">
        <f t="shared" si="4"/>
        <v>81271</v>
      </c>
      <c r="Q39">
        <f t="shared" si="4"/>
        <v>1</v>
      </c>
      <c r="R39">
        <f t="shared" si="5"/>
        <v>0</v>
      </c>
      <c r="S39" s="11">
        <f t="shared" si="6"/>
        <v>0</v>
      </c>
    </row>
    <row r="40" spans="1:19" ht="15" customHeight="1" x14ac:dyDescent="0.25">
      <c r="A40" s="24">
        <v>395101</v>
      </c>
      <c r="B40" s="10" t="s">
        <v>34</v>
      </c>
      <c r="C40" t="str">
        <f>VLOOKUP(A40,'[1]Ref Tab'!A:C,3,FALSE)</f>
        <v>SAYRE HEALTH CARE CENTER, LLC</v>
      </c>
      <c r="D40" s="11">
        <f>VLOOKUP(A40,'[1]Total Points'!C:Q,14,FALSE)</f>
        <v>0</v>
      </c>
      <c r="E40">
        <f>VLOOKUP(A40,'[1]RDR Summary'!C:K,8,FALSE)</f>
        <v>15496</v>
      </c>
      <c r="F40">
        <f>VLOOKUP(A40,'[1]RDR Summary'!C:H,6,FALSE)</f>
        <v>2181</v>
      </c>
      <c r="G40">
        <f>VLOOKUP(A40,'[1]RDR Summary'!C:O,11,FALSE)</f>
        <v>0.14074599896747547</v>
      </c>
      <c r="H40" s="12">
        <f t="shared" si="0"/>
        <v>0</v>
      </c>
      <c r="I40">
        <f>VLOOKUP(A40,'[1]RDR Summary'!C:K,5,FALSE)</f>
        <v>8735</v>
      </c>
      <c r="J40">
        <f>VLOOKUP(A40,'[1]RDR Summary'!C:R,12,FALSE)</f>
        <v>0.56369385647909143</v>
      </c>
      <c r="K40" s="12">
        <f t="shared" si="1"/>
        <v>0</v>
      </c>
      <c r="L40">
        <f>VLOOKUP(A40,'[1]RDR Summary'!C:N,4,FALSE)</f>
        <v>4580</v>
      </c>
      <c r="M40">
        <f>VLOOKUP(A40,'[1]RDR Summary'!C:U,13,FALSE)</f>
        <v>0.29556014455343316</v>
      </c>
      <c r="N40" s="12">
        <f t="shared" si="2"/>
        <v>0</v>
      </c>
      <c r="O40" s="13">
        <f t="shared" si="3"/>
        <v>0</v>
      </c>
      <c r="P40">
        <f t="shared" si="4"/>
        <v>15496</v>
      </c>
      <c r="Q40">
        <f t="shared" si="4"/>
        <v>1</v>
      </c>
      <c r="R40">
        <f t="shared" si="5"/>
        <v>0</v>
      </c>
      <c r="S40" s="11">
        <f t="shared" si="6"/>
        <v>0</v>
      </c>
    </row>
    <row r="41" spans="1:19" ht="15" customHeight="1" x14ac:dyDescent="0.25">
      <c r="A41" s="24">
        <v>395103</v>
      </c>
      <c r="B41" s="10" t="s">
        <v>41</v>
      </c>
      <c r="C41" t="str">
        <f>VLOOKUP(A41,'[1]Ref Tab'!A:C,3,FALSE)</f>
        <v>ELAN SKILLED NURSING AND REHABILITATION</v>
      </c>
      <c r="D41" s="11">
        <f>VLOOKUP(A41,'[1]Total Points'!C:Q,14,FALSE)</f>
        <v>33025.843753286419</v>
      </c>
      <c r="E41">
        <f>VLOOKUP(A41,'[1]RDR Summary'!C:K,8,FALSE)</f>
        <v>24619</v>
      </c>
      <c r="F41">
        <f>VLOOKUP(A41,'[1]RDR Summary'!C:H,6,FALSE)</f>
        <v>282</v>
      </c>
      <c r="G41">
        <f>VLOOKUP(A41,'[1]RDR Summary'!C:O,11,FALSE)</f>
        <v>1.1454567610382224E-2</v>
      </c>
      <c r="H41" s="12">
        <f t="shared" si="0"/>
        <v>378.29676016193872</v>
      </c>
      <c r="I41">
        <f>VLOOKUP(A41,'[1]RDR Summary'!C:K,5,FALSE)</f>
        <v>19971</v>
      </c>
      <c r="J41">
        <f>VLOOKUP(A41,'[1]RDR Summary'!C:R,12,FALSE)</f>
        <v>0.81120272959909012</v>
      </c>
      <c r="K41" s="12">
        <f t="shared" si="1"/>
        <v>26790.654599979003</v>
      </c>
      <c r="L41">
        <f>VLOOKUP(A41,'[1]RDR Summary'!C:N,4,FALSE)</f>
        <v>4366</v>
      </c>
      <c r="M41">
        <f>VLOOKUP(A41,'[1]RDR Summary'!C:U,13,FALSE)</f>
        <v>0.17734270279052763</v>
      </c>
      <c r="N41" s="12">
        <f t="shared" si="2"/>
        <v>5856.8923931454774</v>
      </c>
      <c r="O41" s="13">
        <f t="shared" si="3"/>
        <v>33025.843753286419</v>
      </c>
      <c r="P41">
        <f t="shared" si="4"/>
        <v>24619</v>
      </c>
      <c r="Q41">
        <f t="shared" si="4"/>
        <v>1</v>
      </c>
      <c r="R41">
        <f t="shared" si="5"/>
        <v>0</v>
      </c>
      <c r="S41" s="11">
        <f t="shared" si="6"/>
        <v>0</v>
      </c>
    </row>
    <row r="42" spans="1:19" ht="15" customHeight="1" x14ac:dyDescent="0.25">
      <c r="A42" s="24">
        <v>395104</v>
      </c>
      <c r="B42" s="10" t="s">
        <v>41</v>
      </c>
      <c r="C42" t="str">
        <f>VLOOKUP(A42,'[1]Ref Tab'!A:C,3,FALSE)</f>
        <v>SAINT MARY'S VILLA NURSING HOME, INC</v>
      </c>
      <c r="D42" s="11">
        <f>VLOOKUP(A42,'[1]Total Points'!C:Q,14,FALSE)</f>
        <v>44915.734581354525</v>
      </c>
      <c r="E42">
        <f>VLOOKUP(A42,'[1]RDR Summary'!C:K,8,FALSE)</f>
        <v>18315</v>
      </c>
      <c r="F42">
        <f>VLOOKUP(A42,'[1]RDR Summary'!C:H,6,FALSE)</f>
        <v>6100</v>
      </c>
      <c r="G42">
        <f>VLOOKUP(A42,'[1]RDR Summary'!C:O,11,FALSE)</f>
        <v>0.33306033306033306</v>
      </c>
      <c r="H42" s="12">
        <f t="shared" si="0"/>
        <v>14959.649519315457</v>
      </c>
      <c r="I42">
        <f>VLOOKUP(A42,'[1]RDR Summary'!C:K,5,FALSE)</f>
        <v>5373</v>
      </c>
      <c r="J42">
        <f>VLOOKUP(A42,'[1]RDR Summary'!C:R,12,FALSE)</f>
        <v>0.29336609336609337</v>
      </c>
      <c r="K42" s="12">
        <f t="shared" si="1"/>
        <v>13176.753584800321</v>
      </c>
      <c r="L42">
        <f>VLOOKUP(A42,'[1]RDR Summary'!C:N,4,FALSE)</f>
        <v>6842</v>
      </c>
      <c r="M42">
        <f>VLOOKUP(A42,'[1]RDR Summary'!C:U,13,FALSE)</f>
        <v>0.37357357357357357</v>
      </c>
      <c r="N42" s="12">
        <f t="shared" si="2"/>
        <v>16779.331477238746</v>
      </c>
      <c r="O42" s="13">
        <f t="shared" si="3"/>
        <v>44915.734581354525</v>
      </c>
      <c r="P42">
        <f t="shared" si="4"/>
        <v>18315</v>
      </c>
      <c r="Q42">
        <f t="shared" si="4"/>
        <v>1</v>
      </c>
      <c r="R42">
        <f t="shared" si="5"/>
        <v>0</v>
      </c>
      <c r="S42" s="11">
        <f t="shared" si="6"/>
        <v>0</v>
      </c>
    </row>
    <row r="43" spans="1:19" ht="15" customHeight="1" x14ac:dyDescent="0.25">
      <c r="A43" s="24">
        <v>395105</v>
      </c>
      <c r="B43" s="10" t="s">
        <v>25</v>
      </c>
      <c r="C43" t="str">
        <f>VLOOKUP(A43,'[1]Ref Tab'!A:C,3,FALSE)</f>
        <v>MOSSER NURSING HOME</v>
      </c>
      <c r="D43" s="11">
        <f>VLOOKUP(A43,'[1]Total Points'!C:Q,14,FALSE)</f>
        <v>32984.392783606621</v>
      </c>
      <c r="E43">
        <f>VLOOKUP(A43,'[1]RDR Summary'!C:K,8,FALSE)</f>
        <v>8999</v>
      </c>
      <c r="F43">
        <f>VLOOKUP(A43,'[1]RDR Summary'!C:H,6,FALSE)</f>
        <v>669</v>
      </c>
      <c r="G43">
        <f>VLOOKUP(A43,'[1]RDR Summary'!C:O,11,FALSE)</f>
        <v>7.4341593510390047E-2</v>
      </c>
      <c r="H43" s="12">
        <f t="shared" si="0"/>
        <v>2452.1123205059262</v>
      </c>
      <c r="I43">
        <f>VLOOKUP(A43,'[1]RDR Summary'!C:K,5,FALSE)</f>
        <v>1103</v>
      </c>
      <c r="J43">
        <f>VLOOKUP(A43,'[1]RDR Summary'!C:R,12,FALSE)</f>
        <v>0.12256917435270585</v>
      </c>
      <c r="K43" s="12">
        <f t="shared" si="1"/>
        <v>4042.8697900120128</v>
      </c>
      <c r="L43">
        <f>VLOOKUP(A43,'[1]RDR Summary'!C:N,4,FALSE)</f>
        <v>7227</v>
      </c>
      <c r="M43">
        <f>VLOOKUP(A43,'[1]RDR Summary'!C:U,13,FALSE)</f>
        <v>0.80308923213690409</v>
      </c>
      <c r="N43" s="12">
        <f t="shared" si="2"/>
        <v>26489.410673088682</v>
      </c>
      <c r="O43" s="13">
        <f t="shared" si="3"/>
        <v>32984.392783606621</v>
      </c>
      <c r="P43">
        <f t="shared" si="4"/>
        <v>8999</v>
      </c>
      <c r="Q43">
        <f t="shared" si="4"/>
        <v>1</v>
      </c>
      <c r="R43">
        <f t="shared" si="5"/>
        <v>0</v>
      </c>
      <c r="S43" s="11">
        <f t="shared" si="6"/>
        <v>0</v>
      </c>
    </row>
    <row r="44" spans="1:19" ht="15" customHeight="1" x14ac:dyDescent="0.25">
      <c r="A44" s="24">
        <v>395108</v>
      </c>
      <c r="B44" s="10" t="s">
        <v>25</v>
      </c>
      <c r="C44" t="str">
        <f>VLOOKUP(A44,'[1]Ref Tab'!A:C,3,FALSE)</f>
        <v>CROSS KEYS VILLAGE-BRETHREN HM COMM, THE</v>
      </c>
      <c r="D44" s="11">
        <f>VLOOKUP(A44,'[1]Total Points'!C:Q,14,FALSE)</f>
        <v>37725.550450274197</v>
      </c>
      <c r="E44">
        <f>VLOOKUP(A44,'[1]RDR Summary'!C:K,8,FALSE)</f>
        <v>20278</v>
      </c>
      <c r="F44">
        <f>VLOOKUP(A44,'[1]RDR Summary'!C:H,6,FALSE)</f>
        <v>8467</v>
      </c>
      <c r="G44">
        <f>VLOOKUP(A44,'[1]RDR Summary'!C:O,11,FALSE)</f>
        <v>0.41754610908373607</v>
      </c>
      <c r="H44" s="12">
        <f t="shared" si="0"/>
        <v>15752.156803554179</v>
      </c>
      <c r="I44">
        <f>VLOOKUP(A44,'[1]RDR Summary'!C:K,5,FALSE)</f>
        <v>4687</v>
      </c>
      <c r="J44">
        <f>VLOOKUP(A44,'[1]RDR Summary'!C:R,12,FALSE)</f>
        <v>0.23113719301706281</v>
      </c>
      <c r="K44" s="12">
        <f t="shared" si="1"/>
        <v>8719.7778360999673</v>
      </c>
      <c r="L44">
        <f>VLOOKUP(A44,'[1]RDR Summary'!C:N,4,FALSE)</f>
        <v>7124</v>
      </c>
      <c r="M44">
        <f>VLOOKUP(A44,'[1]RDR Summary'!C:U,13,FALSE)</f>
        <v>0.35131669789920111</v>
      </c>
      <c r="N44" s="12">
        <f t="shared" si="2"/>
        <v>13253.615810620051</v>
      </c>
      <c r="O44" s="13">
        <f t="shared" si="3"/>
        <v>37725.550450274197</v>
      </c>
      <c r="P44">
        <f t="shared" si="4"/>
        <v>20278</v>
      </c>
      <c r="Q44">
        <f t="shared" si="4"/>
        <v>1</v>
      </c>
      <c r="R44">
        <f t="shared" si="5"/>
        <v>0</v>
      </c>
      <c r="S44" s="11">
        <f t="shared" si="6"/>
        <v>0</v>
      </c>
    </row>
    <row r="45" spans="1:19" ht="15" customHeight="1" x14ac:dyDescent="0.25">
      <c r="A45" s="24">
        <v>395109</v>
      </c>
      <c r="B45" s="10" t="s">
        <v>18</v>
      </c>
      <c r="C45" t="str">
        <f>VLOOKUP(A45,'[1]Ref Tab'!A:C,3,FALSE)</f>
        <v>BEAVER HEALTHCARE AND REHABILITATION CTR</v>
      </c>
      <c r="D45" s="11">
        <f>VLOOKUP(A45,'[1]Total Points'!C:Q,14,FALSE)</f>
        <v>26841.791139365967</v>
      </c>
      <c r="E45">
        <f>VLOOKUP(A45,'[1]RDR Summary'!C:K,8,FALSE)</f>
        <v>12021</v>
      </c>
      <c r="F45">
        <f>VLOOKUP(A45,'[1]RDR Summary'!C:H,6,FALSE)</f>
        <v>4597</v>
      </c>
      <c r="G45">
        <f>VLOOKUP(A45,'[1]RDR Summary'!C:O,11,FALSE)</f>
        <v>0.38241410864320774</v>
      </c>
      <c r="H45" s="12">
        <f t="shared" si="0"/>
        <v>10264.679632947787</v>
      </c>
      <c r="I45">
        <f>VLOOKUP(A45,'[1]RDR Summary'!C:K,5,FALSE)</f>
        <v>2605</v>
      </c>
      <c r="J45">
        <f>VLOOKUP(A45,'[1]RDR Summary'!C:R,12,FALSE)</f>
        <v>0.21670410115630978</v>
      </c>
      <c r="K45" s="12">
        <f t="shared" si="1"/>
        <v>5816.7262222817017</v>
      </c>
      <c r="L45">
        <f>VLOOKUP(A45,'[1]RDR Summary'!C:N,4,FALSE)</f>
        <v>4819</v>
      </c>
      <c r="M45">
        <f>VLOOKUP(A45,'[1]RDR Summary'!C:U,13,FALSE)</f>
        <v>0.40088179020048248</v>
      </c>
      <c r="N45" s="12">
        <f t="shared" si="2"/>
        <v>10760.385284136477</v>
      </c>
      <c r="O45" s="13">
        <f t="shared" si="3"/>
        <v>26841.791139365967</v>
      </c>
      <c r="P45">
        <f t="shared" si="4"/>
        <v>12021</v>
      </c>
      <c r="Q45">
        <f t="shared" si="4"/>
        <v>1</v>
      </c>
      <c r="R45">
        <f t="shared" si="5"/>
        <v>0</v>
      </c>
      <c r="S45" s="11">
        <f t="shared" si="6"/>
        <v>0</v>
      </c>
    </row>
    <row r="46" spans="1:19" ht="15" customHeight="1" x14ac:dyDescent="0.25">
      <c r="A46" s="24">
        <v>395110</v>
      </c>
      <c r="B46" s="10" t="s">
        <v>21</v>
      </c>
      <c r="C46" t="str">
        <f>VLOOKUP(A46,'[1]Ref Tab'!A:C,3,FALSE)</f>
        <v>OAKWOOD HEALTHCARE &amp; REHABILITATION CTR</v>
      </c>
      <c r="D46" s="11">
        <f>VLOOKUP(A46,'[1]Total Points'!C:Q,14,FALSE)</f>
        <v>34547.025320604254</v>
      </c>
      <c r="E46">
        <f>VLOOKUP(A46,'[1]RDR Summary'!C:K,8,FALSE)</f>
        <v>28756</v>
      </c>
      <c r="F46">
        <f>VLOOKUP(A46,'[1]RDR Summary'!C:H,6,FALSE)</f>
        <v>11241</v>
      </c>
      <c r="G46">
        <f>VLOOKUP(A46,'[1]RDR Summary'!C:O,11,FALSE)</f>
        <v>0.39090972318820422</v>
      </c>
      <c r="H46" s="12">
        <f t="shared" si="0"/>
        <v>13504.768105053292</v>
      </c>
      <c r="I46">
        <f>VLOOKUP(A46,'[1]RDR Summary'!C:K,5,FALSE)</f>
        <v>6114</v>
      </c>
      <c r="J46">
        <f>VLOOKUP(A46,'[1]RDR Summary'!C:R,12,FALSE)</f>
        <v>0.212616497426624</v>
      </c>
      <c r="K46" s="12">
        <f t="shared" si="1"/>
        <v>7345.2675201757684</v>
      </c>
      <c r="L46">
        <f>VLOOKUP(A46,'[1]RDR Summary'!C:N,4,FALSE)</f>
        <v>11401</v>
      </c>
      <c r="M46">
        <f>VLOOKUP(A46,'[1]RDR Summary'!C:U,13,FALSE)</f>
        <v>0.39647377938517181</v>
      </c>
      <c r="N46" s="12">
        <f t="shared" si="2"/>
        <v>13696.989695375196</v>
      </c>
      <c r="O46" s="13">
        <f t="shared" si="3"/>
        <v>34547.025320604254</v>
      </c>
      <c r="P46">
        <f t="shared" si="4"/>
        <v>28756</v>
      </c>
      <c r="Q46">
        <f t="shared" si="4"/>
        <v>1</v>
      </c>
      <c r="R46">
        <f t="shared" si="5"/>
        <v>0</v>
      </c>
      <c r="S46" s="11">
        <f t="shared" si="6"/>
        <v>0</v>
      </c>
    </row>
    <row r="47" spans="1:19" ht="15" customHeight="1" x14ac:dyDescent="0.25">
      <c r="A47" s="24">
        <v>395117</v>
      </c>
      <c r="B47" s="10" t="s">
        <v>25</v>
      </c>
      <c r="C47" t="str">
        <f>VLOOKUP(A47,'[1]Ref Tab'!A:C,3,FALSE)</f>
        <v>LUTHERAN HOME AT TOPTON</v>
      </c>
      <c r="D47" s="11">
        <f>VLOOKUP(A47,'[1]Total Points'!C:Q,14,FALSE)</f>
        <v>12921.479223380673</v>
      </c>
      <c r="E47">
        <f>VLOOKUP(A47,'[1]RDR Summary'!C:K,8,FALSE)</f>
        <v>31188</v>
      </c>
      <c r="F47">
        <f>VLOOKUP(A47,'[1]RDR Summary'!C:H,6,FALSE)</f>
        <v>9824</v>
      </c>
      <c r="G47">
        <f>VLOOKUP(A47,'[1]RDR Summary'!C:O,11,FALSE)</f>
        <v>0.31499294600487365</v>
      </c>
      <c r="H47" s="12">
        <f t="shared" si="0"/>
        <v>4070.1748073134449</v>
      </c>
      <c r="I47">
        <f>VLOOKUP(A47,'[1]RDR Summary'!C:K,5,FALSE)</f>
        <v>10101</v>
      </c>
      <c r="J47">
        <f>VLOOKUP(A47,'[1]RDR Summary'!C:R,12,FALSE)</f>
        <v>0.32387456714120816</v>
      </c>
      <c r="K47" s="12">
        <f t="shared" si="1"/>
        <v>4184.9384902965303</v>
      </c>
      <c r="L47">
        <f>VLOOKUP(A47,'[1]RDR Summary'!C:N,4,FALSE)</f>
        <v>11263</v>
      </c>
      <c r="M47">
        <f>VLOOKUP(A47,'[1]RDR Summary'!C:U,13,FALSE)</f>
        <v>0.36113248685391819</v>
      </c>
      <c r="N47" s="12">
        <f t="shared" si="2"/>
        <v>4666.3659257706977</v>
      </c>
      <c r="O47" s="13">
        <f t="shared" si="3"/>
        <v>12921.479223380673</v>
      </c>
      <c r="P47">
        <f t="shared" si="4"/>
        <v>31188</v>
      </c>
      <c r="Q47">
        <f t="shared" si="4"/>
        <v>1</v>
      </c>
      <c r="R47">
        <f t="shared" si="5"/>
        <v>0</v>
      </c>
      <c r="S47" s="11">
        <f t="shared" si="6"/>
        <v>0</v>
      </c>
    </row>
    <row r="48" spans="1:19" ht="15" customHeight="1" x14ac:dyDescent="0.25">
      <c r="A48" s="24">
        <v>395118</v>
      </c>
      <c r="B48" s="10" t="s">
        <v>18</v>
      </c>
      <c r="C48" t="str">
        <f>VLOOKUP(A48,'[1]Ref Tab'!A:C,3,FALSE)</f>
        <v>QUALITY LIFE SERVICES - CHICORA</v>
      </c>
      <c r="D48" s="11">
        <f>VLOOKUP(A48,'[1]Total Points'!C:Q,14,FALSE)</f>
        <v>40021.211885036755</v>
      </c>
      <c r="E48">
        <f>VLOOKUP(A48,'[1]RDR Summary'!C:K,8,FALSE)</f>
        <v>28005</v>
      </c>
      <c r="F48">
        <f>VLOOKUP(A48,'[1]RDR Summary'!C:H,6,FALSE)</f>
        <v>9157</v>
      </c>
      <c r="G48">
        <f>VLOOKUP(A48,'[1]RDR Summary'!C:O,11,FALSE)</f>
        <v>0.32697732547759328</v>
      </c>
      <c r="H48" s="12">
        <f t="shared" si="0"/>
        <v>13086.028824541389</v>
      </c>
      <c r="I48">
        <f>VLOOKUP(A48,'[1]RDR Summary'!C:K,5,FALSE)</f>
        <v>10757</v>
      </c>
      <c r="J48">
        <f>VLOOKUP(A48,'[1]RDR Summary'!C:R,12,FALSE)</f>
        <v>0.38410998036064986</v>
      </c>
      <c r="K48" s="12">
        <f t="shared" si="1"/>
        <v>15372.546911170875</v>
      </c>
      <c r="L48">
        <f>VLOOKUP(A48,'[1]RDR Summary'!C:N,4,FALSE)</f>
        <v>8091</v>
      </c>
      <c r="M48">
        <f>VLOOKUP(A48,'[1]RDR Summary'!C:U,13,FALSE)</f>
        <v>0.28891269416175686</v>
      </c>
      <c r="N48" s="12">
        <f t="shared" si="2"/>
        <v>11562.636149324493</v>
      </c>
      <c r="O48" s="13">
        <f t="shared" si="3"/>
        <v>40021.211885036755</v>
      </c>
      <c r="P48">
        <f t="shared" si="4"/>
        <v>28005</v>
      </c>
      <c r="Q48">
        <f t="shared" si="4"/>
        <v>1</v>
      </c>
      <c r="R48">
        <f t="shared" si="5"/>
        <v>0</v>
      </c>
      <c r="S48" s="11">
        <f t="shared" si="6"/>
        <v>0</v>
      </c>
    </row>
    <row r="49" spans="1:19" ht="15" customHeight="1" x14ac:dyDescent="0.25">
      <c r="A49" s="24">
        <v>395121</v>
      </c>
      <c r="B49" s="10" t="s">
        <v>21</v>
      </c>
      <c r="C49" t="str">
        <f>VLOOKUP(A49,'[1]Ref Tab'!A:C,3,FALSE)</f>
        <v>SIMPSON HOUSE, INC</v>
      </c>
      <c r="D49" s="11">
        <f>VLOOKUP(A49,'[1]Total Points'!C:Q,14,FALSE)</f>
        <v>34814.024126938748</v>
      </c>
      <c r="E49">
        <f>VLOOKUP(A49,'[1]RDR Summary'!C:K,8,FALSE)</f>
        <v>13273</v>
      </c>
      <c r="F49">
        <f>VLOOKUP(A49,'[1]RDR Summary'!C:H,6,FALSE)</f>
        <v>4327</v>
      </c>
      <c r="G49">
        <f>VLOOKUP(A49,'[1]RDR Summary'!C:O,11,FALSE)</f>
        <v>0.3260001506818353</v>
      </c>
      <c r="H49" s="12">
        <f t="shared" si="0"/>
        <v>11349.377111223081</v>
      </c>
      <c r="I49">
        <f>VLOOKUP(A49,'[1]RDR Summary'!C:K,5,FALSE)</f>
        <v>4543</v>
      </c>
      <c r="J49">
        <f>VLOOKUP(A49,'[1]RDR Summary'!C:R,12,FALSE)</f>
        <v>0.34227378889474874</v>
      </c>
      <c r="K49" s="12">
        <f t="shared" si="1"/>
        <v>11915.927944600522</v>
      </c>
      <c r="L49">
        <f>VLOOKUP(A49,'[1]RDR Summary'!C:N,4,FALSE)</f>
        <v>4403</v>
      </c>
      <c r="M49">
        <f>VLOOKUP(A49,'[1]RDR Summary'!C:U,13,FALSE)</f>
        <v>0.33172606042341596</v>
      </c>
      <c r="N49" s="12">
        <f t="shared" si="2"/>
        <v>11548.719071115143</v>
      </c>
      <c r="O49" s="13">
        <f t="shared" si="3"/>
        <v>34814.024126938748</v>
      </c>
      <c r="P49">
        <f t="shared" si="4"/>
        <v>13273</v>
      </c>
      <c r="Q49">
        <f t="shared" si="4"/>
        <v>1</v>
      </c>
      <c r="R49">
        <f t="shared" si="5"/>
        <v>0</v>
      </c>
      <c r="S49" s="11">
        <f t="shared" si="6"/>
        <v>0</v>
      </c>
    </row>
    <row r="50" spans="1:19" ht="15" customHeight="1" x14ac:dyDescent="0.25">
      <c r="A50" s="24">
        <v>395123</v>
      </c>
      <c r="B50" s="10" t="s">
        <v>25</v>
      </c>
      <c r="C50" t="str">
        <f>VLOOKUP(A50,'[1]Ref Tab'!A:C,3,FALSE)</f>
        <v>THE GARDENS AT CAMP HILL</v>
      </c>
      <c r="D50" s="11">
        <f>VLOOKUP(A50,'[1]Total Points'!C:Q,14,FALSE)</f>
        <v>15743.457952562485</v>
      </c>
      <c r="E50">
        <f>VLOOKUP(A50,'[1]RDR Summary'!C:K,8,FALSE)</f>
        <v>25695</v>
      </c>
      <c r="F50">
        <f>VLOOKUP(A50,'[1]RDR Summary'!C:H,6,FALSE)</f>
        <v>6560</v>
      </c>
      <c r="G50">
        <f>VLOOKUP(A50,'[1]RDR Summary'!C:O,11,FALSE)</f>
        <v>0.25530258805215023</v>
      </c>
      <c r="H50" s="12">
        <f t="shared" si="0"/>
        <v>4019.3455601794085</v>
      </c>
      <c r="I50">
        <f>VLOOKUP(A50,'[1]RDR Summary'!C:K,5,FALSE)</f>
        <v>9910</v>
      </c>
      <c r="J50">
        <f>VLOOKUP(A50,'[1]RDR Summary'!C:R,12,FALSE)</f>
        <v>0.38567814749951351</v>
      </c>
      <c r="K50" s="12">
        <f t="shared" si="1"/>
        <v>6071.9076983807827</v>
      </c>
      <c r="L50">
        <f>VLOOKUP(A50,'[1]RDR Summary'!C:N,4,FALSE)</f>
        <v>9225</v>
      </c>
      <c r="M50">
        <f>VLOOKUP(A50,'[1]RDR Summary'!C:U,13,FALSE)</f>
        <v>0.35901926444833626</v>
      </c>
      <c r="N50" s="12">
        <f t="shared" si="2"/>
        <v>5652.2046940022938</v>
      </c>
      <c r="O50" s="13">
        <f t="shared" si="3"/>
        <v>15743.457952562485</v>
      </c>
      <c r="P50">
        <f t="shared" si="4"/>
        <v>25695</v>
      </c>
      <c r="Q50">
        <f t="shared" si="4"/>
        <v>1</v>
      </c>
      <c r="R50">
        <f t="shared" si="5"/>
        <v>0</v>
      </c>
      <c r="S50" s="11">
        <f t="shared" si="6"/>
        <v>0</v>
      </c>
    </row>
    <row r="51" spans="1:19" ht="15" customHeight="1" x14ac:dyDescent="0.25">
      <c r="A51" s="24">
        <v>395134</v>
      </c>
      <c r="B51" s="10" t="s">
        <v>21</v>
      </c>
      <c r="C51" t="str">
        <f>VLOOKUP(A51,'[1]Ref Tab'!A:C,3,FALSE)</f>
        <v>INGLIS HOUSE</v>
      </c>
      <c r="D51" s="11">
        <f>VLOOKUP(A51,'[1]Total Points'!C:Q,14,FALSE)</f>
        <v>61391.760186423133</v>
      </c>
      <c r="E51">
        <f>VLOOKUP(A51,'[1]RDR Summary'!C:K,8,FALSE)</f>
        <v>44745</v>
      </c>
      <c r="F51">
        <f>VLOOKUP(A51,'[1]RDR Summary'!C:H,6,FALSE)</f>
        <v>17051</v>
      </c>
      <c r="G51">
        <f>VLOOKUP(A51,'[1]RDR Summary'!C:O,11,FALSE)</f>
        <v>0.38107051067158343</v>
      </c>
      <c r="H51" s="12">
        <f t="shared" si="0"/>
        <v>23394.589405267649</v>
      </c>
      <c r="I51">
        <f>VLOOKUP(A51,'[1]RDR Summary'!C:K,5,FALSE)</f>
        <v>14201</v>
      </c>
      <c r="J51">
        <f>VLOOKUP(A51,'[1]RDR Summary'!C:R,12,FALSE)</f>
        <v>0.31737624315565988</v>
      </c>
      <c r="K51" s="12">
        <f t="shared" si="1"/>
        <v>19484.286208680187</v>
      </c>
      <c r="L51">
        <f>VLOOKUP(A51,'[1]RDR Summary'!C:N,4,FALSE)</f>
        <v>13493</v>
      </c>
      <c r="M51">
        <f>VLOOKUP(A51,'[1]RDR Summary'!C:U,13,FALSE)</f>
        <v>0.30155324617275675</v>
      </c>
      <c r="N51" s="12">
        <f t="shared" si="2"/>
        <v>18512.884572475301</v>
      </c>
      <c r="O51" s="13">
        <f t="shared" si="3"/>
        <v>61391.76018642314</v>
      </c>
      <c r="P51">
        <f t="shared" si="4"/>
        <v>44745</v>
      </c>
      <c r="Q51">
        <f t="shared" si="4"/>
        <v>1</v>
      </c>
      <c r="R51">
        <f t="shared" si="5"/>
        <v>0</v>
      </c>
      <c r="S51" s="11">
        <f t="shared" si="6"/>
        <v>0</v>
      </c>
    </row>
    <row r="52" spans="1:19" ht="15" customHeight="1" x14ac:dyDescent="0.25">
      <c r="A52" s="24">
        <v>395135</v>
      </c>
      <c r="B52" s="10" t="s">
        <v>21</v>
      </c>
      <c r="C52" t="str">
        <f>VLOOKUP(A52,'[1]Ref Tab'!A:C,3,FALSE)</f>
        <v>PENNYPACK NURSING &amp; REHAB CENTER</v>
      </c>
      <c r="D52" s="11">
        <f>VLOOKUP(A52,'[1]Total Points'!C:Q,14,FALSE)</f>
        <v>33854.030630071051</v>
      </c>
      <c r="E52">
        <f>VLOOKUP(A52,'[1]RDR Summary'!C:K,8,FALSE)</f>
        <v>10993</v>
      </c>
      <c r="F52">
        <f>VLOOKUP(A52,'[1]RDR Summary'!C:H,6,FALSE)</f>
        <v>2877</v>
      </c>
      <c r="G52">
        <f>VLOOKUP(A52,'[1]RDR Summary'!C:O,11,FALSE)</f>
        <v>0.26171199854452831</v>
      </c>
      <c r="H52" s="12">
        <f t="shared" si="0"/>
        <v>8860.0060149835717</v>
      </c>
      <c r="I52">
        <f>VLOOKUP(A52,'[1]RDR Summary'!C:K,5,FALSE)</f>
        <v>7096</v>
      </c>
      <c r="J52">
        <f>VLOOKUP(A52,'[1]RDR Summary'!C:R,12,FALSE)</f>
        <v>0.64550168288911125</v>
      </c>
      <c r="K52" s="12">
        <f t="shared" si="1"/>
        <v>21852.833744290383</v>
      </c>
      <c r="L52">
        <f>VLOOKUP(A52,'[1]RDR Summary'!C:N,4,FALSE)</f>
        <v>1020</v>
      </c>
      <c r="M52">
        <f>VLOOKUP(A52,'[1]RDR Summary'!C:U,13,FALSE)</f>
        <v>9.278631856636041E-2</v>
      </c>
      <c r="N52" s="12">
        <f t="shared" si="2"/>
        <v>3141.1908707970956</v>
      </c>
      <c r="O52" s="13">
        <f t="shared" si="3"/>
        <v>33854.030630071051</v>
      </c>
      <c r="P52">
        <f t="shared" si="4"/>
        <v>10993</v>
      </c>
      <c r="Q52">
        <f t="shared" si="4"/>
        <v>1</v>
      </c>
      <c r="R52">
        <f t="shared" si="5"/>
        <v>0</v>
      </c>
      <c r="S52" s="11">
        <f t="shared" si="6"/>
        <v>0</v>
      </c>
    </row>
    <row r="53" spans="1:19" ht="15" customHeight="1" x14ac:dyDescent="0.25">
      <c r="A53" s="24">
        <v>395138</v>
      </c>
      <c r="B53" s="10" t="s">
        <v>25</v>
      </c>
      <c r="C53" t="str">
        <f>VLOOKUP(A53,'[1]Ref Tab'!A:C,3,FALSE)</f>
        <v>MIFFLIN CENTER</v>
      </c>
      <c r="D53" s="11">
        <f>VLOOKUP(A53,'[1]Total Points'!C:Q,14,FALSE)</f>
        <v>24281.934408044395</v>
      </c>
      <c r="E53">
        <f>VLOOKUP(A53,'[1]RDR Summary'!C:K,8,FALSE)</f>
        <v>26055</v>
      </c>
      <c r="F53">
        <f>VLOOKUP(A53,'[1]RDR Summary'!C:H,6,FALSE)</f>
        <v>6118</v>
      </c>
      <c r="G53">
        <f>VLOOKUP(A53,'[1]RDR Summary'!C:O,11,FALSE)</f>
        <v>0.23481097677988869</v>
      </c>
      <c r="H53" s="12">
        <f t="shared" si="0"/>
        <v>5701.6647364580922</v>
      </c>
      <c r="I53">
        <f>VLOOKUP(A53,'[1]RDR Summary'!C:K,5,FALSE)</f>
        <v>10584</v>
      </c>
      <c r="J53">
        <f>VLOOKUP(A53,'[1]RDR Summary'!C:R,12,FALSE)</f>
        <v>0.40621761658031086</v>
      </c>
      <c r="K53" s="12">
        <f t="shared" si="1"/>
        <v>9863.7495211952355</v>
      </c>
      <c r="L53">
        <f>VLOOKUP(A53,'[1]RDR Summary'!C:N,4,FALSE)</f>
        <v>9353</v>
      </c>
      <c r="M53">
        <f>VLOOKUP(A53,'[1]RDR Summary'!C:U,13,FALSE)</f>
        <v>0.35897140663980043</v>
      </c>
      <c r="N53" s="12">
        <f t="shared" si="2"/>
        <v>8716.5201503910666</v>
      </c>
      <c r="O53" s="13">
        <f t="shared" si="3"/>
        <v>24281.934408044392</v>
      </c>
      <c r="P53">
        <f t="shared" si="4"/>
        <v>26055</v>
      </c>
      <c r="Q53">
        <f t="shared" si="4"/>
        <v>1</v>
      </c>
      <c r="R53">
        <f t="shared" si="5"/>
        <v>0</v>
      </c>
      <c r="S53" s="11">
        <f t="shared" si="6"/>
        <v>0</v>
      </c>
    </row>
    <row r="54" spans="1:19" ht="15" customHeight="1" x14ac:dyDescent="0.25">
      <c r="A54" s="24">
        <v>395142</v>
      </c>
      <c r="B54" s="10" t="s">
        <v>25</v>
      </c>
      <c r="C54" t="str">
        <f>VLOOKUP(A54,'[1]Ref Tab'!A:C,3,FALSE)</f>
        <v>THE GARDENS AT BLUE RIDGE</v>
      </c>
      <c r="D54" s="11">
        <f>VLOOKUP(A54,'[1]Total Points'!C:Q,14,FALSE)</f>
        <v>17585.491969026014</v>
      </c>
      <c r="E54">
        <f>VLOOKUP(A54,'[1]RDR Summary'!C:K,8,FALSE)</f>
        <v>21886</v>
      </c>
      <c r="F54">
        <f>VLOOKUP(A54,'[1]RDR Summary'!C:H,6,FALSE)</f>
        <v>7465</v>
      </c>
      <c r="G54">
        <f>VLOOKUP(A54,'[1]RDR Summary'!C:O,11,FALSE)</f>
        <v>0.34108562551402721</v>
      </c>
      <c r="H54" s="12">
        <f t="shared" si="0"/>
        <v>5998.1585282271399</v>
      </c>
      <c r="I54">
        <f>VLOOKUP(A54,'[1]RDR Summary'!C:K,5,FALSE)</f>
        <v>5901</v>
      </c>
      <c r="J54">
        <f>VLOOKUP(A54,'[1]RDR Summary'!C:R,12,FALSE)</f>
        <v>0.26962441743580373</v>
      </c>
      <c r="K54" s="12">
        <f t="shared" si="1"/>
        <v>4741.4780274706445</v>
      </c>
      <c r="L54">
        <f>VLOOKUP(A54,'[1]RDR Summary'!C:N,4,FALSE)</f>
        <v>8520</v>
      </c>
      <c r="M54">
        <f>VLOOKUP(A54,'[1]RDR Summary'!C:U,13,FALSE)</f>
        <v>0.38928995705016906</v>
      </c>
      <c r="N54" s="12">
        <f t="shared" si="2"/>
        <v>6845.8554133282296</v>
      </c>
      <c r="O54" s="13">
        <f t="shared" si="3"/>
        <v>17585.491969026014</v>
      </c>
      <c r="P54">
        <f t="shared" si="4"/>
        <v>21886</v>
      </c>
      <c r="Q54">
        <f t="shared" si="4"/>
        <v>1</v>
      </c>
      <c r="R54">
        <f t="shared" si="5"/>
        <v>0</v>
      </c>
      <c r="S54" s="11">
        <f t="shared" si="6"/>
        <v>0</v>
      </c>
    </row>
    <row r="55" spans="1:19" ht="15" customHeight="1" x14ac:dyDescent="0.25">
      <c r="A55" s="24">
        <v>395146</v>
      </c>
      <c r="B55" s="10" t="s">
        <v>18</v>
      </c>
      <c r="C55" t="str">
        <f>VLOOKUP(A55,'[1]Ref Tab'!A:C,3,FALSE)</f>
        <v>CANTERBURY PLACE</v>
      </c>
      <c r="D55" s="11">
        <f>VLOOKUP(A55,'[1]Total Points'!C:Q,14,FALSE)</f>
        <v>12881.239951639627</v>
      </c>
      <c r="E55">
        <f>VLOOKUP(A55,'[1]RDR Summary'!C:K,8,FALSE)</f>
        <v>17279</v>
      </c>
      <c r="F55">
        <f>VLOOKUP(A55,'[1]RDR Summary'!C:H,6,FALSE)</f>
        <v>5072</v>
      </c>
      <c r="G55">
        <f>VLOOKUP(A55,'[1]RDR Summary'!C:O,11,FALSE)</f>
        <v>0.29353550552694024</v>
      </c>
      <c r="H55" s="12">
        <f t="shared" si="0"/>
        <v>3781.1012810183574</v>
      </c>
      <c r="I55">
        <f>VLOOKUP(A55,'[1]RDR Summary'!C:K,5,FALSE)</f>
        <v>3623</v>
      </c>
      <c r="J55">
        <f>VLOOKUP(A55,'[1]RDR Summary'!C:R,12,FALSE)</f>
        <v>0.20967648590774929</v>
      </c>
      <c r="K55" s="12">
        <f t="shared" si="1"/>
        <v>2700.8931271943034</v>
      </c>
      <c r="L55">
        <f>VLOOKUP(A55,'[1]RDR Summary'!C:N,4,FALSE)</f>
        <v>8584</v>
      </c>
      <c r="M55">
        <f>VLOOKUP(A55,'[1]RDR Summary'!C:U,13,FALSE)</f>
        <v>0.49678800856531047</v>
      </c>
      <c r="N55" s="12">
        <f t="shared" si="2"/>
        <v>6399.2455434269668</v>
      </c>
      <c r="O55" s="13">
        <f t="shared" si="3"/>
        <v>12881.239951639627</v>
      </c>
      <c r="P55">
        <f t="shared" si="4"/>
        <v>17279</v>
      </c>
      <c r="Q55">
        <f t="shared" si="4"/>
        <v>1</v>
      </c>
      <c r="R55">
        <f t="shared" si="5"/>
        <v>0</v>
      </c>
      <c r="S55" s="11">
        <f t="shared" si="6"/>
        <v>0</v>
      </c>
    </row>
    <row r="56" spans="1:19" ht="15" customHeight="1" x14ac:dyDescent="0.25">
      <c r="A56" s="24">
        <v>395148</v>
      </c>
      <c r="B56" s="10" t="s">
        <v>41</v>
      </c>
      <c r="C56" t="str">
        <f>VLOOKUP(A56,'[1]Ref Tab'!A:C,3,FALSE)</f>
        <v>RIVER VIEW NURSING AND REHAB CENTER</v>
      </c>
      <c r="D56" s="11">
        <f>VLOOKUP(A56,'[1]Total Points'!C:Q,14,FALSE)</f>
        <v>20305.66970955575</v>
      </c>
      <c r="E56">
        <f>VLOOKUP(A56,'[1]RDR Summary'!C:K,8,FALSE)</f>
        <v>30598</v>
      </c>
      <c r="F56">
        <f>VLOOKUP(A56,'[1]RDR Summary'!C:H,6,FALSE)</f>
        <v>10756</v>
      </c>
      <c r="G56">
        <f>VLOOKUP(A56,'[1]RDR Summary'!C:O,11,FALSE)</f>
        <v>0.35152624354532974</v>
      </c>
      <c r="H56" s="12">
        <f t="shared" si="0"/>
        <v>7137.9757956723197</v>
      </c>
      <c r="I56">
        <f>VLOOKUP(A56,'[1]RDR Summary'!C:K,5,FALSE)</f>
        <v>11087</v>
      </c>
      <c r="J56">
        <f>VLOOKUP(A56,'[1]RDR Summary'!C:R,12,FALSE)</f>
        <v>0.36234394404863063</v>
      </c>
      <c r="K56" s="12">
        <f t="shared" si="1"/>
        <v>7357.6364491092427</v>
      </c>
      <c r="L56">
        <f>VLOOKUP(A56,'[1]RDR Summary'!C:N,4,FALSE)</f>
        <v>8755</v>
      </c>
      <c r="M56">
        <f>VLOOKUP(A56,'[1]RDR Summary'!C:U,13,FALSE)</f>
        <v>0.28612981240603963</v>
      </c>
      <c r="N56" s="12">
        <f t="shared" si="2"/>
        <v>5810.0574647741878</v>
      </c>
      <c r="O56" s="13">
        <f t="shared" si="3"/>
        <v>20305.66970955575</v>
      </c>
      <c r="P56">
        <f t="shared" si="4"/>
        <v>30598</v>
      </c>
      <c r="Q56">
        <f t="shared" si="4"/>
        <v>1</v>
      </c>
      <c r="R56">
        <f t="shared" si="5"/>
        <v>0</v>
      </c>
      <c r="S56" s="11">
        <f t="shared" si="6"/>
        <v>0</v>
      </c>
    </row>
    <row r="57" spans="1:19" ht="15" customHeight="1" x14ac:dyDescent="0.25">
      <c r="A57" s="24">
        <v>395158</v>
      </c>
      <c r="B57" s="10" t="s">
        <v>34</v>
      </c>
      <c r="C57" t="str">
        <f>VLOOKUP(A57,'[1]Ref Tab'!A:C,3,FALSE)</f>
        <v>THE GROVE AT GREENVILLE</v>
      </c>
      <c r="D57" s="11">
        <f>VLOOKUP(A57,'[1]Total Points'!C:Q,14,FALSE)</f>
        <v>26617.070473267238</v>
      </c>
      <c r="E57">
        <f>VLOOKUP(A57,'[1]RDR Summary'!C:K,8,FALSE)</f>
        <v>27198</v>
      </c>
      <c r="F57">
        <f>VLOOKUP(A57,'[1]RDR Summary'!C:H,6,FALSE)</f>
        <v>8713</v>
      </c>
      <c r="G57">
        <f>VLOOKUP(A57,'[1]RDR Summary'!C:O,11,FALSE)</f>
        <v>0.32035443782631073</v>
      </c>
      <c r="H57" s="12">
        <f t="shared" si="0"/>
        <v>8526.8966480468207</v>
      </c>
      <c r="I57">
        <f>VLOOKUP(A57,'[1]RDR Summary'!C:K,5,FALSE)</f>
        <v>8163</v>
      </c>
      <c r="J57">
        <f>VLOOKUP(A57,'[1]RDR Summary'!C:R,12,FALSE)</f>
        <v>0.30013236267372601</v>
      </c>
      <c r="K57" s="12">
        <f t="shared" si="1"/>
        <v>7988.6442485947664</v>
      </c>
      <c r="L57">
        <f>VLOOKUP(A57,'[1]RDR Summary'!C:N,4,FALSE)</f>
        <v>10322</v>
      </c>
      <c r="M57">
        <f>VLOOKUP(A57,'[1]RDR Summary'!C:U,13,FALSE)</f>
        <v>0.37951319949996321</v>
      </c>
      <c r="N57" s="12">
        <f t="shared" si="2"/>
        <v>10101.529576625649</v>
      </c>
      <c r="O57" s="13">
        <f t="shared" si="3"/>
        <v>26617.070473267235</v>
      </c>
      <c r="P57">
        <f t="shared" si="4"/>
        <v>27198</v>
      </c>
      <c r="Q57">
        <f t="shared" si="4"/>
        <v>1</v>
      </c>
      <c r="R57">
        <f t="shared" si="5"/>
        <v>0</v>
      </c>
      <c r="S57" s="11">
        <f t="shared" si="6"/>
        <v>0</v>
      </c>
    </row>
    <row r="58" spans="1:19" ht="15" customHeight="1" x14ac:dyDescent="0.25">
      <c r="A58" s="24">
        <v>395160</v>
      </c>
      <c r="B58" s="10" t="s">
        <v>18</v>
      </c>
      <c r="C58" t="str">
        <f>VLOOKUP(A58,'[1]Ref Tab'!A:C,3,FALSE)</f>
        <v>EMBASSY OF SAXONBURG</v>
      </c>
      <c r="D58" s="11">
        <f>VLOOKUP(A58,'[1]Total Points'!C:Q,14,FALSE)</f>
        <v>0</v>
      </c>
      <c r="E58">
        <f>VLOOKUP(A58,'[1]RDR Summary'!C:K,8,FALSE)</f>
        <v>11563</v>
      </c>
      <c r="F58">
        <f>VLOOKUP(A58,'[1]RDR Summary'!C:H,6,FALSE)</f>
        <v>4004</v>
      </c>
      <c r="G58">
        <f>VLOOKUP(A58,'[1]RDR Summary'!C:O,11,FALSE)</f>
        <v>0.34627691775490788</v>
      </c>
      <c r="H58" s="12">
        <f t="shared" si="0"/>
        <v>0</v>
      </c>
      <c r="I58">
        <f>VLOOKUP(A58,'[1]RDR Summary'!C:K,5,FALSE)</f>
        <v>3670</v>
      </c>
      <c r="J58">
        <f>VLOOKUP(A58,'[1]RDR Summary'!C:R,12,FALSE)</f>
        <v>0.31739168035976822</v>
      </c>
      <c r="K58" s="12">
        <f t="shared" si="1"/>
        <v>0</v>
      </c>
      <c r="L58">
        <f>VLOOKUP(A58,'[1]RDR Summary'!C:N,4,FALSE)</f>
        <v>3889</v>
      </c>
      <c r="M58">
        <f>VLOOKUP(A58,'[1]RDR Summary'!C:U,13,FALSE)</f>
        <v>0.3363314018853239</v>
      </c>
      <c r="N58" s="12">
        <f t="shared" si="2"/>
        <v>0</v>
      </c>
      <c r="O58" s="13">
        <f t="shared" si="3"/>
        <v>0</v>
      </c>
      <c r="P58">
        <f t="shared" si="4"/>
        <v>11563</v>
      </c>
      <c r="Q58">
        <f t="shared" si="4"/>
        <v>1</v>
      </c>
      <c r="R58">
        <f t="shared" si="5"/>
        <v>0</v>
      </c>
      <c r="S58" s="11">
        <f t="shared" si="6"/>
        <v>0</v>
      </c>
    </row>
    <row r="59" spans="1:19" ht="15" customHeight="1" x14ac:dyDescent="0.25">
      <c r="A59" s="24">
        <v>395164</v>
      </c>
      <c r="B59" s="10" t="s">
        <v>18</v>
      </c>
      <c r="C59" t="str">
        <f>VLOOKUP(A59,'[1]Ref Tab'!A:C,3,FALSE)</f>
        <v>ST JOHN SPECIALTY CARE CENTER</v>
      </c>
      <c r="D59" s="11">
        <f>VLOOKUP(A59,'[1]Total Points'!C:Q,14,FALSE)</f>
        <v>45241.487117479453</v>
      </c>
      <c r="E59">
        <f>VLOOKUP(A59,'[1]RDR Summary'!C:K,8,FALSE)</f>
        <v>22064</v>
      </c>
      <c r="F59">
        <f>VLOOKUP(A59,'[1]RDR Summary'!C:H,6,FALSE)</f>
        <v>8172</v>
      </c>
      <c r="G59">
        <f>VLOOKUP(A59,'[1]RDR Summary'!C:O,11,FALSE)</f>
        <v>0.37037708484408993</v>
      </c>
      <c r="H59" s="12">
        <f t="shared" si="0"/>
        <v>16756.41011258349</v>
      </c>
      <c r="I59">
        <f>VLOOKUP(A59,'[1]RDR Summary'!C:K,5,FALSE)</f>
        <v>4998</v>
      </c>
      <c r="J59">
        <f>VLOOKUP(A59,'[1]RDR Summary'!C:R,12,FALSE)</f>
        <v>0.22652284263959391</v>
      </c>
      <c r="K59" s="12">
        <f t="shared" si="1"/>
        <v>10248.230267094013</v>
      </c>
      <c r="L59">
        <f>VLOOKUP(A59,'[1]RDR Summary'!C:N,4,FALSE)</f>
        <v>8894</v>
      </c>
      <c r="M59">
        <f>VLOOKUP(A59,'[1]RDR Summary'!C:U,13,FALSE)</f>
        <v>0.40310007251631619</v>
      </c>
      <c r="N59" s="12">
        <f t="shared" si="2"/>
        <v>18236.846737801952</v>
      </c>
      <c r="O59" s="13">
        <f t="shared" si="3"/>
        <v>45241.487117479453</v>
      </c>
      <c r="P59">
        <f t="shared" si="4"/>
        <v>22064</v>
      </c>
      <c r="Q59">
        <f t="shared" si="4"/>
        <v>1</v>
      </c>
      <c r="R59">
        <f t="shared" si="5"/>
        <v>0</v>
      </c>
      <c r="S59" s="11">
        <f t="shared" si="6"/>
        <v>0</v>
      </c>
    </row>
    <row r="60" spans="1:19" ht="15" customHeight="1" x14ac:dyDescent="0.25">
      <c r="A60" s="24">
        <v>395166</v>
      </c>
      <c r="B60" s="10" t="s">
        <v>18</v>
      </c>
      <c r="C60" t="str">
        <f>VLOOKUP(A60,'[1]Ref Tab'!A:C,3,FALSE)</f>
        <v>AVENTURA AT PEMBROOKE</v>
      </c>
      <c r="D60" s="11">
        <f>VLOOKUP(A60,'[1]Total Points'!C:Q,14,FALSE)</f>
        <v>0</v>
      </c>
      <c r="E60">
        <f>VLOOKUP(A60,'[1]RDR Summary'!C:K,8,FALSE)</f>
        <v>26577</v>
      </c>
      <c r="F60">
        <f>VLOOKUP(A60,'[1]RDR Summary'!C:H,6,FALSE)</f>
        <v>10358</v>
      </c>
      <c r="G60">
        <f>VLOOKUP(A60,'[1]RDR Summary'!C:O,11,FALSE)</f>
        <v>0.38973548557022991</v>
      </c>
      <c r="H60" s="12">
        <f t="shared" si="0"/>
        <v>0</v>
      </c>
      <c r="I60">
        <f>VLOOKUP(A60,'[1]RDR Summary'!C:K,5,FALSE)</f>
        <v>6778</v>
      </c>
      <c r="J60">
        <f>VLOOKUP(A60,'[1]RDR Summary'!C:R,12,FALSE)</f>
        <v>0.25503254693908267</v>
      </c>
      <c r="K60" s="12">
        <f t="shared" si="1"/>
        <v>0</v>
      </c>
      <c r="L60">
        <f>VLOOKUP(A60,'[1]RDR Summary'!C:N,4,FALSE)</f>
        <v>9441</v>
      </c>
      <c r="M60">
        <f>VLOOKUP(A60,'[1]RDR Summary'!C:U,13,FALSE)</f>
        <v>0.35523196749068742</v>
      </c>
      <c r="N60" s="12">
        <f t="shared" si="2"/>
        <v>0</v>
      </c>
      <c r="O60" s="13">
        <f t="shared" si="3"/>
        <v>0</v>
      </c>
      <c r="P60">
        <f t="shared" si="4"/>
        <v>26577</v>
      </c>
      <c r="Q60">
        <f t="shared" si="4"/>
        <v>1</v>
      </c>
      <c r="R60">
        <f t="shared" si="5"/>
        <v>0</v>
      </c>
      <c r="S60" s="11">
        <f t="shared" si="6"/>
        <v>0</v>
      </c>
    </row>
    <row r="61" spans="1:19" ht="15" customHeight="1" x14ac:dyDescent="0.25">
      <c r="A61" s="24">
        <v>395167</v>
      </c>
      <c r="B61" s="10" t="s">
        <v>21</v>
      </c>
      <c r="C61" t="str">
        <f>VLOOKUP(A61,'[1]Ref Tab'!A:C,3,FALSE)</f>
        <v>VALLEY MANOR REHAB AND HEALTHCARE CTR</v>
      </c>
      <c r="D61" s="11">
        <f>VLOOKUP(A61,'[1]Total Points'!C:Q,14,FALSE)</f>
        <v>0</v>
      </c>
      <c r="E61">
        <f>VLOOKUP(A61,'[1]RDR Summary'!C:K,8,FALSE)</f>
        <v>44448</v>
      </c>
      <c r="F61">
        <f>VLOOKUP(A61,'[1]RDR Summary'!C:H,6,FALSE)</f>
        <v>13249</v>
      </c>
      <c r="G61">
        <f>VLOOKUP(A61,'[1]RDR Summary'!C:O,11,FALSE)</f>
        <v>0.29807865370770337</v>
      </c>
      <c r="H61" s="12">
        <f t="shared" si="0"/>
        <v>0</v>
      </c>
      <c r="I61">
        <f>VLOOKUP(A61,'[1]RDR Summary'!C:K,5,FALSE)</f>
        <v>14777</v>
      </c>
      <c r="J61">
        <f>VLOOKUP(A61,'[1]RDR Summary'!C:R,12,FALSE)</f>
        <v>0.33245590352771776</v>
      </c>
      <c r="K61" s="12">
        <f t="shared" si="1"/>
        <v>0</v>
      </c>
      <c r="L61">
        <f>VLOOKUP(A61,'[1]RDR Summary'!C:N,4,FALSE)</f>
        <v>16422</v>
      </c>
      <c r="M61">
        <f>VLOOKUP(A61,'[1]RDR Summary'!C:U,13,FALSE)</f>
        <v>0.36946544276457882</v>
      </c>
      <c r="N61" s="12">
        <f t="shared" si="2"/>
        <v>0</v>
      </c>
      <c r="O61" s="13">
        <f t="shared" si="3"/>
        <v>0</v>
      </c>
      <c r="P61">
        <f t="shared" si="4"/>
        <v>44448</v>
      </c>
      <c r="Q61">
        <f t="shared" si="4"/>
        <v>0.99999999999999989</v>
      </c>
      <c r="R61">
        <f t="shared" si="5"/>
        <v>0</v>
      </c>
      <c r="S61" s="11">
        <f t="shared" si="6"/>
        <v>0</v>
      </c>
    </row>
    <row r="62" spans="1:19" ht="15" customHeight="1" x14ac:dyDescent="0.25">
      <c r="A62" s="24">
        <v>395168</v>
      </c>
      <c r="B62" s="10" t="s">
        <v>25</v>
      </c>
      <c r="C62" t="str">
        <f>VLOOKUP(A62,'[1]Ref Tab'!A:C,3,FALSE)</f>
        <v>YORKVIEW NURSING AND REHABILITATION</v>
      </c>
      <c r="D62" s="11">
        <f>VLOOKUP(A62,'[1]Total Points'!C:Q,14,FALSE)</f>
        <v>16997.687657670314</v>
      </c>
      <c r="E62">
        <f>VLOOKUP(A62,'[1]RDR Summary'!C:K,8,FALSE)</f>
        <v>39473</v>
      </c>
      <c r="F62">
        <f>VLOOKUP(A62,'[1]RDR Summary'!C:H,6,FALSE)</f>
        <v>15622</v>
      </c>
      <c r="G62">
        <f>VLOOKUP(A62,'[1]RDR Summary'!C:O,11,FALSE)</f>
        <v>0.39576419324601625</v>
      </c>
      <c r="H62" s="12">
        <f t="shared" si="0"/>
        <v>6727.0761428856595</v>
      </c>
      <c r="I62">
        <f>VLOOKUP(A62,'[1]RDR Summary'!C:K,5,FALSE)</f>
        <v>12803</v>
      </c>
      <c r="J62">
        <f>VLOOKUP(A62,'[1]RDR Summary'!C:R,12,FALSE)</f>
        <v>0.32434828870367088</v>
      </c>
      <c r="K62" s="12">
        <f t="shared" si="1"/>
        <v>5513.1709036848742</v>
      </c>
      <c r="L62">
        <f>VLOOKUP(A62,'[1]RDR Summary'!C:N,4,FALSE)</f>
        <v>11048</v>
      </c>
      <c r="M62">
        <f>VLOOKUP(A62,'[1]RDR Summary'!C:U,13,FALSE)</f>
        <v>0.27988751805031287</v>
      </c>
      <c r="N62" s="12">
        <f t="shared" si="2"/>
        <v>4757.4406110997807</v>
      </c>
      <c r="O62" s="13">
        <f t="shared" si="3"/>
        <v>16997.687657670314</v>
      </c>
      <c r="P62">
        <f t="shared" si="4"/>
        <v>39473</v>
      </c>
      <c r="Q62">
        <f t="shared" si="4"/>
        <v>1</v>
      </c>
      <c r="R62">
        <f t="shared" si="5"/>
        <v>0</v>
      </c>
      <c r="S62" s="11">
        <f t="shared" si="6"/>
        <v>0</v>
      </c>
    </row>
    <row r="63" spans="1:19" ht="15" customHeight="1" x14ac:dyDescent="0.25">
      <c r="A63" s="24">
        <v>395171</v>
      </c>
      <c r="B63" s="10" t="s">
        <v>25</v>
      </c>
      <c r="C63" t="str">
        <f>VLOOKUP(A63,'[1]Ref Tab'!A:C,3,FALSE)</f>
        <v>RIVERTON REHAB &amp; HEALTHCARE CENTER</v>
      </c>
      <c r="D63" s="11">
        <f>VLOOKUP(A63,'[1]Total Points'!C:Q,14,FALSE)</f>
        <v>0</v>
      </c>
      <c r="E63">
        <f>VLOOKUP(A63,'[1]RDR Summary'!C:K,8,FALSE)</f>
        <v>19654</v>
      </c>
      <c r="F63">
        <f>VLOOKUP(A63,'[1]RDR Summary'!C:H,6,FALSE)</f>
        <v>5840</v>
      </c>
      <c r="G63">
        <f>VLOOKUP(A63,'[1]RDR Summary'!C:O,11,FALSE)</f>
        <v>0.29714053118957973</v>
      </c>
      <c r="H63" s="12">
        <f t="shared" si="0"/>
        <v>0</v>
      </c>
      <c r="I63">
        <f>VLOOKUP(A63,'[1]RDR Summary'!C:K,5,FALSE)</f>
        <v>5560</v>
      </c>
      <c r="J63">
        <f>VLOOKUP(A63,'[1]RDR Summary'!C:R,12,FALSE)</f>
        <v>0.28289406736542178</v>
      </c>
      <c r="K63" s="12">
        <f t="shared" si="1"/>
        <v>0</v>
      </c>
      <c r="L63">
        <f>VLOOKUP(A63,'[1]RDR Summary'!C:N,4,FALSE)</f>
        <v>8254</v>
      </c>
      <c r="M63">
        <f>VLOOKUP(A63,'[1]RDR Summary'!C:U,13,FALSE)</f>
        <v>0.4199654014449985</v>
      </c>
      <c r="N63" s="12">
        <f t="shared" si="2"/>
        <v>0</v>
      </c>
      <c r="O63" s="13">
        <f t="shared" si="3"/>
        <v>0</v>
      </c>
      <c r="P63">
        <f t="shared" si="4"/>
        <v>19654</v>
      </c>
      <c r="Q63">
        <f t="shared" si="4"/>
        <v>1</v>
      </c>
      <c r="R63">
        <f t="shared" si="5"/>
        <v>0</v>
      </c>
      <c r="S63" s="11">
        <f t="shared" si="6"/>
        <v>0</v>
      </c>
    </row>
    <row r="64" spans="1:19" ht="15" customHeight="1" x14ac:dyDescent="0.25">
      <c r="A64" s="24">
        <v>395172</v>
      </c>
      <c r="B64" s="10" t="s">
        <v>41</v>
      </c>
      <c r="C64" t="str">
        <f>VLOOKUP(A64,'[1]Ref Tab'!A:C,3,FALSE)</f>
        <v>THE MANOR AT PENN VILLAGE</v>
      </c>
      <c r="D64" s="11">
        <f>VLOOKUP(A64,'[1]Total Points'!C:Q,14,FALSE)</f>
        <v>38289.560365080673</v>
      </c>
      <c r="E64">
        <f>VLOOKUP(A64,'[1]RDR Summary'!C:K,8,FALSE)</f>
        <v>29789</v>
      </c>
      <c r="F64">
        <f>VLOOKUP(A64,'[1]RDR Summary'!C:H,6,FALSE)</f>
        <v>15918</v>
      </c>
      <c r="G64">
        <f>VLOOKUP(A64,'[1]RDR Summary'!C:O,11,FALSE)</f>
        <v>0.53435832018530327</v>
      </c>
      <c r="H64" s="12">
        <f t="shared" si="0"/>
        <v>20460.345157318276</v>
      </c>
      <c r="I64">
        <f>VLOOKUP(A64,'[1]RDR Summary'!C:K,5,FALSE)</f>
        <v>6302</v>
      </c>
      <c r="J64">
        <f>VLOOKUP(A64,'[1]RDR Summary'!C:R,12,FALSE)</f>
        <v>0.21155460069153043</v>
      </c>
      <c r="K64" s="12">
        <f t="shared" si="1"/>
        <v>8100.3326536888917</v>
      </c>
      <c r="L64">
        <f>VLOOKUP(A64,'[1]RDR Summary'!C:N,4,FALSE)</f>
        <v>7569</v>
      </c>
      <c r="M64">
        <f>VLOOKUP(A64,'[1]RDR Summary'!C:U,13,FALSE)</f>
        <v>0.25408707912316625</v>
      </c>
      <c r="N64" s="12">
        <f t="shared" si="2"/>
        <v>9728.8825540735033</v>
      </c>
      <c r="O64" s="13">
        <f t="shared" si="3"/>
        <v>38289.560365080673</v>
      </c>
      <c r="P64">
        <f t="shared" si="4"/>
        <v>29789</v>
      </c>
      <c r="Q64">
        <f t="shared" si="4"/>
        <v>1</v>
      </c>
      <c r="R64">
        <f t="shared" si="5"/>
        <v>0</v>
      </c>
      <c r="S64" s="11">
        <f t="shared" si="6"/>
        <v>0</v>
      </c>
    </row>
    <row r="65" spans="1:19" ht="15" customHeight="1" x14ac:dyDescent="0.25">
      <c r="A65" s="24">
        <v>395173</v>
      </c>
      <c r="B65" s="10" t="s">
        <v>21</v>
      </c>
      <c r="C65" t="str">
        <f>VLOOKUP(A65,'[1]Ref Tab'!A:C,3,FALSE)</f>
        <v>WESTGATE HILLS REHAB AND NURSING CENTER</v>
      </c>
      <c r="D65" s="11">
        <f>VLOOKUP(A65,'[1]Total Points'!C:Q,14,FALSE)</f>
        <v>45824.831394600238</v>
      </c>
      <c r="E65">
        <f>VLOOKUP(A65,'[1]RDR Summary'!C:K,8,FALSE)</f>
        <v>24776</v>
      </c>
      <c r="F65">
        <f>VLOOKUP(A65,'[1]RDR Summary'!C:H,6,FALSE)</f>
        <v>8372</v>
      </c>
      <c r="G65">
        <f>VLOOKUP(A65,'[1]RDR Summary'!C:O,11,FALSE)</f>
        <v>0.33790765256700034</v>
      </c>
      <c r="H65" s="12">
        <f t="shared" si="0"/>
        <v>15484.561205827948</v>
      </c>
      <c r="I65">
        <f>VLOOKUP(A65,'[1]RDR Summary'!C:K,5,FALSE)</f>
        <v>7179</v>
      </c>
      <c r="J65">
        <f>VLOOKUP(A65,'[1]RDR Summary'!C:R,12,FALSE)</f>
        <v>0.28975621569260573</v>
      </c>
      <c r="K65" s="12">
        <f t="shared" si="1"/>
        <v>13278.029729651078</v>
      </c>
      <c r="L65">
        <f>VLOOKUP(A65,'[1]RDR Summary'!C:N,4,FALSE)</f>
        <v>9225</v>
      </c>
      <c r="M65">
        <f>VLOOKUP(A65,'[1]RDR Summary'!C:U,13,FALSE)</f>
        <v>0.37233613174039393</v>
      </c>
      <c r="N65" s="12">
        <f t="shared" si="2"/>
        <v>17062.240459121214</v>
      </c>
      <c r="O65" s="13">
        <f t="shared" si="3"/>
        <v>45824.831394600245</v>
      </c>
      <c r="P65">
        <f t="shared" si="4"/>
        <v>24776</v>
      </c>
      <c r="Q65">
        <f t="shared" si="4"/>
        <v>1</v>
      </c>
      <c r="R65">
        <f t="shared" si="5"/>
        <v>0</v>
      </c>
      <c r="S65" s="11">
        <f t="shared" si="6"/>
        <v>0</v>
      </c>
    </row>
    <row r="66" spans="1:19" ht="15" customHeight="1" x14ac:dyDescent="0.25">
      <c r="A66" s="24">
        <v>395176</v>
      </c>
      <c r="B66" s="10" t="s">
        <v>21</v>
      </c>
      <c r="C66" t="str">
        <f>VLOOKUP(A66,'[1]Ref Tab'!A:C,3,FALSE)</f>
        <v>AMBLER EXTENDED CARE CENTER</v>
      </c>
      <c r="D66" s="11">
        <f>VLOOKUP(A66,'[1]Total Points'!C:Q,14,FALSE)</f>
        <v>30520.451767610495</v>
      </c>
      <c r="E66">
        <f>VLOOKUP(A66,'[1]RDR Summary'!C:K,8,FALSE)</f>
        <v>17918</v>
      </c>
      <c r="F66">
        <f>VLOOKUP(A66,'[1]RDR Summary'!C:H,6,FALSE)</f>
        <v>6468</v>
      </c>
      <c r="G66">
        <f>VLOOKUP(A66,'[1]RDR Summary'!C:O,11,FALSE)</f>
        <v>0.36097778769952005</v>
      </c>
      <c r="H66" s="12">
        <f t="shared" si="0"/>
        <v>11017.205158661942</v>
      </c>
      <c r="I66">
        <f>VLOOKUP(A66,'[1]RDR Summary'!C:K,5,FALSE)</f>
        <v>7562</v>
      </c>
      <c r="J66">
        <f>VLOOKUP(A66,'[1]RDR Summary'!C:R,12,FALSE)</f>
        <v>0.42203370911932137</v>
      </c>
      <c r="K66" s="12">
        <f t="shared" si="1"/>
        <v>12880.659463482005</v>
      </c>
      <c r="L66">
        <f>VLOOKUP(A66,'[1]RDR Summary'!C:N,4,FALSE)</f>
        <v>3888</v>
      </c>
      <c r="M66">
        <f>VLOOKUP(A66,'[1]RDR Summary'!C:U,13,FALSE)</f>
        <v>0.21698850318115862</v>
      </c>
      <c r="N66" s="12">
        <f t="shared" si="2"/>
        <v>6622.5871454665476</v>
      </c>
      <c r="O66" s="13">
        <f t="shared" si="3"/>
        <v>30520.451767610495</v>
      </c>
      <c r="P66">
        <f t="shared" si="4"/>
        <v>17918</v>
      </c>
      <c r="Q66">
        <f t="shared" si="4"/>
        <v>1</v>
      </c>
      <c r="R66">
        <f t="shared" si="5"/>
        <v>0</v>
      </c>
      <c r="S66" s="11">
        <f t="shared" si="6"/>
        <v>0</v>
      </c>
    </row>
    <row r="67" spans="1:19" ht="15" customHeight="1" x14ac:dyDescent="0.25">
      <c r="A67" s="24">
        <v>395177</v>
      </c>
      <c r="B67" s="10" t="s">
        <v>25</v>
      </c>
      <c r="C67" t="str">
        <f>VLOOKUP(A67,'[1]Ref Tab'!A:C,3,FALSE)</f>
        <v>ROSE CITY NURSING AND REHAB AT LANCASTER</v>
      </c>
      <c r="D67" s="11">
        <f>VLOOKUP(A67,'[1]Total Points'!C:Q,14,FALSE)</f>
        <v>37290.759754634411</v>
      </c>
      <c r="E67">
        <f>VLOOKUP(A67,'[1]RDR Summary'!C:K,8,FALSE)</f>
        <v>34488</v>
      </c>
      <c r="F67">
        <f>VLOOKUP(A67,'[1]RDR Summary'!C:H,6,FALSE)</f>
        <v>15463</v>
      </c>
      <c r="G67">
        <f>VLOOKUP(A67,'[1]RDR Summary'!C:O,11,FALSE)</f>
        <v>0.44835884945488286</v>
      </c>
      <c r="H67" s="12">
        <f t="shared" si="0"/>
        <v>16719.642138886335</v>
      </c>
      <c r="I67">
        <f>VLOOKUP(A67,'[1]RDR Summary'!C:K,5,FALSE)</f>
        <v>7127</v>
      </c>
      <c r="J67">
        <f>VLOOKUP(A67,'[1]RDR Summary'!C:R,12,FALSE)</f>
        <v>0.20665158895847832</v>
      </c>
      <c r="K67" s="12">
        <f t="shared" si="1"/>
        <v>7706.1947567640764</v>
      </c>
      <c r="L67">
        <f>VLOOKUP(A67,'[1]RDR Summary'!C:N,4,FALSE)</f>
        <v>11898</v>
      </c>
      <c r="M67">
        <f>VLOOKUP(A67,'[1]RDR Summary'!C:U,13,FALSE)</f>
        <v>0.34498956158663885</v>
      </c>
      <c r="N67" s="12">
        <f t="shared" si="2"/>
        <v>12864.922858984002</v>
      </c>
      <c r="O67" s="13">
        <f t="shared" si="3"/>
        <v>37290.759754634419</v>
      </c>
      <c r="P67">
        <f t="shared" si="4"/>
        <v>34488</v>
      </c>
      <c r="Q67">
        <f t="shared" si="4"/>
        <v>1</v>
      </c>
      <c r="R67">
        <f t="shared" si="5"/>
        <v>0</v>
      </c>
      <c r="S67" s="11">
        <f t="shared" si="6"/>
        <v>0</v>
      </c>
    </row>
    <row r="68" spans="1:19" ht="15" customHeight="1" x14ac:dyDescent="0.25">
      <c r="A68" s="24">
        <v>395180</v>
      </c>
      <c r="B68" s="10" t="s">
        <v>25</v>
      </c>
      <c r="C68" t="str">
        <f>VLOOKUP(A68,'[1]Ref Tab'!A:C,3,FALSE)</f>
        <v>CORNWALL MANOR</v>
      </c>
      <c r="D68" s="11">
        <f>VLOOKUP(A68,'[1]Total Points'!C:Q,14,FALSE)</f>
        <v>13565.775765496584</v>
      </c>
      <c r="E68">
        <f>VLOOKUP(A68,'[1]RDR Summary'!C:K,8,FALSE)</f>
        <v>7740</v>
      </c>
      <c r="F68">
        <f>VLOOKUP(A68,'[1]RDR Summary'!C:H,6,FALSE)</f>
        <v>3105</v>
      </c>
      <c r="G68">
        <f>VLOOKUP(A68,'[1]RDR Summary'!C:O,11,FALSE)</f>
        <v>0.40116279069767441</v>
      </c>
      <c r="H68" s="12">
        <f t="shared" ref="H68:H131" si="7">IFERROR(G68*D68,0)</f>
        <v>5442.0844640654905</v>
      </c>
      <c r="I68">
        <f>VLOOKUP(A68,'[1]RDR Summary'!C:K,5,FALSE)</f>
        <v>780</v>
      </c>
      <c r="J68">
        <f>VLOOKUP(A68,'[1]RDR Summary'!C:R,12,FALSE)</f>
        <v>0.10077519379844961</v>
      </c>
      <c r="K68" s="12">
        <f t="shared" ref="K68:K131" si="8">IFERROR(J68*D68,0)</f>
        <v>1367.0936817942295</v>
      </c>
      <c r="L68">
        <f>VLOOKUP(A68,'[1]RDR Summary'!C:N,4,FALSE)</f>
        <v>3855</v>
      </c>
      <c r="M68">
        <f>VLOOKUP(A68,'[1]RDR Summary'!C:U,13,FALSE)</f>
        <v>0.49806201550387597</v>
      </c>
      <c r="N68" s="12">
        <f t="shared" ref="N68:N131" si="9">IFERROR(M68*D68,0)</f>
        <v>6756.5976196368647</v>
      </c>
      <c r="O68" s="13">
        <f t="shared" ref="O68:O131" si="10">H68+K68+N68</f>
        <v>13565.775765496584</v>
      </c>
      <c r="P68">
        <f t="shared" ref="P68:Q131" si="11">F68+I68+L68</f>
        <v>7740</v>
      </c>
      <c r="Q68">
        <f t="shared" si="11"/>
        <v>1</v>
      </c>
      <c r="R68">
        <f t="shared" ref="R68:R131" si="12">E68-P68</f>
        <v>0</v>
      </c>
      <c r="S68" s="11">
        <f t="shared" ref="S68:S131" si="13">D68-O68</f>
        <v>0</v>
      </c>
    </row>
    <row r="69" spans="1:19" ht="15" customHeight="1" x14ac:dyDescent="0.25">
      <c r="A69" s="24">
        <v>395182</v>
      </c>
      <c r="B69" s="10" t="s">
        <v>21</v>
      </c>
      <c r="C69" t="str">
        <f>VLOOKUP(A69,'[1]Ref Tab'!A:C,3,FALSE)</f>
        <v>ST JOHN NEUMANN CTR FOR REHAB &amp; HLTHCARE</v>
      </c>
      <c r="D69" s="11">
        <f>VLOOKUP(A69,'[1]Total Points'!C:Q,14,FALSE)</f>
        <v>0</v>
      </c>
      <c r="E69">
        <f>VLOOKUP(A69,'[1]RDR Summary'!C:K,8,FALSE)</f>
        <v>52508</v>
      </c>
      <c r="F69">
        <f>VLOOKUP(A69,'[1]RDR Summary'!C:H,6,FALSE)</f>
        <v>23438</v>
      </c>
      <c r="G69">
        <f>VLOOKUP(A69,'[1]RDR Summary'!C:O,11,FALSE)</f>
        <v>0.44637007694065667</v>
      </c>
      <c r="H69" s="12">
        <f t="shared" si="7"/>
        <v>0</v>
      </c>
      <c r="I69">
        <f>VLOOKUP(A69,'[1]RDR Summary'!C:K,5,FALSE)</f>
        <v>14925</v>
      </c>
      <c r="J69">
        <f>VLOOKUP(A69,'[1]RDR Summary'!C:R,12,FALSE)</f>
        <v>0.28424240115791877</v>
      </c>
      <c r="K69" s="12">
        <f t="shared" si="8"/>
        <v>0</v>
      </c>
      <c r="L69">
        <f>VLOOKUP(A69,'[1]RDR Summary'!C:N,4,FALSE)</f>
        <v>14145</v>
      </c>
      <c r="M69">
        <f>VLOOKUP(A69,'[1]RDR Summary'!C:U,13,FALSE)</f>
        <v>0.26938752190142456</v>
      </c>
      <c r="N69" s="12">
        <f t="shared" si="9"/>
        <v>0</v>
      </c>
      <c r="O69" s="13">
        <f t="shared" si="10"/>
        <v>0</v>
      </c>
      <c r="P69">
        <f t="shared" si="11"/>
        <v>52508</v>
      </c>
      <c r="Q69">
        <f t="shared" si="11"/>
        <v>1</v>
      </c>
      <c r="R69">
        <f t="shared" si="12"/>
        <v>0</v>
      </c>
      <c r="S69" s="11">
        <f t="shared" si="13"/>
        <v>0</v>
      </c>
    </row>
    <row r="70" spans="1:19" ht="15" customHeight="1" x14ac:dyDescent="0.25">
      <c r="A70" s="24">
        <v>395188</v>
      </c>
      <c r="B70" s="10" t="s">
        <v>21</v>
      </c>
      <c r="C70" t="str">
        <f>VLOOKUP(A70,'[1]Ref Tab'!A:C,3,FALSE)</f>
        <v>BUCKINGHAM VALLEY NURSING &amp; REHAB CENTER</v>
      </c>
      <c r="D70" s="11">
        <f>VLOOKUP(A70,'[1]Total Points'!C:Q,14,FALSE)</f>
        <v>24544.992538675862</v>
      </c>
      <c r="E70">
        <f>VLOOKUP(A70,'[1]RDR Summary'!C:K,8,FALSE)</f>
        <v>26353</v>
      </c>
      <c r="F70">
        <f>VLOOKUP(A70,'[1]RDR Summary'!C:H,6,FALSE)</f>
        <v>8015</v>
      </c>
      <c r="G70">
        <f>VLOOKUP(A70,'[1]RDR Summary'!C:O,11,FALSE)</f>
        <v>0.30413994611619172</v>
      </c>
      <c r="H70" s="12">
        <f t="shared" si="7"/>
        <v>7465.1127081352042</v>
      </c>
      <c r="I70">
        <f>VLOOKUP(A70,'[1]RDR Summary'!C:K,5,FALSE)</f>
        <v>11791</v>
      </c>
      <c r="J70">
        <f>VLOOKUP(A70,'[1]RDR Summary'!C:R,12,FALSE)</f>
        <v>0.44742534056843625</v>
      </c>
      <c r="K70" s="12">
        <f t="shared" si="8"/>
        <v>10982.051645866773</v>
      </c>
      <c r="L70">
        <f>VLOOKUP(A70,'[1]RDR Summary'!C:N,4,FALSE)</f>
        <v>6547</v>
      </c>
      <c r="M70">
        <f>VLOOKUP(A70,'[1]RDR Summary'!C:U,13,FALSE)</f>
        <v>0.24843471331537206</v>
      </c>
      <c r="N70" s="12">
        <f t="shared" si="9"/>
        <v>6097.8281846738846</v>
      </c>
      <c r="O70" s="13">
        <f t="shared" si="10"/>
        <v>24544.992538675862</v>
      </c>
      <c r="P70">
        <f t="shared" si="11"/>
        <v>26353</v>
      </c>
      <c r="Q70">
        <f t="shared" si="11"/>
        <v>1</v>
      </c>
      <c r="R70">
        <f t="shared" si="12"/>
        <v>0</v>
      </c>
      <c r="S70" s="11">
        <f t="shared" si="13"/>
        <v>0</v>
      </c>
    </row>
    <row r="71" spans="1:19" ht="15" customHeight="1" x14ac:dyDescent="0.25">
      <c r="A71" s="24">
        <v>395193</v>
      </c>
      <c r="B71" s="10" t="s">
        <v>21</v>
      </c>
      <c r="C71" t="str">
        <f>VLOOKUP(A71,'[1]Ref Tab'!A:C,3,FALSE)</f>
        <v>ROSEMONT CENTER</v>
      </c>
      <c r="D71" s="11">
        <f>VLOOKUP(A71,'[1]Total Points'!C:Q,14,FALSE)</f>
        <v>0</v>
      </c>
      <c r="E71">
        <f>VLOOKUP(A71,'[1]RDR Summary'!C:K,8,FALSE)</f>
        <v>14425</v>
      </c>
      <c r="F71">
        <f>VLOOKUP(A71,'[1]RDR Summary'!C:H,6,FALSE)</f>
        <v>8881</v>
      </c>
      <c r="G71">
        <f>VLOOKUP(A71,'[1]RDR Summary'!C:O,11,FALSE)</f>
        <v>0.61566724436741771</v>
      </c>
      <c r="H71" s="12">
        <f t="shared" si="7"/>
        <v>0</v>
      </c>
      <c r="I71">
        <f>VLOOKUP(A71,'[1]RDR Summary'!C:K,5,FALSE)</f>
        <v>3756</v>
      </c>
      <c r="J71">
        <f>VLOOKUP(A71,'[1]RDR Summary'!C:R,12,FALSE)</f>
        <v>0.26038128249566722</v>
      </c>
      <c r="K71" s="12">
        <f t="shared" si="8"/>
        <v>0</v>
      </c>
      <c r="L71">
        <f>VLOOKUP(A71,'[1]RDR Summary'!C:N,4,FALSE)</f>
        <v>1788</v>
      </c>
      <c r="M71">
        <f>VLOOKUP(A71,'[1]RDR Summary'!C:U,13,FALSE)</f>
        <v>0.12395147313691508</v>
      </c>
      <c r="N71" s="12">
        <f t="shared" si="9"/>
        <v>0</v>
      </c>
      <c r="O71" s="13">
        <f t="shared" si="10"/>
        <v>0</v>
      </c>
      <c r="P71">
        <f t="shared" si="11"/>
        <v>14425</v>
      </c>
      <c r="Q71">
        <f t="shared" si="11"/>
        <v>1</v>
      </c>
      <c r="R71">
        <f t="shared" si="12"/>
        <v>0</v>
      </c>
      <c r="S71" s="11">
        <f t="shared" si="13"/>
        <v>0</v>
      </c>
    </row>
    <row r="72" spans="1:19" ht="15" customHeight="1" x14ac:dyDescent="0.25">
      <c r="A72" s="24">
        <v>395194</v>
      </c>
      <c r="B72" s="10" t="s">
        <v>21</v>
      </c>
      <c r="C72" t="str">
        <f>VLOOKUP(A72,'[1]Ref Tab'!A:C,3,FALSE)</f>
        <v>FOX SUBACUTE CENTER</v>
      </c>
      <c r="D72" s="11">
        <f>VLOOKUP(A72,'[1]Total Points'!C:Q,14,FALSE)</f>
        <v>0</v>
      </c>
      <c r="E72">
        <f>VLOOKUP(A72,'[1]RDR Summary'!C:K,8,FALSE)</f>
        <v>6322</v>
      </c>
      <c r="F72">
        <f>VLOOKUP(A72,'[1]RDR Summary'!C:H,6,FALSE)</f>
        <v>3027</v>
      </c>
      <c r="G72">
        <f>VLOOKUP(A72,'[1]RDR Summary'!C:O,11,FALSE)</f>
        <v>0.4788041758937045</v>
      </c>
      <c r="H72" s="12">
        <f t="shared" si="7"/>
        <v>0</v>
      </c>
      <c r="I72">
        <f>VLOOKUP(A72,'[1]RDR Summary'!C:K,5,FALSE)</f>
        <v>1928</v>
      </c>
      <c r="J72">
        <f>VLOOKUP(A72,'[1]RDR Summary'!C:R,12,FALSE)</f>
        <v>0.30496678266371402</v>
      </c>
      <c r="K72" s="12">
        <f t="shared" si="8"/>
        <v>0</v>
      </c>
      <c r="L72">
        <f>VLOOKUP(A72,'[1]RDR Summary'!C:N,4,FALSE)</f>
        <v>1367</v>
      </c>
      <c r="M72">
        <f>VLOOKUP(A72,'[1]RDR Summary'!C:U,13,FALSE)</f>
        <v>0.21622904144258145</v>
      </c>
      <c r="N72" s="12">
        <f t="shared" si="9"/>
        <v>0</v>
      </c>
      <c r="O72" s="13">
        <f t="shared" si="10"/>
        <v>0</v>
      </c>
      <c r="P72">
        <f t="shared" si="11"/>
        <v>6322</v>
      </c>
      <c r="Q72">
        <f t="shared" si="11"/>
        <v>1</v>
      </c>
      <c r="R72">
        <f t="shared" si="12"/>
        <v>0</v>
      </c>
      <c r="S72" s="11">
        <f t="shared" si="13"/>
        <v>0</v>
      </c>
    </row>
    <row r="73" spans="1:19" ht="15" customHeight="1" x14ac:dyDescent="0.25">
      <c r="A73" s="24">
        <v>395197</v>
      </c>
      <c r="B73" s="10" t="s">
        <v>18</v>
      </c>
      <c r="C73" t="str">
        <f>VLOOKUP(A73,'[1]Ref Tab'!A:C,3,FALSE)</f>
        <v>THE GROVE AT NEW WILMINGTON</v>
      </c>
      <c r="D73" s="11">
        <f>VLOOKUP(A73,'[1]Total Points'!C:Q,14,FALSE)</f>
        <v>13435.234425051876</v>
      </c>
      <c r="E73">
        <f>VLOOKUP(A73,'[1]RDR Summary'!C:K,8,FALSE)</f>
        <v>20530</v>
      </c>
      <c r="F73">
        <f>VLOOKUP(A73,'[1]RDR Summary'!C:H,6,FALSE)</f>
        <v>5757</v>
      </c>
      <c r="G73">
        <f>VLOOKUP(A73,'[1]RDR Summary'!C:O,11,FALSE)</f>
        <v>0.28041889917194351</v>
      </c>
      <c r="H73" s="12">
        <f t="shared" si="7"/>
        <v>3767.4936475900467</v>
      </c>
      <c r="I73">
        <f>VLOOKUP(A73,'[1]RDR Summary'!C:K,5,FALSE)</f>
        <v>9555</v>
      </c>
      <c r="J73">
        <f>VLOOKUP(A73,'[1]RDR Summary'!C:R,12,FALSE)</f>
        <v>0.46541646371164153</v>
      </c>
      <c r="K73" s="12">
        <f t="shared" si="8"/>
        <v>6252.9792952445532</v>
      </c>
      <c r="L73">
        <f>VLOOKUP(A73,'[1]RDR Summary'!C:N,4,FALSE)</f>
        <v>5218</v>
      </c>
      <c r="M73">
        <f>VLOOKUP(A73,'[1]RDR Summary'!C:U,13,FALSE)</f>
        <v>0.25416463711641502</v>
      </c>
      <c r="N73" s="12">
        <f t="shared" si="9"/>
        <v>3414.7614822172768</v>
      </c>
      <c r="O73" s="13">
        <f t="shared" si="10"/>
        <v>13435.234425051876</v>
      </c>
      <c r="P73">
        <f t="shared" si="11"/>
        <v>20530</v>
      </c>
      <c r="Q73">
        <f t="shared" si="11"/>
        <v>1</v>
      </c>
      <c r="R73">
        <f t="shared" si="12"/>
        <v>0</v>
      </c>
      <c r="S73" s="11">
        <f t="shared" si="13"/>
        <v>0</v>
      </c>
    </row>
    <row r="74" spans="1:19" ht="15" customHeight="1" x14ac:dyDescent="0.25">
      <c r="A74" s="24">
        <v>395199</v>
      </c>
      <c r="B74" s="10" t="s">
        <v>25</v>
      </c>
      <c r="C74" t="str">
        <f>VLOOKUP(A74,'[1]Ref Tab'!A:C,3,FALSE)</f>
        <v>ABBEYVILLE SKILLED NURSING &amp; REHAB CTR</v>
      </c>
      <c r="D74" s="11">
        <f>VLOOKUP(A74,'[1]Total Points'!C:Q,14,FALSE)</f>
        <v>19680.950974888583</v>
      </c>
      <c r="E74">
        <f>VLOOKUP(A74,'[1]RDR Summary'!C:K,8,FALSE)</f>
        <v>32647</v>
      </c>
      <c r="F74">
        <f>VLOOKUP(A74,'[1]RDR Summary'!C:H,6,FALSE)</f>
        <v>9581</v>
      </c>
      <c r="G74">
        <f>VLOOKUP(A74,'[1]RDR Summary'!C:O,11,FALSE)</f>
        <v>0.29347260085153304</v>
      </c>
      <c r="H74" s="12">
        <f t="shared" si="7"/>
        <v>5775.8198698320675</v>
      </c>
      <c r="I74">
        <f>VLOOKUP(A74,'[1]RDR Summary'!C:K,5,FALSE)</f>
        <v>10950</v>
      </c>
      <c r="J74">
        <f>VLOOKUP(A74,'[1]RDR Summary'!C:R,12,FALSE)</f>
        <v>0.33540600974055806</v>
      </c>
      <c r="K74" s="12">
        <f t="shared" si="8"/>
        <v>6601.1092343869259</v>
      </c>
      <c r="L74">
        <f>VLOOKUP(A74,'[1]RDR Summary'!C:N,4,FALSE)</f>
        <v>12116</v>
      </c>
      <c r="M74">
        <f>VLOOKUP(A74,'[1]RDR Summary'!C:U,13,FALSE)</f>
        <v>0.37112138940790884</v>
      </c>
      <c r="N74" s="12">
        <f t="shared" si="9"/>
        <v>7304.0218706695887</v>
      </c>
      <c r="O74" s="13">
        <f t="shared" si="10"/>
        <v>19680.950974888583</v>
      </c>
      <c r="P74">
        <f t="shared" si="11"/>
        <v>32647</v>
      </c>
      <c r="Q74">
        <f t="shared" si="11"/>
        <v>1</v>
      </c>
      <c r="R74">
        <f t="shared" si="12"/>
        <v>0</v>
      </c>
      <c r="S74" s="11">
        <f t="shared" si="13"/>
        <v>0</v>
      </c>
    </row>
    <row r="75" spans="1:19" ht="15" customHeight="1" x14ac:dyDescent="0.25">
      <c r="A75" s="24">
        <v>395200</v>
      </c>
      <c r="B75" s="10" t="s">
        <v>34</v>
      </c>
      <c r="C75" t="str">
        <f>VLOOKUP(A75,'[1]Ref Tab'!A:C,3,FALSE)</f>
        <v>WALNUT CREEK HEALTHCARE &amp; REHAB CENTER</v>
      </c>
      <c r="D75" s="11">
        <f>VLOOKUP(A75,'[1]Total Points'!C:Q,14,FALSE)</f>
        <v>25106.887611664584</v>
      </c>
      <c r="E75">
        <f>VLOOKUP(A75,'[1]RDR Summary'!C:K,8,FALSE)</f>
        <v>23650</v>
      </c>
      <c r="F75">
        <f>VLOOKUP(A75,'[1]RDR Summary'!C:H,6,FALSE)</f>
        <v>6983</v>
      </c>
      <c r="G75">
        <f>VLOOKUP(A75,'[1]RDR Summary'!C:O,11,FALSE)</f>
        <v>0.29526427061310784</v>
      </c>
      <c r="H75" s="12">
        <f t="shared" si="7"/>
        <v>7413.1668580234164</v>
      </c>
      <c r="I75">
        <f>VLOOKUP(A75,'[1]RDR Summary'!C:K,5,FALSE)</f>
        <v>5102</v>
      </c>
      <c r="J75">
        <f>VLOOKUP(A75,'[1]RDR Summary'!C:R,12,FALSE)</f>
        <v>0.21572938689217758</v>
      </c>
      <c r="K75" s="12">
        <f t="shared" si="8"/>
        <v>5416.2934712352089</v>
      </c>
      <c r="L75">
        <f>VLOOKUP(A75,'[1]RDR Summary'!C:N,4,FALSE)</f>
        <v>11565</v>
      </c>
      <c r="M75">
        <f>VLOOKUP(A75,'[1]RDR Summary'!C:U,13,FALSE)</f>
        <v>0.48900634249471459</v>
      </c>
      <c r="N75" s="12">
        <f t="shared" si="9"/>
        <v>12277.427282405959</v>
      </c>
      <c r="O75" s="13">
        <f t="shared" si="10"/>
        <v>25106.887611664584</v>
      </c>
      <c r="P75">
        <f t="shared" si="11"/>
        <v>23650</v>
      </c>
      <c r="Q75">
        <f t="shared" si="11"/>
        <v>1</v>
      </c>
      <c r="R75">
        <f t="shared" si="12"/>
        <v>0</v>
      </c>
      <c r="S75" s="11">
        <f t="shared" si="13"/>
        <v>0</v>
      </c>
    </row>
    <row r="76" spans="1:19" ht="15" customHeight="1" x14ac:dyDescent="0.25">
      <c r="A76" s="24">
        <v>395202</v>
      </c>
      <c r="B76" s="10" t="s">
        <v>21</v>
      </c>
      <c r="C76" t="str">
        <f>VLOOKUP(A76,'[1]Ref Tab'!A:C,3,FALSE)</f>
        <v>BROOMALL MANOR</v>
      </c>
      <c r="D76" s="11">
        <f>VLOOKUP(A76,'[1]Total Points'!C:Q,14,FALSE)</f>
        <v>38968.588295738387</v>
      </c>
      <c r="E76">
        <f>VLOOKUP(A76,'[1]RDR Summary'!C:K,8,FALSE)</f>
        <v>24219</v>
      </c>
      <c r="F76">
        <f>VLOOKUP(A76,'[1]RDR Summary'!C:H,6,FALSE)</f>
        <v>8967</v>
      </c>
      <c r="G76">
        <f>VLOOKUP(A76,'[1]RDR Summary'!C:O,11,FALSE)</f>
        <v>0.37024650068128329</v>
      </c>
      <c r="H76" s="12">
        <f t="shared" si="7"/>
        <v>14427.983452986751</v>
      </c>
      <c r="I76">
        <f>VLOOKUP(A76,'[1]RDR Summary'!C:K,5,FALSE)</f>
        <v>5603</v>
      </c>
      <c r="J76">
        <f>VLOOKUP(A76,'[1]RDR Summary'!C:R,12,FALSE)</f>
        <v>0.23134728931830381</v>
      </c>
      <c r="K76" s="12">
        <f t="shared" si="8"/>
        <v>9015.2772707800559</v>
      </c>
      <c r="L76">
        <f>VLOOKUP(A76,'[1]RDR Summary'!C:N,4,FALSE)</f>
        <v>9649</v>
      </c>
      <c r="M76">
        <f>VLOOKUP(A76,'[1]RDR Summary'!C:U,13,FALSE)</f>
        <v>0.39840621000041287</v>
      </c>
      <c r="N76" s="12">
        <f t="shared" si="9"/>
        <v>15525.327571971578</v>
      </c>
      <c r="O76" s="13">
        <f t="shared" si="10"/>
        <v>38968.588295738387</v>
      </c>
      <c r="P76">
        <f t="shared" si="11"/>
        <v>24219</v>
      </c>
      <c r="Q76">
        <f t="shared" si="11"/>
        <v>1</v>
      </c>
      <c r="R76">
        <f t="shared" si="12"/>
        <v>0</v>
      </c>
      <c r="S76" s="11">
        <f t="shared" si="13"/>
        <v>0</v>
      </c>
    </row>
    <row r="77" spans="1:19" ht="15" customHeight="1" x14ac:dyDescent="0.25">
      <c r="A77" s="24">
        <v>395203</v>
      </c>
      <c r="B77" s="10" t="s">
        <v>21</v>
      </c>
      <c r="C77" t="str">
        <f>VLOOKUP(A77,'[1]Ref Tab'!A:C,3,FALSE)</f>
        <v>AVENTURA AT PROSPECT</v>
      </c>
      <c r="D77" s="11">
        <f>VLOOKUP(A77,'[1]Total Points'!C:Q,14,FALSE)</f>
        <v>0</v>
      </c>
      <c r="E77">
        <f>VLOOKUP(A77,'[1]RDR Summary'!C:K,8,FALSE)</f>
        <v>29976</v>
      </c>
      <c r="F77">
        <f>VLOOKUP(A77,'[1]RDR Summary'!C:H,6,FALSE)</f>
        <v>11908</v>
      </c>
      <c r="G77">
        <f>VLOOKUP(A77,'[1]RDR Summary'!C:O,11,FALSE)</f>
        <v>0.39725113424072589</v>
      </c>
      <c r="H77" s="12">
        <f t="shared" si="7"/>
        <v>0</v>
      </c>
      <c r="I77">
        <f>VLOOKUP(A77,'[1]RDR Summary'!C:K,5,FALSE)</f>
        <v>10266</v>
      </c>
      <c r="J77">
        <f>VLOOKUP(A77,'[1]RDR Summary'!C:R,12,FALSE)</f>
        <v>0.34247397918334666</v>
      </c>
      <c r="K77" s="12">
        <f t="shared" si="8"/>
        <v>0</v>
      </c>
      <c r="L77">
        <f>VLOOKUP(A77,'[1]RDR Summary'!C:N,4,FALSE)</f>
        <v>7802</v>
      </c>
      <c r="M77">
        <f>VLOOKUP(A77,'[1]RDR Summary'!C:U,13,FALSE)</f>
        <v>0.2602748865759274</v>
      </c>
      <c r="N77" s="12">
        <f t="shared" si="9"/>
        <v>0</v>
      </c>
      <c r="O77" s="13">
        <f t="shared" si="10"/>
        <v>0</v>
      </c>
      <c r="P77">
        <f t="shared" si="11"/>
        <v>29976</v>
      </c>
      <c r="Q77">
        <f t="shared" si="11"/>
        <v>1</v>
      </c>
      <c r="R77">
        <f t="shared" si="12"/>
        <v>0</v>
      </c>
      <c r="S77" s="11">
        <f t="shared" si="13"/>
        <v>0</v>
      </c>
    </row>
    <row r="78" spans="1:19" ht="15" customHeight="1" x14ac:dyDescent="0.25">
      <c r="A78" s="24">
        <v>395205</v>
      </c>
      <c r="B78" s="10" t="s">
        <v>25</v>
      </c>
      <c r="C78" t="str">
        <f>VLOOKUP(A78,'[1]Ref Tab'!A:C,3,FALSE)</f>
        <v>NEFFSVILLE NURSING AND REHABILITATION</v>
      </c>
      <c r="D78" s="11">
        <f>VLOOKUP(A78,'[1]Total Points'!C:Q,14,FALSE)</f>
        <v>34648.904395896971</v>
      </c>
      <c r="E78">
        <f>VLOOKUP(A78,'[1]RDR Summary'!C:K,8,FALSE)</f>
        <v>46686</v>
      </c>
      <c r="F78">
        <f>VLOOKUP(A78,'[1]RDR Summary'!C:H,6,FALSE)</f>
        <v>15264</v>
      </c>
      <c r="G78">
        <f>VLOOKUP(A78,'[1]RDR Summary'!C:O,11,FALSE)</f>
        <v>0.3269502634622799</v>
      </c>
      <c r="H78" s="12">
        <f t="shared" si="7"/>
        <v>11328.468420917863</v>
      </c>
      <c r="I78">
        <f>VLOOKUP(A78,'[1]RDR Summary'!C:K,5,FALSE)</f>
        <v>17861</v>
      </c>
      <c r="J78">
        <f>VLOOKUP(A78,'[1]RDR Summary'!C:R,12,FALSE)</f>
        <v>0.3825772180096817</v>
      </c>
      <c r="K78" s="12">
        <f t="shared" si="8"/>
        <v>13255.881450865694</v>
      </c>
      <c r="L78">
        <f>VLOOKUP(A78,'[1]RDR Summary'!C:N,4,FALSE)</f>
        <v>13561</v>
      </c>
      <c r="M78">
        <f>VLOOKUP(A78,'[1]RDR Summary'!C:U,13,FALSE)</f>
        <v>0.2904725185280384</v>
      </c>
      <c r="N78" s="12">
        <f t="shared" si="9"/>
        <v>10064.554524113413</v>
      </c>
      <c r="O78" s="13">
        <f t="shared" si="10"/>
        <v>34648.904395896971</v>
      </c>
      <c r="P78">
        <f t="shared" si="11"/>
        <v>46686</v>
      </c>
      <c r="Q78">
        <f t="shared" si="11"/>
        <v>1</v>
      </c>
      <c r="R78">
        <f t="shared" si="12"/>
        <v>0</v>
      </c>
      <c r="S78" s="11">
        <f t="shared" si="13"/>
        <v>0</v>
      </c>
    </row>
    <row r="79" spans="1:19" ht="15" customHeight="1" x14ac:dyDescent="0.25">
      <c r="A79" s="24">
        <v>395206</v>
      </c>
      <c r="B79" s="10" t="s">
        <v>34</v>
      </c>
      <c r="C79" t="str">
        <f>VLOOKUP(A79,'[1]Ref Tab'!A:C,3,FALSE)</f>
        <v>SARAH REED SENIOR LIVING</v>
      </c>
      <c r="D79" s="11">
        <f>VLOOKUP(A79,'[1]Total Points'!C:Q,14,FALSE)</f>
        <v>16716.681121640926</v>
      </c>
      <c r="E79">
        <f>VLOOKUP(A79,'[1]RDR Summary'!C:K,8,FALSE)</f>
        <v>20322</v>
      </c>
      <c r="F79">
        <f>VLOOKUP(A79,'[1]RDR Summary'!C:H,6,FALSE)</f>
        <v>3673</v>
      </c>
      <c r="G79">
        <f>VLOOKUP(A79,'[1]RDR Summary'!C:O,11,FALSE)</f>
        <v>0.18074008463733884</v>
      </c>
      <c r="H79" s="12">
        <f t="shared" si="7"/>
        <v>3021.3743607807855</v>
      </c>
      <c r="I79">
        <f>VLOOKUP(A79,'[1]RDR Summary'!C:K,5,FALSE)</f>
        <v>4223</v>
      </c>
      <c r="J79">
        <f>VLOOKUP(A79,'[1]RDR Summary'!C:R,12,FALSE)</f>
        <v>0.20780434996555458</v>
      </c>
      <c r="K79" s="12">
        <f t="shared" si="8"/>
        <v>3473.7990540640503</v>
      </c>
      <c r="L79">
        <f>VLOOKUP(A79,'[1]RDR Summary'!C:N,4,FALSE)</f>
        <v>12426</v>
      </c>
      <c r="M79">
        <f>VLOOKUP(A79,'[1]RDR Summary'!C:U,13,FALSE)</f>
        <v>0.61145556539710655</v>
      </c>
      <c r="N79" s="12">
        <f t="shared" si="9"/>
        <v>10221.50770679609</v>
      </c>
      <c r="O79" s="13">
        <f t="shared" si="10"/>
        <v>16716.681121640926</v>
      </c>
      <c r="P79">
        <f t="shared" si="11"/>
        <v>20322</v>
      </c>
      <c r="Q79">
        <f t="shared" si="11"/>
        <v>1</v>
      </c>
      <c r="R79">
        <f t="shared" si="12"/>
        <v>0</v>
      </c>
      <c r="S79" s="11">
        <f t="shared" si="13"/>
        <v>0</v>
      </c>
    </row>
    <row r="80" spans="1:19" x14ac:dyDescent="0.25">
      <c r="A80" s="24">
        <v>395208</v>
      </c>
      <c r="B80" s="10" t="s">
        <v>18</v>
      </c>
      <c r="C80" t="str">
        <f>VLOOKUP(A80,'[1]Ref Tab'!A:C,3,FALSE)</f>
        <v>BELAIR HEALTHCARE AND REHABILITATION CTR</v>
      </c>
      <c r="D80" s="11">
        <f>VLOOKUP(A80,'[1]Total Points'!C:Q,14,FALSE)</f>
        <v>0</v>
      </c>
      <c r="E80">
        <f>VLOOKUP(A80,'[1]RDR Summary'!C:K,8,FALSE)</f>
        <v>13988</v>
      </c>
      <c r="F80">
        <f>VLOOKUP(A80,'[1]RDR Summary'!C:H,6,FALSE)</f>
        <v>6630</v>
      </c>
      <c r="G80">
        <f>VLOOKUP(A80,'[1]RDR Summary'!C:O,11,FALSE)</f>
        <v>0.47397769516728627</v>
      </c>
      <c r="H80" s="12">
        <f t="shared" si="7"/>
        <v>0</v>
      </c>
      <c r="I80">
        <f>VLOOKUP(A80,'[1]RDR Summary'!C:K,5,FALSE)</f>
        <v>3327</v>
      </c>
      <c r="J80">
        <f>VLOOKUP(A80,'[1]RDR Summary'!C:R,12,FALSE)</f>
        <v>0.23784672576494137</v>
      </c>
      <c r="K80" s="12">
        <f t="shared" si="8"/>
        <v>0</v>
      </c>
      <c r="L80">
        <f>VLOOKUP(A80,'[1]RDR Summary'!C:N,4,FALSE)</f>
        <v>4031</v>
      </c>
      <c r="M80">
        <f>VLOOKUP(A80,'[1]RDR Summary'!C:U,13,FALSE)</f>
        <v>0.28817557906777236</v>
      </c>
      <c r="N80" s="12">
        <f t="shared" si="9"/>
        <v>0</v>
      </c>
      <c r="O80" s="13">
        <f t="shared" si="10"/>
        <v>0</v>
      </c>
      <c r="P80">
        <f t="shared" si="11"/>
        <v>13988</v>
      </c>
      <c r="Q80">
        <f t="shared" si="11"/>
        <v>1</v>
      </c>
      <c r="R80">
        <f t="shared" si="12"/>
        <v>0</v>
      </c>
      <c r="S80" s="11">
        <f t="shared" si="13"/>
        <v>0</v>
      </c>
    </row>
    <row r="81" spans="1:19" ht="15" customHeight="1" x14ac:dyDescent="0.25">
      <c r="A81" s="24">
        <v>395217</v>
      </c>
      <c r="B81" s="10" t="s">
        <v>21</v>
      </c>
      <c r="C81" t="str">
        <f>VLOOKUP(A81,'[1]Ref Tab'!A:C,3,FALSE)</f>
        <v>RICHBORO REHABILITATION &amp; NURSING CENTER</v>
      </c>
      <c r="D81" s="11">
        <f>VLOOKUP(A81,'[1]Total Points'!C:Q,14,FALSE)</f>
        <v>28377.261410597119</v>
      </c>
      <c r="E81">
        <f>VLOOKUP(A81,'[1]RDR Summary'!C:K,8,FALSE)</f>
        <v>16619</v>
      </c>
      <c r="F81">
        <f>VLOOKUP(A81,'[1]RDR Summary'!C:H,6,FALSE)</f>
        <v>8788</v>
      </c>
      <c r="G81">
        <f>VLOOKUP(A81,'[1]RDR Summary'!C:O,11,FALSE)</f>
        <v>0.52879234610987425</v>
      </c>
      <c r="H81" s="12">
        <f t="shared" si="7"/>
        <v>15005.67863748285</v>
      </c>
      <c r="I81">
        <f>VLOOKUP(A81,'[1]RDR Summary'!C:K,5,FALSE)</f>
        <v>2887</v>
      </c>
      <c r="J81">
        <f>VLOOKUP(A81,'[1]RDR Summary'!C:R,12,FALSE)</f>
        <v>0.17371683013418376</v>
      </c>
      <c r="K81" s="12">
        <f t="shared" si="8"/>
        <v>4929.6079001380276</v>
      </c>
      <c r="L81">
        <f>VLOOKUP(A81,'[1]RDR Summary'!C:N,4,FALSE)</f>
        <v>4944</v>
      </c>
      <c r="M81">
        <f>VLOOKUP(A81,'[1]RDR Summary'!C:U,13,FALSE)</f>
        <v>0.29749082375594199</v>
      </c>
      <c r="N81" s="12">
        <f t="shared" si="9"/>
        <v>8441.9748729762414</v>
      </c>
      <c r="O81" s="13">
        <f t="shared" si="10"/>
        <v>28377.261410597122</v>
      </c>
      <c r="P81">
        <f t="shared" si="11"/>
        <v>16619</v>
      </c>
      <c r="Q81">
        <f t="shared" si="11"/>
        <v>1</v>
      </c>
      <c r="R81">
        <f t="shared" si="12"/>
        <v>0</v>
      </c>
      <c r="S81" s="11">
        <f t="shared" si="13"/>
        <v>0</v>
      </c>
    </row>
    <row r="82" spans="1:19" ht="15" customHeight="1" x14ac:dyDescent="0.25">
      <c r="A82" s="24">
        <v>395221</v>
      </c>
      <c r="B82" s="10" t="s">
        <v>18</v>
      </c>
      <c r="C82" t="str">
        <f>VLOOKUP(A82,'[1]Ref Tab'!A:C,3,FALSE)</f>
        <v>BEDFORD SKILLED NURSING &amp; REHAB CENTER</v>
      </c>
      <c r="D82" s="11">
        <f>VLOOKUP(A82,'[1]Total Points'!C:Q,14,FALSE)</f>
        <v>0</v>
      </c>
      <c r="E82">
        <f>VLOOKUP(A82,'[1]RDR Summary'!C:K,8,FALSE)</f>
        <v>14638</v>
      </c>
      <c r="F82">
        <f>VLOOKUP(A82,'[1]RDR Summary'!C:H,6,FALSE)</f>
        <v>3275</v>
      </c>
      <c r="G82">
        <f>VLOOKUP(A82,'[1]RDR Summary'!C:O,11,FALSE)</f>
        <v>0.2237327503757344</v>
      </c>
      <c r="H82" s="12">
        <f t="shared" si="7"/>
        <v>0</v>
      </c>
      <c r="I82">
        <f>VLOOKUP(A82,'[1]RDR Summary'!C:K,5,FALSE)</f>
        <v>5168</v>
      </c>
      <c r="J82">
        <f>VLOOKUP(A82,'[1]RDR Summary'!C:R,12,FALSE)</f>
        <v>0.35305369586009017</v>
      </c>
      <c r="K82" s="12">
        <f t="shared" si="8"/>
        <v>0</v>
      </c>
      <c r="L82">
        <f>VLOOKUP(A82,'[1]RDR Summary'!C:N,4,FALSE)</f>
        <v>6195</v>
      </c>
      <c r="M82">
        <f>VLOOKUP(A82,'[1]RDR Summary'!C:U,13,FALSE)</f>
        <v>0.42321355376417541</v>
      </c>
      <c r="N82" s="12">
        <f t="shared" si="9"/>
        <v>0</v>
      </c>
      <c r="O82" s="13">
        <f t="shared" si="10"/>
        <v>0</v>
      </c>
      <c r="P82">
        <f t="shared" si="11"/>
        <v>14638</v>
      </c>
      <c r="Q82">
        <f t="shared" si="11"/>
        <v>1</v>
      </c>
      <c r="R82">
        <f t="shared" si="12"/>
        <v>0</v>
      </c>
      <c r="S82" s="11">
        <f t="shared" si="13"/>
        <v>0</v>
      </c>
    </row>
    <row r="83" spans="1:19" ht="15" customHeight="1" x14ac:dyDescent="0.25">
      <c r="A83" s="24">
        <v>395223</v>
      </c>
      <c r="B83" s="10" t="s">
        <v>25</v>
      </c>
      <c r="C83" t="str">
        <f>VLOOKUP(A83,'[1]Ref Tab'!A:C,3,FALSE)</f>
        <v>THE GARDENS AT WEST SHORE</v>
      </c>
      <c r="D83" s="11">
        <f>VLOOKUP(A83,'[1]Total Points'!C:Q,14,FALSE)</f>
        <v>42809.693682348465</v>
      </c>
      <c r="E83">
        <f>VLOOKUP(A83,'[1]RDR Summary'!C:K,8,FALSE)</f>
        <v>50499</v>
      </c>
      <c r="F83">
        <f>VLOOKUP(A83,'[1]RDR Summary'!C:H,6,FALSE)</f>
        <v>16113</v>
      </c>
      <c r="G83">
        <f>VLOOKUP(A83,'[1]RDR Summary'!C:O,11,FALSE)</f>
        <v>0.31907562525990613</v>
      </c>
      <c r="H83" s="12">
        <f t="shared" si="7"/>
        <v>13659.529778880389</v>
      </c>
      <c r="I83">
        <f>VLOOKUP(A83,'[1]RDR Summary'!C:K,5,FALSE)</f>
        <v>15169</v>
      </c>
      <c r="J83">
        <f>VLOOKUP(A83,'[1]RDR Summary'!C:R,12,FALSE)</f>
        <v>0.30038218578585713</v>
      </c>
      <c r="K83" s="12">
        <f t="shared" si="8"/>
        <v>12859.269361126831</v>
      </c>
      <c r="L83">
        <f>VLOOKUP(A83,'[1]RDR Summary'!C:N,4,FALSE)</f>
        <v>19217</v>
      </c>
      <c r="M83">
        <f>VLOOKUP(A83,'[1]RDR Summary'!C:U,13,FALSE)</f>
        <v>0.38054218895423669</v>
      </c>
      <c r="N83" s="12">
        <f t="shared" si="9"/>
        <v>16290.894542341242</v>
      </c>
      <c r="O83" s="13">
        <f t="shared" si="10"/>
        <v>42809.693682348465</v>
      </c>
      <c r="P83">
        <f t="shared" si="11"/>
        <v>50499</v>
      </c>
      <c r="Q83">
        <f t="shared" si="11"/>
        <v>1</v>
      </c>
      <c r="R83">
        <f t="shared" si="12"/>
        <v>0</v>
      </c>
      <c r="S83" s="11">
        <f t="shared" si="13"/>
        <v>0</v>
      </c>
    </row>
    <row r="84" spans="1:19" ht="15" customHeight="1" x14ac:dyDescent="0.25">
      <c r="A84" s="24">
        <v>395224</v>
      </c>
      <c r="B84" s="10" t="s">
        <v>25</v>
      </c>
      <c r="C84" t="str">
        <f>VLOOKUP(A84,'[1]Ref Tab'!A:C,3,FALSE)</f>
        <v>HAMILTON ARMS CENTER</v>
      </c>
      <c r="D84" s="11">
        <f>VLOOKUP(A84,'[1]Total Points'!C:Q,14,FALSE)</f>
        <v>14319.38030830678</v>
      </c>
      <c r="E84">
        <f>VLOOKUP(A84,'[1]RDR Summary'!C:K,8,FALSE)</f>
        <v>18347</v>
      </c>
      <c r="F84">
        <f>VLOOKUP(A84,'[1]RDR Summary'!C:H,6,FALSE)</f>
        <v>5340</v>
      </c>
      <c r="G84">
        <f>VLOOKUP(A84,'[1]RDR Summary'!C:O,11,FALSE)</f>
        <v>0.29105575843462145</v>
      </c>
      <c r="H84" s="12">
        <f t="shared" si="7"/>
        <v>4167.7380959480133</v>
      </c>
      <c r="I84">
        <f>VLOOKUP(A84,'[1]RDR Summary'!C:K,5,FALSE)</f>
        <v>5388</v>
      </c>
      <c r="J84">
        <f>VLOOKUP(A84,'[1]RDR Summary'!C:R,12,FALSE)</f>
        <v>0.29367198997111243</v>
      </c>
      <c r="K84" s="12">
        <f t="shared" si="8"/>
        <v>4205.2009102936136</v>
      </c>
      <c r="L84">
        <f>VLOOKUP(A84,'[1]RDR Summary'!C:N,4,FALSE)</f>
        <v>7619</v>
      </c>
      <c r="M84">
        <f>VLOOKUP(A84,'[1]RDR Summary'!C:U,13,FALSE)</f>
        <v>0.41527225159426612</v>
      </c>
      <c r="N84" s="12">
        <f t="shared" si="9"/>
        <v>5946.4413020651527</v>
      </c>
      <c r="O84" s="13">
        <f t="shared" si="10"/>
        <v>14319.38030830678</v>
      </c>
      <c r="P84">
        <f t="shared" si="11"/>
        <v>18347</v>
      </c>
      <c r="Q84">
        <f t="shared" si="11"/>
        <v>1</v>
      </c>
      <c r="R84">
        <f t="shared" si="12"/>
        <v>0</v>
      </c>
      <c r="S84" s="11">
        <f t="shared" si="13"/>
        <v>0</v>
      </c>
    </row>
    <row r="85" spans="1:19" ht="15" customHeight="1" x14ac:dyDescent="0.25">
      <c r="A85" s="24">
        <v>395226</v>
      </c>
      <c r="B85" s="10" t="s">
        <v>25</v>
      </c>
      <c r="C85" t="str">
        <f>VLOOKUP(A85,'[1]Ref Tab'!A:C,3,FALSE)</f>
        <v>SPRUCE MANOR NURSING AND REHAB CENTER</v>
      </c>
      <c r="D85" s="11">
        <f>VLOOKUP(A85,'[1]Total Points'!C:Q,14,FALSE)</f>
        <v>61124.951015883817</v>
      </c>
      <c r="E85">
        <f>VLOOKUP(A85,'[1]RDR Summary'!C:K,8,FALSE)</f>
        <v>48776</v>
      </c>
      <c r="F85">
        <f>VLOOKUP(A85,'[1]RDR Summary'!C:H,6,FALSE)</f>
        <v>16149</v>
      </c>
      <c r="G85">
        <f>VLOOKUP(A85,'[1]RDR Summary'!C:O,11,FALSE)</f>
        <v>0.33108495981630309</v>
      </c>
      <c r="H85" s="12">
        <f t="shared" si="7"/>
        <v>20237.55195086739</v>
      </c>
      <c r="I85">
        <f>VLOOKUP(A85,'[1]RDR Summary'!C:K,5,FALSE)</f>
        <v>17983</v>
      </c>
      <c r="J85">
        <f>VLOOKUP(A85,'[1]RDR Summary'!C:R,12,FALSE)</f>
        <v>0.3686854190585534</v>
      </c>
      <c r="K85" s="12">
        <f t="shared" si="8"/>
        <v>22535.878180224674</v>
      </c>
      <c r="L85">
        <f>VLOOKUP(A85,'[1]RDR Summary'!C:N,4,FALSE)</f>
        <v>14644</v>
      </c>
      <c r="M85">
        <f>VLOOKUP(A85,'[1]RDR Summary'!C:U,13,FALSE)</f>
        <v>0.30022962112514351</v>
      </c>
      <c r="N85" s="12">
        <f t="shared" si="9"/>
        <v>18351.520884791753</v>
      </c>
      <c r="O85" s="13">
        <f t="shared" si="10"/>
        <v>61124.951015883817</v>
      </c>
      <c r="P85">
        <f t="shared" si="11"/>
        <v>48776</v>
      </c>
      <c r="Q85">
        <f t="shared" si="11"/>
        <v>1</v>
      </c>
      <c r="R85">
        <f t="shared" si="12"/>
        <v>0</v>
      </c>
      <c r="S85" s="11">
        <f t="shared" si="13"/>
        <v>0</v>
      </c>
    </row>
    <row r="86" spans="1:19" ht="15" customHeight="1" x14ac:dyDescent="0.25">
      <c r="A86" s="24">
        <v>395227</v>
      </c>
      <c r="B86" s="10" t="s">
        <v>21</v>
      </c>
      <c r="C86" t="str">
        <f>VLOOKUP(A86,'[1]Ref Tab'!A:C,3,FALSE)</f>
        <v>BROOKSIDE HEALTHCARE AND REHAB CENTER</v>
      </c>
      <c r="D86" s="11">
        <f>VLOOKUP(A86,'[1]Total Points'!C:Q,14,FALSE)</f>
        <v>18685.021852852813</v>
      </c>
      <c r="E86">
        <f>VLOOKUP(A86,'[1]RDR Summary'!C:K,8,FALSE)</f>
        <v>21300</v>
      </c>
      <c r="F86">
        <f>VLOOKUP(A86,'[1]RDR Summary'!C:H,6,FALSE)</f>
        <v>8929</v>
      </c>
      <c r="G86">
        <f>VLOOKUP(A86,'[1]RDR Summary'!C:O,11,FALSE)</f>
        <v>0.41920187793427233</v>
      </c>
      <c r="H86" s="12">
        <f t="shared" si="7"/>
        <v>7832.7962499588157</v>
      </c>
      <c r="I86">
        <f>VLOOKUP(A86,'[1]RDR Summary'!C:K,5,FALSE)</f>
        <v>5824</v>
      </c>
      <c r="J86">
        <f>VLOOKUP(A86,'[1]RDR Summary'!C:R,12,FALSE)</f>
        <v>0.27342723004694836</v>
      </c>
      <c r="K86" s="12">
        <f t="shared" si="8"/>
        <v>5108.9937685922432</v>
      </c>
      <c r="L86">
        <f>VLOOKUP(A86,'[1]RDR Summary'!C:N,4,FALSE)</f>
        <v>6547</v>
      </c>
      <c r="M86">
        <f>VLOOKUP(A86,'[1]RDR Summary'!C:U,13,FALSE)</f>
        <v>0.30737089201877932</v>
      </c>
      <c r="N86" s="12">
        <f t="shared" si="9"/>
        <v>5743.2318343017541</v>
      </c>
      <c r="O86" s="13">
        <f t="shared" si="10"/>
        <v>18685.021852852813</v>
      </c>
      <c r="P86">
        <f t="shared" si="11"/>
        <v>21300</v>
      </c>
      <c r="Q86">
        <f t="shared" si="11"/>
        <v>1</v>
      </c>
      <c r="R86">
        <f t="shared" si="12"/>
        <v>0</v>
      </c>
      <c r="S86" s="11">
        <f t="shared" si="13"/>
        <v>0</v>
      </c>
    </row>
    <row r="87" spans="1:19" ht="15" customHeight="1" x14ac:dyDescent="0.25">
      <c r="A87" s="24">
        <v>395228</v>
      </c>
      <c r="B87" s="10" t="s">
        <v>34</v>
      </c>
      <c r="C87" t="str">
        <f>VLOOKUP(A87,'[1]Ref Tab'!A:C,3,FALSE)</f>
        <v>UPMC COLE SKILLED NURSING &amp; REHAB UNIT</v>
      </c>
      <c r="D87" s="11">
        <f>VLOOKUP(A87,'[1]Total Points'!C:Q,14,FALSE)</f>
        <v>37766.651601836908</v>
      </c>
      <c r="E87">
        <f>VLOOKUP(A87,'[1]RDR Summary'!C:K,8,FALSE)</f>
        <v>5277</v>
      </c>
      <c r="F87">
        <f>VLOOKUP(A87,'[1]RDR Summary'!C:H,6,FALSE)</f>
        <v>659</v>
      </c>
      <c r="G87">
        <f>VLOOKUP(A87,'[1]RDR Summary'!C:O,11,FALSE)</f>
        <v>0.12488156149327269</v>
      </c>
      <c r="H87" s="12">
        <f t="shared" si="7"/>
        <v>4716.358424409801</v>
      </c>
      <c r="I87">
        <f>VLOOKUP(A87,'[1]RDR Summary'!C:K,5,FALSE)</f>
        <v>1223</v>
      </c>
      <c r="J87">
        <f>VLOOKUP(A87,'[1]RDR Summary'!C:R,12,FALSE)</f>
        <v>0.23176046996399469</v>
      </c>
      <c r="K87" s="12">
        <f t="shared" si="8"/>
        <v>8752.8169242081749</v>
      </c>
      <c r="L87">
        <f>VLOOKUP(A87,'[1]RDR Summary'!C:N,4,FALSE)</f>
        <v>3395</v>
      </c>
      <c r="M87">
        <f>VLOOKUP(A87,'[1]RDR Summary'!C:U,13,FALSE)</f>
        <v>0.64335796854273264</v>
      </c>
      <c r="N87" s="12">
        <f t="shared" si="9"/>
        <v>24297.476253218931</v>
      </c>
      <c r="O87" s="13">
        <f t="shared" si="10"/>
        <v>37766.651601836908</v>
      </c>
      <c r="P87">
        <f t="shared" si="11"/>
        <v>5277</v>
      </c>
      <c r="Q87">
        <f t="shared" si="11"/>
        <v>1</v>
      </c>
      <c r="R87">
        <f t="shared" si="12"/>
        <v>0</v>
      </c>
      <c r="S87" s="11">
        <f t="shared" si="13"/>
        <v>0</v>
      </c>
    </row>
    <row r="88" spans="1:19" ht="15" customHeight="1" x14ac:dyDescent="0.25">
      <c r="A88" s="24">
        <v>395231</v>
      </c>
      <c r="B88" s="10" t="s">
        <v>34</v>
      </c>
      <c r="C88" t="str">
        <f>VLOOKUP(A88,'[1]Ref Tab'!A:C,3,FALSE)</f>
        <v>HERMITAGE NURSING AND REHABILITATION</v>
      </c>
      <c r="D88" s="11">
        <f>VLOOKUP(A88,'[1]Total Points'!C:Q,14,FALSE)</f>
        <v>0</v>
      </c>
      <c r="E88">
        <f>VLOOKUP(A88,'[1]RDR Summary'!C:K,8,FALSE)</f>
        <v>22289</v>
      </c>
      <c r="F88">
        <f>VLOOKUP(A88,'[1]RDR Summary'!C:H,6,FALSE)</f>
        <v>4679</v>
      </c>
      <c r="G88">
        <f>VLOOKUP(A88,'[1]RDR Summary'!C:O,11,FALSE)</f>
        <v>0.20992417784557404</v>
      </c>
      <c r="H88" s="12">
        <f t="shared" si="7"/>
        <v>0</v>
      </c>
      <c r="I88">
        <f>VLOOKUP(A88,'[1]RDR Summary'!C:K,5,FALSE)</f>
        <v>6734</v>
      </c>
      <c r="J88">
        <f>VLOOKUP(A88,'[1]RDR Summary'!C:R,12,FALSE)</f>
        <v>0.30212212302032393</v>
      </c>
      <c r="K88" s="12">
        <f t="shared" si="8"/>
        <v>0</v>
      </c>
      <c r="L88">
        <f>VLOOKUP(A88,'[1]RDR Summary'!C:N,4,FALSE)</f>
        <v>10876</v>
      </c>
      <c r="M88">
        <f>VLOOKUP(A88,'[1]RDR Summary'!C:U,13,FALSE)</f>
        <v>0.48795369913410203</v>
      </c>
      <c r="N88" s="12">
        <f t="shared" si="9"/>
        <v>0</v>
      </c>
      <c r="O88" s="13">
        <f t="shared" si="10"/>
        <v>0</v>
      </c>
      <c r="P88">
        <f t="shared" si="11"/>
        <v>22289</v>
      </c>
      <c r="Q88">
        <f t="shared" si="11"/>
        <v>1</v>
      </c>
      <c r="R88">
        <f t="shared" si="12"/>
        <v>0</v>
      </c>
      <c r="S88" s="11">
        <f t="shared" si="13"/>
        <v>0</v>
      </c>
    </row>
    <row r="89" spans="1:19" ht="15" customHeight="1" x14ac:dyDescent="0.25">
      <c r="A89" s="24">
        <v>395237</v>
      </c>
      <c r="B89" s="10" t="s">
        <v>25</v>
      </c>
      <c r="C89" t="str">
        <f>VLOOKUP(A89,'[1]Ref Tab'!A:C,3,FALSE)</f>
        <v>WYOMISSING HEALTH AND REHABILITATION CTR</v>
      </c>
      <c r="D89" s="11">
        <f>VLOOKUP(A89,'[1]Total Points'!C:Q,14,FALSE)</f>
        <v>17990.657592631131</v>
      </c>
      <c r="E89">
        <f>VLOOKUP(A89,'[1]RDR Summary'!C:K,8,FALSE)</f>
        <v>20418</v>
      </c>
      <c r="F89">
        <f>VLOOKUP(A89,'[1]RDR Summary'!C:H,6,FALSE)</f>
        <v>7649</v>
      </c>
      <c r="G89">
        <f>VLOOKUP(A89,'[1]RDR Summary'!C:O,11,FALSE)</f>
        <v>0.37462043295131747</v>
      </c>
      <c r="H89" s="12">
        <f t="shared" si="7"/>
        <v>6739.6679364303809</v>
      </c>
      <c r="I89">
        <f>VLOOKUP(A89,'[1]RDR Summary'!C:K,5,FALSE)</f>
        <v>5695</v>
      </c>
      <c r="J89">
        <f>VLOOKUP(A89,'[1]RDR Summary'!C:R,12,FALSE)</f>
        <v>0.27892056028994022</v>
      </c>
      <c r="K89" s="12">
        <f t="shared" si="8"/>
        <v>5017.9642957211418</v>
      </c>
      <c r="L89">
        <f>VLOOKUP(A89,'[1]RDR Summary'!C:N,4,FALSE)</f>
        <v>7074</v>
      </c>
      <c r="M89">
        <f>VLOOKUP(A89,'[1]RDR Summary'!C:U,13,FALSE)</f>
        <v>0.34645900675874231</v>
      </c>
      <c r="N89" s="12">
        <f t="shared" si="9"/>
        <v>6233.0253604796071</v>
      </c>
      <c r="O89" s="13">
        <f t="shared" si="10"/>
        <v>17990.657592631127</v>
      </c>
      <c r="P89">
        <f t="shared" si="11"/>
        <v>20418</v>
      </c>
      <c r="Q89">
        <f t="shared" si="11"/>
        <v>1</v>
      </c>
      <c r="R89">
        <f t="shared" si="12"/>
        <v>0</v>
      </c>
      <c r="S89" s="11">
        <f t="shared" si="13"/>
        <v>0</v>
      </c>
    </row>
    <row r="90" spans="1:19" ht="15" customHeight="1" x14ac:dyDescent="0.25">
      <c r="A90" s="24">
        <v>395241</v>
      </c>
      <c r="B90" s="10" t="s">
        <v>18</v>
      </c>
      <c r="C90" t="str">
        <f>VLOOKUP(A90,'[1]Ref Tab'!A:C,3,FALSE)</f>
        <v>HILLTOP HEALTHCARE &amp; REHAB CENTER</v>
      </c>
      <c r="D90" s="11">
        <f>VLOOKUP(A90,'[1]Total Points'!C:Q,14,FALSE)</f>
        <v>12824.080740464498</v>
      </c>
      <c r="E90">
        <f>VLOOKUP(A90,'[1]RDR Summary'!C:K,8,FALSE)</f>
        <v>19760</v>
      </c>
      <c r="F90">
        <f>VLOOKUP(A90,'[1]RDR Summary'!C:H,6,FALSE)</f>
        <v>7582</v>
      </c>
      <c r="G90">
        <f>VLOOKUP(A90,'[1]RDR Summary'!C:O,11,FALSE)</f>
        <v>0.38370445344129556</v>
      </c>
      <c r="H90" s="12">
        <f t="shared" si="7"/>
        <v>4920.6568914069749</v>
      </c>
      <c r="I90">
        <f>VLOOKUP(A90,'[1]RDR Summary'!C:K,5,FALSE)</f>
        <v>6236</v>
      </c>
      <c r="J90">
        <f>VLOOKUP(A90,'[1]RDR Summary'!C:R,12,FALSE)</f>
        <v>0.31558704453441294</v>
      </c>
      <c r="K90" s="12">
        <f t="shared" si="8"/>
        <v>4047.1137397538769</v>
      </c>
      <c r="L90">
        <f>VLOOKUP(A90,'[1]RDR Summary'!C:N,4,FALSE)</f>
        <v>5942</v>
      </c>
      <c r="M90">
        <f>VLOOKUP(A90,'[1]RDR Summary'!C:U,13,FALSE)</f>
        <v>0.3007085020242915</v>
      </c>
      <c r="N90" s="12">
        <f t="shared" si="9"/>
        <v>3856.3101093036462</v>
      </c>
      <c r="O90" s="13">
        <f t="shared" si="10"/>
        <v>12824.080740464498</v>
      </c>
      <c r="P90">
        <f t="shared" si="11"/>
        <v>19760</v>
      </c>
      <c r="Q90">
        <f t="shared" si="11"/>
        <v>1</v>
      </c>
      <c r="R90">
        <f t="shared" si="12"/>
        <v>0</v>
      </c>
      <c r="S90" s="11">
        <f t="shared" si="13"/>
        <v>0</v>
      </c>
    </row>
    <row r="91" spans="1:19" ht="15" customHeight="1" x14ac:dyDescent="0.25">
      <c r="A91" s="24">
        <v>395243</v>
      </c>
      <c r="B91" s="10" t="s">
        <v>18</v>
      </c>
      <c r="C91" t="str">
        <f>VLOOKUP(A91,'[1]Ref Tab'!A:C,3,FALSE)</f>
        <v>LAUREL RIDGE CENTER</v>
      </c>
      <c r="D91" s="11">
        <f>VLOOKUP(A91,'[1]Total Points'!C:Q,14,FALSE)</f>
        <v>38615.654518430674</v>
      </c>
      <c r="E91">
        <f>VLOOKUP(A91,'[1]RDR Summary'!C:K,8,FALSE)</f>
        <v>14078</v>
      </c>
      <c r="F91">
        <f>VLOOKUP(A91,'[1]RDR Summary'!C:H,6,FALSE)</f>
        <v>2811</v>
      </c>
      <c r="G91">
        <f>VLOOKUP(A91,'[1]RDR Summary'!C:O,11,FALSE)</f>
        <v>0.19967324904105696</v>
      </c>
      <c r="H91" s="12">
        <f t="shared" si="7"/>
        <v>7710.5132015420249</v>
      </c>
      <c r="I91">
        <f>VLOOKUP(A91,'[1]RDR Summary'!C:K,5,FALSE)</f>
        <v>3940</v>
      </c>
      <c r="J91">
        <f>VLOOKUP(A91,'[1]RDR Summary'!C:R,12,FALSE)</f>
        <v>0.27986929961642276</v>
      </c>
      <c r="K91" s="12">
        <f t="shared" si="8"/>
        <v>10807.336184302943</v>
      </c>
      <c r="L91">
        <f>VLOOKUP(A91,'[1]RDR Summary'!C:N,4,FALSE)</f>
        <v>7327</v>
      </c>
      <c r="M91">
        <f>VLOOKUP(A91,'[1]RDR Summary'!C:U,13,FALSE)</f>
        <v>0.52045745134252019</v>
      </c>
      <c r="N91" s="12">
        <f t="shared" si="9"/>
        <v>20097.805132585701</v>
      </c>
      <c r="O91" s="13">
        <f t="shared" si="10"/>
        <v>38615.654518430674</v>
      </c>
      <c r="P91">
        <f t="shared" si="11"/>
        <v>14078</v>
      </c>
      <c r="Q91">
        <f t="shared" si="11"/>
        <v>0.99999999999999989</v>
      </c>
      <c r="R91">
        <f t="shared" si="12"/>
        <v>0</v>
      </c>
      <c r="S91" s="11">
        <f t="shared" si="13"/>
        <v>0</v>
      </c>
    </row>
    <row r="92" spans="1:19" ht="15" customHeight="1" x14ac:dyDescent="0.25">
      <c r="A92" s="24">
        <v>395244</v>
      </c>
      <c r="B92" s="10" t="s">
        <v>34</v>
      </c>
      <c r="C92" t="str">
        <f>VLOOKUP(A92,'[1]Ref Tab'!A:C,3,FALSE)</f>
        <v>ST. PAUL HOMES</v>
      </c>
      <c r="D92" s="11">
        <f>VLOOKUP(A92,'[1]Total Points'!C:Q,14,FALSE)</f>
        <v>46828.671912538448</v>
      </c>
      <c r="E92">
        <f>VLOOKUP(A92,'[1]RDR Summary'!C:K,8,FALSE)</f>
        <v>26936</v>
      </c>
      <c r="F92">
        <f>VLOOKUP(A92,'[1]RDR Summary'!C:H,6,FALSE)</f>
        <v>6716</v>
      </c>
      <c r="G92">
        <f>VLOOKUP(A92,'[1]RDR Summary'!C:O,11,FALSE)</f>
        <v>0.24933174933174934</v>
      </c>
      <c r="H92" s="12">
        <f t="shared" si="7"/>
        <v>11675.874686835767</v>
      </c>
      <c r="I92">
        <f>VLOOKUP(A92,'[1]RDR Summary'!C:K,5,FALSE)</f>
        <v>7801</v>
      </c>
      <c r="J92">
        <f>VLOOKUP(A92,'[1]RDR Summary'!C:R,12,FALSE)</f>
        <v>0.2896124146124146</v>
      </c>
      <c r="K92" s="12">
        <f t="shared" si="8"/>
        <v>13562.16474568282</v>
      </c>
      <c r="L92">
        <f>VLOOKUP(A92,'[1]RDR Summary'!C:N,4,FALSE)</f>
        <v>12419</v>
      </c>
      <c r="M92">
        <f>VLOOKUP(A92,'[1]RDR Summary'!C:U,13,FALSE)</f>
        <v>0.46105583605583605</v>
      </c>
      <c r="N92" s="12">
        <f t="shared" si="9"/>
        <v>21590.63248001986</v>
      </c>
      <c r="O92" s="13">
        <f t="shared" si="10"/>
        <v>46828.671912538441</v>
      </c>
      <c r="P92">
        <f t="shared" si="11"/>
        <v>26936</v>
      </c>
      <c r="Q92">
        <f t="shared" si="11"/>
        <v>1</v>
      </c>
      <c r="R92">
        <f t="shared" si="12"/>
        <v>0</v>
      </c>
      <c r="S92" s="11">
        <f t="shared" si="13"/>
        <v>0</v>
      </c>
    </row>
    <row r="93" spans="1:19" ht="15" customHeight="1" x14ac:dyDescent="0.25">
      <c r="A93" s="24">
        <v>395247</v>
      </c>
      <c r="B93" s="10" t="s">
        <v>25</v>
      </c>
      <c r="C93" t="str">
        <f>VLOOKUP(A93,'[1]Ref Tab'!A:C,3,FALSE)</f>
        <v>THE GARDENS AT GETTYSBURG</v>
      </c>
      <c r="D93" s="11">
        <f>VLOOKUP(A93,'[1]Total Points'!C:Q,14,FALSE)</f>
        <v>6804.1512517446445</v>
      </c>
      <c r="E93">
        <f>VLOOKUP(A93,'[1]RDR Summary'!C:K,8,FALSE)</f>
        <v>23051</v>
      </c>
      <c r="F93">
        <f>VLOOKUP(A93,'[1]RDR Summary'!C:H,6,FALSE)</f>
        <v>7337</v>
      </c>
      <c r="G93">
        <f>VLOOKUP(A93,'[1]RDR Summary'!C:O,11,FALSE)</f>
        <v>0.31829421717062167</v>
      </c>
      <c r="H93" s="12">
        <f t="shared" si="7"/>
        <v>2165.7219961845672</v>
      </c>
      <c r="I93">
        <f>VLOOKUP(A93,'[1]RDR Summary'!C:K,5,FALSE)</f>
        <v>8320</v>
      </c>
      <c r="J93">
        <f>VLOOKUP(A93,'[1]RDR Summary'!C:R,12,FALSE)</f>
        <v>0.36093878790508005</v>
      </c>
      <c r="K93" s="12">
        <f t="shared" si="8"/>
        <v>2455.8821055275453</v>
      </c>
      <c r="L93">
        <f>VLOOKUP(A93,'[1]RDR Summary'!C:N,4,FALSE)</f>
        <v>7394</v>
      </c>
      <c r="M93">
        <f>VLOOKUP(A93,'[1]RDR Summary'!C:U,13,FALSE)</f>
        <v>0.32076699492429828</v>
      </c>
      <c r="N93" s="12">
        <f t="shared" si="9"/>
        <v>2182.547150032532</v>
      </c>
      <c r="O93" s="13">
        <f t="shared" si="10"/>
        <v>6804.1512517446445</v>
      </c>
      <c r="P93">
        <f t="shared" si="11"/>
        <v>23051</v>
      </c>
      <c r="Q93">
        <f t="shared" si="11"/>
        <v>1</v>
      </c>
      <c r="R93">
        <f t="shared" si="12"/>
        <v>0</v>
      </c>
      <c r="S93" s="11">
        <f t="shared" si="13"/>
        <v>0</v>
      </c>
    </row>
    <row r="94" spans="1:19" x14ac:dyDescent="0.25">
      <c r="A94" s="24">
        <v>395248</v>
      </c>
      <c r="B94" s="10" t="s">
        <v>18</v>
      </c>
      <c r="C94" t="str">
        <f>VLOOKUP(A94,'[1]Ref Tab'!A:C,3,FALSE)</f>
        <v>TRANSITIONS HEALTHCARE AUTUMN GROVE C C</v>
      </c>
      <c r="D94" s="11">
        <f>VLOOKUP(A94,'[1]Total Points'!C:Q,14,FALSE)</f>
        <v>0</v>
      </c>
      <c r="E94">
        <f>VLOOKUP(A94,'[1]RDR Summary'!C:K,8,FALSE)</f>
        <v>24265</v>
      </c>
      <c r="F94">
        <f>VLOOKUP(A94,'[1]RDR Summary'!C:H,6,FALSE)</f>
        <v>7239</v>
      </c>
      <c r="G94">
        <f>VLOOKUP(A94,'[1]RDR Summary'!C:O,11,FALSE)</f>
        <v>0.29833092932206884</v>
      </c>
      <c r="H94" s="12">
        <f t="shared" si="7"/>
        <v>0</v>
      </c>
      <c r="I94">
        <f>VLOOKUP(A94,'[1]RDR Summary'!C:K,5,FALSE)</f>
        <v>9455</v>
      </c>
      <c r="J94">
        <f>VLOOKUP(A94,'[1]RDR Summary'!C:R,12,FALSE)</f>
        <v>0.38965588295899445</v>
      </c>
      <c r="K94" s="12">
        <f t="shared" si="8"/>
        <v>0</v>
      </c>
      <c r="L94">
        <f>VLOOKUP(A94,'[1]RDR Summary'!C:N,4,FALSE)</f>
        <v>7571</v>
      </c>
      <c r="M94">
        <f>VLOOKUP(A94,'[1]RDR Summary'!C:U,13,FALSE)</f>
        <v>0.31201318771893671</v>
      </c>
      <c r="N94" s="12">
        <f t="shared" si="9"/>
        <v>0</v>
      </c>
      <c r="O94" s="13">
        <f t="shared" si="10"/>
        <v>0</v>
      </c>
      <c r="P94">
        <f t="shared" si="11"/>
        <v>24265</v>
      </c>
      <c r="Q94">
        <f t="shared" si="11"/>
        <v>1</v>
      </c>
      <c r="R94">
        <f t="shared" si="12"/>
        <v>0</v>
      </c>
      <c r="S94" s="11">
        <f t="shared" si="13"/>
        <v>0</v>
      </c>
    </row>
    <row r="95" spans="1:19" ht="15" customHeight="1" x14ac:dyDescent="0.25">
      <c r="A95" s="24">
        <v>395249</v>
      </c>
      <c r="B95" s="10" t="s">
        <v>41</v>
      </c>
      <c r="C95" t="str">
        <f>VLOOKUP(A95,'[1]Ref Tab'!A:C,3,FALSE)</f>
        <v>HAMPTON HOUSE REHAB &amp; NURSING CENTER</v>
      </c>
      <c r="D95" s="11">
        <f>VLOOKUP(A95,'[1]Total Points'!C:Q,14,FALSE)</f>
        <v>22157.459403735655</v>
      </c>
      <c r="E95">
        <f>VLOOKUP(A95,'[1]RDR Summary'!C:K,8,FALSE)</f>
        <v>22519</v>
      </c>
      <c r="F95">
        <f>VLOOKUP(A95,'[1]RDR Summary'!C:H,6,FALSE)</f>
        <v>10315</v>
      </c>
      <c r="G95">
        <f>VLOOKUP(A95,'[1]RDR Summary'!C:O,11,FALSE)</f>
        <v>0.45805764021492962</v>
      </c>
      <c r="H95" s="12">
        <f t="shared" si="7"/>
        <v>10149.393567633255</v>
      </c>
      <c r="I95">
        <f>VLOOKUP(A95,'[1]RDR Summary'!C:K,5,FALSE)</f>
        <v>7063</v>
      </c>
      <c r="J95">
        <f>VLOOKUP(A95,'[1]RDR Summary'!C:R,12,FALSE)</f>
        <v>0.31364625427416848</v>
      </c>
      <c r="K95" s="12">
        <f t="shared" si="8"/>
        <v>6949.6041462136391</v>
      </c>
      <c r="L95">
        <f>VLOOKUP(A95,'[1]RDR Summary'!C:N,4,FALSE)</f>
        <v>5141</v>
      </c>
      <c r="M95">
        <f>VLOOKUP(A95,'[1]RDR Summary'!C:U,13,FALSE)</f>
        <v>0.2282961055109019</v>
      </c>
      <c r="N95" s="12">
        <f t="shared" si="9"/>
        <v>5058.4616898887607</v>
      </c>
      <c r="O95" s="13">
        <f t="shared" si="10"/>
        <v>22157.459403735655</v>
      </c>
      <c r="P95">
        <f t="shared" si="11"/>
        <v>22519</v>
      </c>
      <c r="Q95">
        <f t="shared" si="11"/>
        <v>1</v>
      </c>
      <c r="R95">
        <f t="shared" si="12"/>
        <v>0</v>
      </c>
      <c r="S95" s="11">
        <f t="shared" si="13"/>
        <v>0</v>
      </c>
    </row>
    <row r="96" spans="1:19" ht="15" customHeight="1" x14ac:dyDescent="0.25">
      <c r="A96" s="24">
        <v>395250</v>
      </c>
      <c r="B96" s="10" t="s">
        <v>25</v>
      </c>
      <c r="C96" t="str">
        <f>VLOOKUP(A96,'[1]Ref Tab'!A:C,3,FALSE)</f>
        <v>HOLY FAMILY MANOR</v>
      </c>
      <c r="D96" s="11">
        <f>VLOOKUP(A96,'[1]Total Points'!C:Q,14,FALSE)</f>
        <v>23534.943051450769</v>
      </c>
      <c r="E96">
        <f>VLOOKUP(A96,'[1]RDR Summary'!C:K,8,FALSE)</f>
        <v>17742</v>
      </c>
      <c r="F96">
        <f>VLOOKUP(A96,'[1]RDR Summary'!C:H,6,FALSE)</f>
        <v>6452</v>
      </c>
      <c r="G96">
        <f>VLOOKUP(A96,'[1]RDR Summary'!C:O,11,FALSE)</f>
        <v>0.36365685942960208</v>
      </c>
      <c r="H96" s="12">
        <f t="shared" si="7"/>
        <v>8558.6434769451225</v>
      </c>
      <c r="I96">
        <f>VLOOKUP(A96,'[1]RDR Summary'!C:K,5,FALSE)</f>
        <v>6105</v>
      </c>
      <c r="J96">
        <f>VLOOKUP(A96,'[1]RDR Summary'!C:R,12,FALSE)</f>
        <v>0.34409874873182278</v>
      </c>
      <c r="K96" s="12">
        <f t="shared" si="8"/>
        <v>8098.3444554789166</v>
      </c>
      <c r="L96">
        <f>VLOOKUP(A96,'[1]RDR Summary'!C:N,4,FALSE)</f>
        <v>5185</v>
      </c>
      <c r="M96">
        <f>VLOOKUP(A96,'[1]RDR Summary'!C:U,13,FALSE)</f>
        <v>0.29224439183857515</v>
      </c>
      <c r="N96" s="12">
        <f t="shared" si="9"/>
        <v>6877.9551190267302</v>
      </c>
      <c r="O96" s="13">
        <f t="shared" si="10"/>
        <v>23534.943051450769</v>
      </c>
      <c r="P96">
        <f t="shared" si="11"/>
        <v>17742</v>
      </c>
      <c r="Q96">
        <f t="shared" si="11"/>
        <v>1</v>
      </c>
      <c r="R96">
        <f t="shared" si="12"/>
        <v>0</v>
      </c>
      <c r="S96" s="11">
        <f t="shared" si="13"/>
        <v>0</v>
      </c>
    </row>
    <row r="97" spans="1:19" ht="15" customHeight="1" x14ac:dyDescent="0.25">
      <c r="A97" s="24">
        <v>395251</v>
      </c>
      <c r="B97" s="10" t="s">
        <v>18</v>
      </c>
      <c r="C97" t="str">
        <f>VLOOKUP(A97,'[1]Ref Tab'!A:C,3,FALSE)</f>
        <v>SHADYSIDE SKILLED NURSING &amp; REHAB CTR</v>
      </c>
      <c r="D97" s="11">
        <f>VLOOKUP(A97,'[1]Total Points'!C:Q,14,FALSE)</f>
        <v>0</v>
      </c>
      <c r="E97">
        <f>VLOOKUP(A97,'[1]RDR Summary'!C:K,8,FALSE)</f>
        <v>31406</v>
      </c>
      <c r="F97">
        <f>VLOOKUP(A97,'[1]RDR Summary'!C:H,6,FALSE)</f>
        <v>8430</v>
      </c>
      <c r="G97">
        <f>VLOOKUP(A97,'[1]RDR Summary'!C:O,11,FALSE)</f>
        <v>0.26842004712475326</v>
      </c>
      <c r="H97" s="12">
        <f t="shared" si="7"/>
        <v>0</v>
      </c>
      <c r="I97">
        <f>VLOOKUP(A97,'[1]RDR Summary'!C:K,5,FALSE)</f>
        <v>10930</v>
      </c>
      <c r="J97">
        <f>VLOOKUP(A97,'[1]RDR Summary'!C:R,12,FALSE)</f>
        <v>0.34802267082723048</v>
      </c>
      <c r="K97" s="12">
        <f t="shared" si="8"/>
        <v>0</v>
      </c>
      <c r="L97">
        <f>VLOOKUP(A97,'[1]RDR Summary'!C:N,4,FALSE)</f>
        <v>12046</v>
      </c>
      <c r="M97">
        <f>VLOOKUP(A97,'[1]RDR Summary'!C:U,13,FALSE)</f>
        <v>0.38355728204801631</v>
      </c>
      <c r="N97" s="12">
        <f t="shared" si="9"/>
        <v>0</v>
      </c>
      <c r="O97" s="13">
        <f t="shared" si="10"/>
        <v>0</v>
      </c>
      <c r="P97">
        <f t="shared" si="11"/>
        <v>31406</v>
      </c>
      <c r="Q97">
        <f t="shared" si="11"/>
        <v>1</v>
      </c>
      <c r="R97">
        <f t="shared" si="12"/>
        <v>0</v>
      </c>
      <c r="S97" s="11">
        <f t="shared" si="13"/>
        <v>0</v>
      </c>
    </row>
    <row r="98" spans="1:19" ht="15" customHeight="1" x14ac:dyDescent="0.25">
      <c r="A98" s="24">
        <v>395252</v>
      </c>
      <c r="B98" s="10" t="s">
        <v>41</v>
      </c>
      <c r="C98" t="str">
        <f>VLOOKUP(A98,'[1]Ref Tab'!A:C,3,FALSE)</f>
        <v>THE GARDENS AT YORK TERRACE</v>
      </c>
      <c r="D98" s="11">
        <f>VLOOKUP(A98,'[1]Total Points'!C:Q,14,FALSE)</f>
        <v>49360.413522703828</v>
      </c>
      <c r="E98">
        <f>VLOOKUP(A98,'[1]RDR Summary'!C:K,8,FALSE)</f>
        <v>13581</v>
      </c>
      <c r="F98">
        <f>VLOOKUP(A98,'[1]RDR Summary'!C:H,6,FALSE)</f>
        <v>4459</v>
      </c>
      <c r="G98">
        <f>VLOOKUP(A98,'[1]RDR Summary'!C:O,11,FALSE)</f>
        <v>0.3283263382666961</v>
      </c>
      <c r="H98" s="12">
        <f t="shared" si="7"/>
        <v>16206.323827239257</v>
      </c>
      <c r="I98">
        <f>VLOOKUP(A98,'[1]RDR Summary'!C:K,5,FALSE)</f>
        <v>4335</v>
      </c>
      <c r="J98">
        <f>VLOOKUP(A98,'[1]RDR Summary'!C:R,12,FALSE)</f>
        <v>0.31919593549812236</v>
      </c>
      <c r="K98" s="12">
        <f t="shared" si="8"/>
        <v>15755.643370953618</v>
      </c>
      <c r="L98">
        <f>VLOOKUP(A98,'[1]RDR Summary'!C:N,4,FALSE)</f>
        <v>4787</v>
      </c>
      <c r="M98">
        <f>VLOOKUP(A98,'[1]RDR Summary'!C:U,13,FALSE)</f>
        <v>0.35247772623518148</v>
      </c>
      <c r="N98" s="12">
        <f t="shared" si="9"/>
        <v>17398.446324510951</v>
      </c>
      <c r="O98" s="13">
        <f t="shared" si="10"/>
        <v>49360.413522703828</v>
      </c>
      <c r="P98">
        <f t="shared" si="11"/>
        <v>13581</v>
      </c>
      <c r="Q98">
        <f t="shared" si="11"/>
        <v>1</v>
      </c>
      <c r="R98">
        <f t="shared" si="12"/>
        <v>0</v>
      </c>
      <c r="S98" s="11">
        <f t="shared" si="13"/>
        <v>0</v>
      </c>
    </row>
    <row r="99" spans="1:19" ht="15" customHeight="1" x14ac:dyDescent="0.25">
      <c r="A99" s="24">
        <v>395256</v>
      </c>
      <c r="B99" s="10" t="s">
        <v>21</v>
      </c>
      <c r="C99" t="str">
        <f>VLOOKUP(A99,'[1]Ref Tab'!A:C,3,FALSE)</f>
        <v>HARBORVIEW REHAB &amp; CARE CTR AT LANSDALE</v>
      </c>
      <c r="D99" s="11">
        <f>VLOOKUP(A99,'[1]Total Points'!C:Q,14,FALSE)</f>
        <v>40664.110798918002</v>
      </c>
      <c r="E99">
        <f>VLOOKUP(A99,'[1]RDR Summary'!C:K,8,FALSE)</f>
        <v>33414</v>
      </c>
      <c r="F99">
        <f>VLOOKUP(A99,'[1]RDR Summary'!C:H,6,FALSE)</f>
        <v>12878</v>
      </c>
      <c r="G99">
        <f>VLOOKUP(A99,'[1]RDR Summary'!C:O,11,FALSE)</f>
        <v>0.38540731429939545</v>
      </c>
      <c r="H99" s="12">
        <f t="shared" si="7"/>
        <v>15672.245731384031</v>
      </c>
      <c r="I99">
        <f>VLOOKUP(A99,'[1]RDR Summary'!C:K,5,FALSE)</f>
        <v>9255</v>
      </c>
      <c r="J99">
        <f>VLOOKUP(A99,'[1]RDR Summary'!C:R,12,FALSE)</f>
        <v>0.27697970910396841</v>
      </c>
      <c r="K99" s="12">
        <f t="shared" si="8"/>
        <v>11263.133580055848</v>
      </c>
      <c r="L99">
        <f>VLOOKUP(A99,'[1]RDR Summary'!C:N,4,FALSE)</f>
        <v>11281</v>
      </c>
      <c r="M99">
        <f>VLOOKUP(A99,'[1]RDR Summary'!C:U,13,FALSE)</f>
        <v>0.33761297659663614</v>
      </c>
      <c r="N99" s="12">
        <f t="shared" si="9"/>
        <v>13728.731487478122</v>
      </c>
      <c r="O99" s="13">
        <f t="shared" si="10"/>
        <v>40664.110798918002</v>
      </c>
      <c r="P99">
        <f t="shared" si="11"/>
        <v>33414</v>
      </c>
      <c r="Q99">
        <f t="shared" si="11"/>
        <v>1</v>
      </c>
      <c r="R99">
        <f t="shared" si="12"/>
        <v>0</v>
      </c>
      <c r="S99" s="11">
        <f t="shared" si="13"/>
        <v>0</v>
      </c>
    </row>
    <row r="100" spans="1:19" ht="15" customHeight="1" x14ac:dyDescent="0.25">
      <c r="A100" s="24">
        <v>395258</v>
      </c>
      <c r="B100" s="10" t="s">
        <v>21</v>
      </c>
      <c r="C100" t="str">
        <f>VLOOKUP(A100,'[1]Ref Tab'!A:C,3,FALSE)</f>
        <v>SILVER LAKE HEALTHCARE CENTER</v>
      </c>
      <c r="D100" s="11">
        <f>VLOOKUP(A100,'[1]Total Points'!C:Q,14,FALSE)</f>
        <v>0</v>
      </c>
      <c r="E100">
        <f>VLOOKUP(A100,'[1]RDR Summary'!C:K,8,FALSE)</f>
        <v>46591</v>
      </c>
      <c r="F100">
        <f>VLOOKUP(A100,'[1]RDR Summary'!C:H,6,FALSE)</f>
        <v>15552</v>
      </c>
      <c r="G100">
        <f>VLOOKUP(A100,'[1]RDR Summary'!C:O,11,FALSE)</f>
        <v>0.33379837307634519</v>
      </c>
      <c r="H100" s="12">
        <f t="shared" si="7"/>
        <v>0</v>
      </c>
      <c r="I100">
        <f>VLOOKUP(A100,'[1]RDR Summary'!C:K,5,FALSE)</f>
        <v>20577</v>
      </c>
      <c r="J100">
        <f>VLOOKUP(A100,'[1]RDR Summary'!C:R,12,FALSE)</f>
        <v>0.44165182116717822</v>
      </c>
      <c r="K100" s="12">
        <f t="shared" si="8"/>
        <v>0</v>
      </c>
      <c r="L100">
        <f>VLOOKUP(A100,'[1]RDR Summary'!C:N,4,FALSE)</f>
        <v>10462</v>
      </c>
      <c r="M100">
        <f>VLOOKUP(A100,'[1]RDR Summary'!C:U,13,FALSE)</f>
        <v>0.22454980575647657</v>
      </c>
      <c r="N100" s="12">
        <f t="shared" si="9"/>
        <v>0</v>
      </c>
      <c r="O100" s="13">
        <f t="shared" si="10"/>
        <v>0</v>
      </c>
      <c r="P100">
        <f t="shared" si="11"/>
        <v>46591</v>
      </c>
      <c r="Q100">
        <f t="shared" si="11"/>
        <v>1</v>
      </c>
      <c r="R100">
        <f t="shared" si="12"/>
        <v>0</v>
      </c>
      <c r="S100" s="11">
        <f t="shared" si="13"/>
        <v>0</v>
      </c>
    </row>
    <row r="101" spans="1:19" ht="15" customHeight="1" x14ac:dyDescent="0.25">
      <c r="A101" s="24">
        <v>395259</v>
      </c>
      <c r="B101" s="10" t="s">
        <v>21</v>
      </c>
      <c r="C101" t="str">
        <f>VLOOKUP(A101,'[1]Ref Tab'!A:C,3,FALSE)</f>
        <v>STATESMAN HEALTH &amp; REHAB CENTER</v>
      </c>
      <c r="D101" s="11">
        <f>VLOOKUP(A101,'[1]Total Points'!C:Q,14,FALSE)</f>
        <v>57966.247815074428</v>
      </c>
      <c r="E101">
        <f>VLOOKUP(A101,'[1]RDR Summary'!C:K,8,FALSE)</f>
        <v>23027</v>
      </c>
      <c r="F101">
        <f>VLOOKUP(A101,'[1]RDR Summary'!C:H,6,FALSE)</f>
        <v>9641</v>
      </c>
      <c r="G101">
        <f>VLOOKUP(A101,'[1]RDR Summary'!C:O,11,FALSE)</f>
        <v>0.41868241629391584</v>
      </c>
      <c r="H101" s="12">
        <f t="shared" si="7"/>
        <v>24269.448698707281</v>
      </c>
      <c r="I101">
        <f>VLOOKUP(A101,'[1]RDR Summary'!C:K,5,FALSE)</f>
        <v>6639</v>
      </c>
      <c r="J101">
        <f>VLOOKUP(A101,'[1]RDR Summary'!C:R,12,FALSE)</f>
        <v>0.28831371867807354</v>
      </c>
      <c r="K101" s="12">
        <f t="shared" si="8"/>
        <v>16712.464465378864</v>
      </c>
      <c r="L101">
        <f>VLOOKUP(A101,'[1]RDR Summary'!C:N,4,FALSE)</f>
        <v>6747</v>
      </c>
      <c r="M101">
        <f>VLOOKUP(A101,'[1]RDR Summary'!C:U,13,FALSE)</f>
        <v>0.29300386502801062</v>
      </c>
      <c r="N101" s="12">
        <f t="shared" si="9"/>
        <v>16984.334650988283</v>
      </c>
      <c r="O101" s="13">
        <f t="shared" si="10"/>
        <v>57966.247815074428</v>
      </c>
      <c r="P101">
        <f t="shared" si="11"/>
        <v>23027</v>
      </c>
      <c r="Q101">
        <f t="shared" si="11"/>
        <v>1</v>
      </c>
      <c r="R101">
        <f t="shared" si="12"/>
        <v>0</v>
      </c>
      <c r="S101" s="11">
        <f t="shared" si="13"/>
        <v>0</v>
      </c>
    </row>
    <row r="102" spans="1:19" ht="15" customHeight="1" x14ac:dyDescent="0.25">
      <c r="A102" s="24">
        <v>395260</v>
      </c>
      <c r="B102" s="10" t="s">
        <v>41</v>
      </c>
      <c r="C102" t="str">
        <f>VLOOKUP(A102,'[1]Ref Tab'!A:C,3,FALSE)</f>
        <v>CARBONDALE NURSING AND REHAB CENTER</v>
      </c>
      <c r="D102" s="11">
        <f>VLOOKUP(A102,'[1]Total Points'!C:Q,14,FALSE)</f>
        <v>0</v>
      </c>
      <c r="E102">
        <f>VLOOKUP(A102,'[1]RDR Summary'!C:K,8,FALSE)</f>
        <v>21641</v>
      </c>
      <c r="F102">
        <f>VLOOKUP(A102,'[1]RDR Summary'!C:H,6,FALSE)</f>
        <v>7879</v>
      </c>
      <c r="G102">
        <f>VLOOKUP(A102,'[1]RDR Summary'!C:O,11,FALSE)</f>
        <v>0.36407744558939054</v>
      </c>
      <c r="H102" s="12">
        <f t="shared" si="7"/>
        <v>0</v>
      </c>
      <c r="I102">
        <f>VLOOKUP(A102,'[1]RDR Summary'!C:K,5,FALSE)</f>
        <v>6272</v>
      </c>
      <c r="J102">
        <f>VLOOKUP(A102,'[1]RDR Summary'!C:R,12,FALSE)</f>
        <v>0.2898202486021903</v>
      </c>
      <c r="K102" s="12">
        <f t="shared" si="8"/>
        <v>0</v>
      </c>
      <c r="L102">
        <f>VLOOKUP(A102,'[1]RDR Summary'!C:N,4,FALSE)</f>
        <v>7490</v>
      </c>
      <c r="M102">
        <f>VLOOKUP(A102,'[1]RDR Summary'!C:U,13,FALSE)</f>
        <v>0.34610230580841922</v>
      </c>
      <c r="N102" s="12">
        <f t="shared" si="9"/>
        <v>0</v>
      </c>
      <c r="O102" s="13">
        <f t="shared" si="10"/>
        <v>0</v>
      </c>
      <c r="P102">
        <f t="shared" si="11"/>
        <v>21641</v>
      </c>
      <c r="Q102">
        <f t="shared" si="11"/>
        <v>1</v>
      </c>
      <c r="R102">
        <f t="shared" si="12"/>
        <v>0</v>
      </c>
      <c r="S102" s="11">
        <f t="shared" si="13"/>
        <v>0</v>
      </c>
    </row>
    <row r="103" spans="1:19" ht="15" customHeight="1" x14ac:dyDescent="0.25">
      <c r="A103" s="24">
        <v>395261</v>
      </c>
      <c r="B103" s="10" t="s">
        <v>41</v>
      </c>
      <c r="C103" t="str">
        <f>VLOOKUP(A103,'[1]Ref Tab'!A:C,3,FALSE)</f>
        <v>BUFFALO VALLEY LUTHERAN VILLAGE</v>
      </c>
      <c r="D103" s="11">
        <f>VLOOKUP(A103,'[1]Total Points'!C:Q,14,FALSE)</f>
        <v>22769.593880635042</v>
      </c>
      <c r="E103">
        <f>VLOOKUP(A103,'[1]RDR Summary'!C:K,8,FALSE)</f>
        <v>17116</v>
      </c>
      <c r="F103">
        <f>VLOOKUP(A103,'[1]RDR Summary'!C:H,6,FALSE)</f>
        <v>7477</v>
      </c>
      <c r="G103">
        <f>VLOOKUP(A103,'[1]RDR Summary'!C:O,11,FALSE)</f>
        <v>0.43684272026174342</v>
      </c>
      <c r="H103" s="12">
        <f t="shared" si="7"/>
        <v>9946.7313300717578</v>
      </c>
      <c r="I103">
        <f>VLOOKUP(A103,'[1]RDR Summary'!C:K,5,FALSE)</f>
        <v>4266</v>
      </c>
      <c r="J103">
        <f>VLOOKUP(A103,'[1]RDR Summary'!C:R,12,FALSE)</f>
        <v>0.24924047674690347</v>
      </c>
      <c r="K103" s="12">
        <f t="shared" si="8"/>
        <v>5675.1044341428542</v>
      </c>
      <c r="L103">
        <f>VLOOKUP(A103,'[1]RDR Summary'!C:N,4,FALSE)</f>
        <v>5373</v>
      </c>
      <c r="M103">
        <f>VLOOKUP(A103,'[1]RDR Summary'!C:U,13,FALSE)</f>
        <v>0.31391680299135311</v>
      </c>
      <c r="N103" s="12">
        <f t="shared" si="9"/>
        <v>7147.7581164204294</v>
      </c>
      <c r="O103" s="13">
        <f t="shared" si="10"/>
        <v>22769.593880635039</v>
      </c>
      <c r="P103">
        <f t="shared" si="11"/>
        <v>17116</v>
      </c>
      <c r="Q103">
        <f t="shared" si="11"/>
        <v>1</v>
      </c>
      <c r="R103">
        <f t="shared" si="12"/>
        <v>0</v>
      </c>
      <c r="S103" s="11">
        <f t="shared" si="13"/>
        <v>0</v>
      </c>
    </row>
    <row r="104" spans="1:19" ht="15" customHeight="1" x14ac:dyDescent="0.25">
      <c r="A104" s="24">
        <v>395262</v>
      </c>
      <c r="B104" s="10" t="s">
        <v>34</v>
      </c>
      <c r="C104" t="str">
        <f>VLOOKUP(A104,'[1]Ref Tab'!A:C,3,FALSE)</f>
        <v>GREENFIELD HEALTHCARE &amp; REHAB CTR</v>
      </c>
      <c r="D104" s="11">
        <f>VLOOKUP(A104,'[1]Total Points'!C:Q,14,FALSE)</f>
        <v>0</v>
      </c>
      <c r="E104">
        <f>VLOOKUP(A104,'[1]RDR Summary'!C:K,8,FALSE)</f>
        <v>18379</v>
      </c>
      <c r="F104">
        <f>VLOOKUP(A104,'[1]RDR Summary'!C:H,6,FALSE)</f>
        <v>6699</v>
      </c>
      <c r="G104">
        <f>VLOOKUP(A104,'[1]RDR Summary'!C:O,11,FALSE)</f>
        <v>0.36449208335600414</v>
      </c>
      <c r="H104" s="12">
        <f t="shared" si="7"/>
        <v>0</v>
      </c>
      <c r="I104">
        <f>VLOOKUP(A104,'[1]RDR Summary'!C:K,5,FALSE)</f>
        <v>6603</v>
      </c>
      <c r="J104">
        <f>VLOOKUP(A104,'[1]RDR Summary'!C:R,12,FALSE)</f>
        <v>0.35926873061646442</v>
      </c>
      <c r="K104" s="12">
        <f t="shared" si="8"/>
        <v>0</v>
      </c>
      <c r="L104">
        <f>VLOOKUP(A104,'[1]RDR Summary'!C:N,4,FALSE)</f>
        <v>5077</v>
      </c>
      <c r="M104">
        <f>VLOOKUP(A104,'[1]RDR Summary'!C:U,13,FALSE)</f>
        <v>0.27623918602753145</v>
      </c>
      <c r="N104" s="12">
        <f t="shared" si="9"/>
        <v>0</v>
      </c>
      <c r="O104" s="13">
        <f t="shared" si="10"/>
        <v>0</v>
      </c>
      <c r="P104">
        <f t="shared" si="11"/>
        <v>18379</v>
      </c>
      <c r="Q104">
        <f t="shared" si="11"/>
        <v>1</v>
      </c>
      <c r="R104">
        <f t="shared" si="12"/>
        <v>0</v>
      </c>
      <c r="S104" s="11">
        <f t="shared" si="13"/>
        <v>0</v>
      </c>
    </row>
    <row r="105" spans="1:19" ht="15" customHeight="1" x14ac:dyDescent="0.25">
      <c r="A105" s="24">
        <v>395264</v>
      </c>
      <c r="B105" s="10" t="s">
        <v>25</v>
      </c>
      <c r="C105" t="str">
        <f>VLOOKUP(A105,'[1]Ref Tab'!A:C,3,FALSE)</f>
        <v>PROMEDICA SKD NSG &amp; REHAB WEST ALLEN</v>
      </c>
      <c r="D105" s="11">
        <f>VLOOKUP(A105,'[1]Total Points'!C:Q,14,FALSE)</f>
        <v>12289.949063267904</v>
      </c>
      <c r="E105">
        <f>VLOOKUP(A105,'[1]RDR Summary'!C:K,8,FALSE)</f>
        <v>35284</v>
      </c>
      <c r="F105">
        <f>VLOOKUP(A105,'[1]RDR Summary'!C:H,6,FALSE)</f>
        <v>15104</v>
      </c>
      <c r="G105">
        <f>VLOOKUP(A105,'[1]RDR Summary'!C:O,11,FALSE)</f>
        <v>0.42806937988890148</v>
      </c>
      <c r="H105" s="12">
        <f t="shared" si="7"/>
        <v>5260.9508743792776</v>
      </c>
      <c r="I105">
        <f>VLOOKUP(A105,'[1]RDR Summary'!C:K,5,FALSE)</f>
        <v>11353</v>
      </c>
      <c r="J105">
        <f>VLOOKUP(A105,'[1]RDR Summary'!C:R,12,FALSE)</f>
        <v>0.32176057136379094</v>
      </c>
      <c r="K105" s="12">
        <f t="shared" si="8"/>
        <v>3954.4210326289681</v>
      </c>
      <c r="L105">
        <f>VLOOKUP(A105,'[1]RDR Summary'!C:N,4,FALSE)</f>
        <v>8827</v>
      </c>
      <c r="M105">
        <f>VLOOKUP(A105,'[1]RDR Summary'!C:U,13,FALSE)</f>
        <v>0.25017004874730758</v>
      </c>
      <c r="N105" s="12">
        <f t="shared" si="9"/>
        <v>3074.5771562596588</v>
      </c>
      <c r="O105" s="13">
        <f t="shared" si="10"/>
        <v>12289.949063267904</v>
      </c>
      <c r="P105">
        <f t="shared" si="11"/>
        <v>35284</v>
      </c>
      <c r="Q105">
        <f t="shared" si="11"/>
        <v>1</v>
      </c>
      <c r="R105">
        <f t="shared" si="12"/>
        <v>0</v>
      </c>
      <c r="S105" s="11">
        <f t="shared" si="13"/>
        <v>0</v>
      </c>
    </row>
    <row r="106" spans="1:19" ht="15" customHeight="1" x14ac:dyDescent="0.25">
      <c r="A106" s="24">
        <v>395265</v>
      </c>
      <c r="B106" s="10" t="s">
        <v>41</v>
      </c>
      <c r="C106" t="str">
        <f>VLOOKUP(A106,'[1]Ref Tab'!A:C,3,FALSE)</f>
        <v>THE PAVILION AT ST LUKE VILLAGE</v>
      </c>
      <c r="D106" s="11">
        <f>VLOOKUP(A106,'[1]Total Points'!C:Q,14,FALSE)</f>
        <v>46744.340632849089</v>
      </c>
      <c r="E106">
        <f>VLOOKUP(A106,'[1]RDR Summary'!C:K,8,FALSE)</f>
        <v>22372</v>
      </c>
      <c r="F106">
        <f>VLOOKUP(A106,'[1]RDR Summary'!C:H,6,FALSE)</f>
        <v>6783</v>
      </c>
      <c r="G106">
        <f>VLOOKUP(A106,'[1]RDR Summary'!C:O,11,FALSE)</f>
        <v>0.30319148936170215</v>
      </c>
      <c r="H106" s="12">
        <f t="shared" si="7"/>
        <v>14172.486255704247</v>
      </c>
      <c r="I106">
        <f>VLOOKUP(A106,'[1]RDR Summary'!C:K,5,FALSE)</f>
        <v>8427</v>
      </c>
      <c r="J106">
        <f>VLOOKUP(A106,'[1]RDR Summary'!C:R,12,FALSE)</f>
        <v>0.37667620239585198</v>
      </c>
      <c r="K106" s="12">
        <f t="shared" si="8"/>
        <v>17607.480713079713</v>
      </c>
      <c r="L106">
        <f>VLOOKUP(A106,'[1]RDR Summary'!C:N,4,FALSE)</f>
        <v>7162</v>
      </c>
      <c r="M106">
        <f>VLOOKUP(A106,'[1]RDR Summary'!C:U,13,FALSE)</f>
        <v>0.32013230824244593</v>
      </c>
      <c r="N106" s="12">
        <f t="shared" si="9"/>
        <v>14964.373664065135</v>
      </c>
      <c r="O106" s="13">
        <f t="shared" si="10"/>
        <v>46744.340632849096</v>
      </c>
      <c r="P106">
        <f t="shared" si="11"/>
        <v>22372</v>
      </c>
      <c r="Q106">
        <f t="shared" si="11"/>
        <v>1</v>
      </c>
      <c r="R106">
        <f t="shared" si="12"/>
        <v>0</v>
      </c>
      <c r="S106" s="11">
        <f t="shared" si="13"/>
        <v>0</v>
      </c>
    </row>
    <row r="107" spans="1:19" ht="15" customHeight="1" x14ac:dyDescent="0.25">
      <c r="A107" s="24">
        <v>395266</v>
      </c>
      <c r="B107" s="10" t="s">
        <v>18</v>
      </c>
      <c r="C107" t="str">
        <f>VLOOKUP(A107,'[1]Ref Tab'!A:C,3,FALSE)</f>
        <v>BEAVER VALLEY HEALTHCARE &amp; REHAB CENTER</v>
      </c>
      <c r="D107" s="11">
        <f>VLOOKUP(A107,'[1]Total Points'!C:Q,14,FALSE)</f>
        <v>0</v>
      </c>
      <c r="E107">
        <f>VLOOKUP(A107,'[1]RDR Summary'!C:K,8,FALSE)</f>
        <v>26692</v>
      </c>
      <c r="F107">
        <f>VLOOKUP(A107,'[1]RDR Summary'!C:H,6,FALSE)</f>
        <v>7428</v>
      </c>
      <c r="G107">
        <f>VLOOKUP(A107,'[1]RDR Summary'!C:O,11,FALSE)</f>
        <v>0.27828562865277984</v>
      </c>
      <c r="H107" s="12">
        <f t="shared" si="7"/>
        <v>0</v>
      </c>
      <c r="I107">
        <f>VLOOKUP(A107,'[1]RDR Summary'!C:K,5,FALSE)</f>
        <v>7249</v>
      </c>
      <c r="J107">
        <f>VLOOKUP(A107,'[1]RDR Summary'!C:R,12,FALSE)</f>
        <v>0.27157949947549825</v>
      </c>
      <c r="K107" s="12">
        <f t="shared" si="8"/>
        <v>0</v>
      </c>
      <c r="L107">
        <f>VLOOKUP(A107,'[1]RDR Summary'!C:N,4,FALSE)</f>
        <v>12015</v>
      </c>
      <c r="M107">
        <f>VLOOKUP(A107,'[1]RDR Summary'!C:U,13,FALSE)</f>
        <v>0.45013487187172185</v>
      </c>
      <c r="N107" s="12">
        <f t="shared" si="9"/>
        <v>0</v>
      </c>
      <c r="O107" s="13">
        <f t="shared" si="10"/>
        <v>0</v>
      </c>
      <c r="P107">
        <f t="shared" si="11"/>
        <v>26692</v>
      </c>
      <c r="Q107">
        <f t="shared" si="11"/>
        <v>0.99999999999999989</v>
      </c>
      <c r="R107">
        <f t="shared" si="12"/>
        <v>0</v>
      </c>
      <c r="S107" s="11">
        <f t="shared" si="13"/>
        <v>0</v>
      </c>
    </row>
    <row r="108" spans="1:19" ht="15" customHeight="1" x14ac:dyDescent="0.25">
      <c r="A108" s="24">
        <v>395270</v>
      </c>
      <c r="B108" s="10" t="s">
        <v>25</v>
      </c>
      <c r="C108" t="str">
        <f>VLOOKUP(A108,'[1]Ref Tab'!A:C,3,FALSE)</f>
        <v>FOREST PARK NURSING AND REHABILITATION</v>
      </c>
      <c r="D108" s="11">
        <f>VLOOKUP(A108,'[1]Total Points'!C:Q,14,FALSE)</f>
        <v>7411.6507951762451</v>
      </c>
      <c r="E108">
        <f>VLOOKUP(A108,'[1]RDR Summary'!C:K,8,FALSE)</f>
        <v>24479</v>
      </c>
      <c r="F108">
        <f>VLOOKUP(A108,'[1]RDR Summary'!C:H,6,FALSE)</f>
        <v>7701</v>
      </c>
      <c r="G108">
        <f>VLOOKUP(A108,'[1]RDR Summary'!C:O,11,FALSE)</f>
        <v>0.31459618448466031</v>
      </c>
      <c r="H108" s="12">
        <f t="shared" si="7"/>
        <v>2331.6770608951451</v>
      </c>
      <c r="I108">
        <f>VLOOKUP(A108,'[1]RDR Summary'!C:K,5,FALSE)</f>
        <v>8636</v>
      </c>
      <c r="J108">
        <f>VLOOKUP(A108,'[1]RDR Summary'!C:R,12,FALSE)</f>
        <v>0.35279218922341599</v>
      </c>
      <c r="K108" s="12">
        <f t="shared" si="8"/>
        <v>2614.7725097896996</v>
      </c>
      <c r="L108">
        <f>VLOOKUP(A108,'[1]RDR Summary'!C:N,4,FALSE)</f>
        <v>8142</v>
      </c>
      <c r="M108">
        <f>VLOOKUP(A108,'[1]RDR Summary'!C:U,13,FALSE)</f>
        <v>0.3326116262919237</v>
      </c>
      <c r="N108" s="12">
        <f t="shared" si="9"/>
        <v>2465.2012244914004</v>
      </c>
      <c r="O108" s="13">
        <f t="shared" si="10"/>
        <v>7411.6507951762451</v>
      </c>
      <c r="P108">
        <f t="shared" si="11"/>
        <v>24479</v>
      </c>
      <c r="Q108">
        <f t="shared" si="11"/>
        <v>1</v>
      </c>
      <c r="R108">
        <f t="shared" si="12"/>
        <v>0</v>
      </c>
      <c r="S108" s="11">
        <f t="shared" si="13"/>
        <v>0</v>
      </c>
    </row>
    <row r="109" spans="1:19" ht="15" customHeight="1" x14ac:dyDescent="0.25">
      <c r="A109" s="24">
        <v>395273</v>
      </c>
      <c r="B109" s="10" t="s">
        <v>41</v>
      </c>
      <c r="C109" t="str">
        <f>VLOOKUP(A109,'[1]Ref Tab'!A:C,3,FALSE)</f>
        <v>THE GARDENS AT SCRANTON</v>
      </c>
      <c r="D109" s="11">
        <f>VLOOKUP(A109,'[1]Total Points'!C:Q,14,FALSE)</f>
        <v>15238.157157084999</v>
      </c>
      <c r="E109">
        <f>VLOOKUP(A109,'[1]RDR Summary'!C:K,8,FALSE)</f>
        <v>22102</v>
      </c>
      <c r="F109">
        <f>VLOOKUP(A109,'[1]RDR Summary'!C:H,6,FALSE)</f>
        <v>8777</v>
      </c>
      <c r="G109">
        <f>VLOOKUP(A109,'[1]RDR Summary'!C:O,11,FALSE)</f>
        <v>0.39711338340421681</v>
      </c>
      <c r="H109" s="12">
        <f t="shared" si="7"/>
        <v>6051.276145495206</v>
      </c>
      <c r="I109">
        <f>VLOOKUP(A109,'[1]RDR Summary'!C:K,5,FALSE)</f>
        <v>6807</v>
      </c>
      <c r="J109">
        <f>VLOOKUP(A109,'[1]RDR Summary'!C:R,12,FALSE)</f>
        <v>0.3079811781739209</v>
      </c>
      <c r="K109" s="12">
        <f t="shared" si="8"/>
        <v>4693.0655944384034</v>
      </c>
      <c r="L109">
        <f>VLOOKUP(A109,'[1]RDR Summary'!C:N,4,FALSE)</f>
        <v>6518</v>
      </c>
      <c r="M109">
        <f>VLOOKUP(A109,'[1]RDR Summary'!C:U,13,FALSE)</f>
        <v>0.29490543842186229</v>
      </c>
      <c r="N109" s="12">
        <f t="shared" si="9"/>
        <v>4493.8154171513906</v>
      </c>
      <c r="O109" s="13">
        <f t="shared" si="10"/>
        <v>15238.157157085001</v>
      </c>
      <c r="P109">
        <f t="shared" si="11"/>
        <v>22102</v>
      </c>
      <c r="Q109">
        <f t="shared" si="11"/>
        <v>1</v>
      </c>
      <c r="R109">
        <f t="shared" si="12"/>
        <v>0</v>
      </c>
      <c r="S109" s="11">
        <f t="shared" si="13"/>
        <v>0</v>
      </c>
    </row>
    <row r="110" spans="1:19" ht="15" customHeight="1" x14ac:dyDescent="0.25">
      <c r="A110" s="24">
        <v>395276</v>
      </c>
      <c r="B110" s="10" t="s">
        <v>41</v>
      </c>
      <c r="C110" t="str">
        <f>VLOOKUP(A110,'[1]Ref Tab'!A:C,3,FALSE)</f>
        <v>THE SUMMIT AT BLUE MOUNTAIN NSG &amp; REHAB</v>
      </c>
      <c r="D110" s="11">
        <f>VLOOKUP(A110,'[1]Total Points'!C:Q,14,FALSE)</f>
        <v>79081.409294714336</v>
      </c>
      <c r="E110">
        <f>VLOOKUP(A110,'[1]RDR Summary'!C:K,8,FALSE)</f>
        <v>14727</v>
      </c>
      <c r="F110">
        <f>VLOOKUP(A110,'[1]RDR Summary'!C:H,6,FALSE)</f>
        <v>12849</v>
      </c>
      <c r="G110">
        <f>VLOOKUP(A110,'[1]RDR Summary'!C:O,11,FALSE)</f>
        <v>0.87247911998370342</v>
      </c>
      <c r="H110" s="12">
        <f t="shared" si="7"/>
        <v>68996.87838852343</v>
      </c>
      <c r="I110">
        <f>VLOOKUP(A110,'[1]RDR Summary'!C:K,5,FALSE)</f>
        <v>1669</v>
      </c>
      <c r="J110">
        <f>VLOOKUP(A110,'[1]RDR Summary'!C:R,12,FALSE)</f>
        <v>0.11332925918381205</v>
      </c>
      <c r="K110" s="12">
        <f t="shared" si="8"/>
        <v>8962.2375305818041</v>
      </c>
      <c r="L110">
        <f>VLOOKUP(A110,'[1]RDR Summary'!C:N,4,FALSE)</f>
        <v>209</v>
      </c>
      <c r="M110">
        <f>VLOOKUP(A110,'[1]RDR Summary'!C:U,13,FALSE)</f>
        <v>1.4191620832484552E-2</v>
      </c>
      <c r="N110" s="12">
        <f t="shared" si="9"/>
        <v>1122.2933756091054</v>
      </c>
      <c r="O110" s="13">
        <f t="shared" si="10"/>
        <v>79081.409294714336</v>
      </c>
      <c r="P110">
        <f t="shared" si="11"/>
        <v>14727</v>
      </c>
      <c r="Q110">
        <f t="shared" si="11"/>
        <v>1</v>
      </c>
      <c r="R110">
        <f t="shared" si="12"/>
        <v>0</v>
      </c>
      <c r="S110" s="11">
        <f t="shared" si="13"/>
        <v>0</v>
      </c>
    </row>
    <row r="111" spans="1:19" ht="15" customHeight="1" x14ac:dyDescent="0.25">
      <c r="A111" s="24">
        <v>395277</v>
      </c>
      <c r="B111" s="10" t="s">
        <v>21</v>
      </c>
      <c r="C111" t="str">
        <f>VLOOKUP(A111,'[1]Ref Tab'!A:C,3,FALSE)</f>
        <v>HARBORVIEW REHAB &amp; C C AT DOYLESTOWN</v>
      </c>
      <c r="D111" s="11">
        <f>VLOOKUP(A111,'[1]Total Points'!C:Q,14,FALSE)</f>
        <v>0</v>
      </c>
      <c r="E111">
        <f>VLOOKUP(A111,'[1]RDR Summary'!C:K,8,FALSE)</f>
        <v>22432</v>
      </c>
      <c r="F111">
        <f>VLOOKUP(A111,'[1]RDR Summary'!C:H,6,FALSE)</f>
        <v>8037</v>
      </c>
      <c r="G111">
        <f>VLOOKUP(A111,'[1]RDR Summary'!C:O,11,FALSE)</f>
        <v>0.35828281027104136</v>
      </c>
      <c r="H111" s="12">
        <f t="shared" si="7"/>
        <v>0</v>
      </c>
      <c r="I111">
        <f>VLOOKUP(A111,'[1]RDR Summary'!C:K,5,FALSE)</f>
        <v>8394</v>
      </c>
      <c r="J111">
        <f>VLOOKUP(A111,'[1]RDR Summary'!C:R,12,FALSE)</f>
        <v>0.37419757489300998</v>
      </c>
      <c r="K111" s="12">
        <f t="shared" si="8"/>
        <v>0</v>
      </c>
      <c r="L111">
        <f>VLOOKUP(A111,'[1]RDR Summary'!C:N,4,FALSE)</f>
        <v>6001</v>
      </c>
      <c r="M111">
        <f>VLOOKUP(A111,'[1]RDR Summary'!C:U,13,FALSE)</f>
        <v>0.26751961483594866</v>
      </c>
      <c r="N111" s="12">
        <f t="shared" si="9"/>
        <v>0</v>
      </c>
      <c r="O111" s="13">
        <f t="shared" si="10"/>
        <v>0</v>
      </c>
      <c r="P111">
        <f t="shared" si="11"/>
        <v>22432</v>
      </c>
      <c r="Q111">
        <f t="shared" si="11"/>
        <v>1</v>
      </c>
      <c r="R111">
        <f t="shared" si="12"/>
        <v>0</v>
      </c>
      <c r="S111" s="11">
        <f t="shared" si="13"/>
        <v>0</v>
      </c>
    </row>
    <row r="112" spans="1:19" ht="15" customHeight="1" x14ac:dyDescent="0.25">
      <c r="A112" s="24">
        <v>395278</v>
      </c>
      <c r="B112" s="10" t="s">
        <v>21</v>
      </c>
      <c r="C112" t="str">
        <f>VLOOKUP(A112,'[1]Ref Tab'!A:C,3,FALSE)</f>
        <v>SAINT JOSEPH VILLA</v>
      </c>
      <c r="D112" s="11">
        <f>VLOOKUP(A112,'[1]Total Points'!C:Q,14,FALSE)</f>
        <v>30926.716539119399</v>
      </c>
      <c r="E112">
        <f>VLOOKUP(A112,'[1]RDR Summary'!C:K,8,FALSE)</f>
        <v>19922</v>
      </c>
      <c r="F112">
        <f>VLOOKUP(A112,'[1]RDR Summary'!C:H,6,FALSE)</f>
        <v>3124</v>
      </c>
      <c r="G112">
        <f>VLOOKUP(A112,'[1]RDR Summary'!C:O,11,FALSE)</f>
        <v>0.15681156510390523</v>
      </c>
      <c r="H112" s="12">
        <f t="shared" si="7"/>
        <v>4849.6668240241443</v>
      </c>
      <c r="I112">
        <f>VLOOKUP(A112,'[1]RDR Summary'!C:K,5,FALSE)</f>
        <v>757</v>
      </c>
      <c r="J112">
        <f>VLOOKUP(A112,'[1]RDR Summary'!C:R,12,FALSE)</f>
        <v>3.799819295251481E-2</v>
      </c>
      <c r="K112" s="12">
        <f t="shared" si="8"/>
        <v>1175.1593424411899</v>
      </c>
      <c r="L112">
        <f>VLOOKUP(A112,'[1]RDR Summary'!C:N,4,FALSE)</f>
        <v>16041</v>
      </c>
      <c r="M112">
        <f>VLOOKUP(A112,'[1]RDR Summary'!C:U,13,FALSE)</f>
        <v>0.80519024194357991</v>
      </c>
      <c r="N112" s="12">
        <f t="shared" si="9"/>
        <v>24901.890372654063</v>
      </c>
      <c r="O112" s="13">
        <f t="shared" si="10"/>
        <v>30926.716539119399</v>
      </c>
      <c r="P112">
        <f t="shared" si="11"/>
        <v>19922</v>
      </c>
      <c r="Q112">
        <f t="shared" si="11"/>
        <v>1</v>
      </c>
      <c r="R112">
        <f t="shared" si="12"/>
        <v>0</v>
      </c>
      <c r="S112" s="11">
        <f t="shared" si="13"/>
        <v>0</v>
      </c>
    </row>
    <row r="113" spans="1:19" ht="15" customHeight="1" x14ac:dyDescent="0.25">
      <c r="A113" s="24">
        <v>395279</v>
      </c>
      <c r="B113" s="10" t="s">
        <v>34</v>
      </c>
      <c r="C113" t="str">
        <f>VLOOKUP(A113,'[1]Ref Tab'!A:C,3,FALSE)</f>
        <v>PINECREST MANOR</v>
      </c>
      <c r="D113" s="11">
        <f>VLOOKUP(A113,'[1]Total Points'!C:Q,14,FALSE)</f>
        <v>0</v>
      </c>
      <c r="E113">
        <f>VLOOKUP(A113,'[1]RDR Summary'!C:K,8,FALSE)</f>
        <v>22350</v>
      </c>
      <c r="F113">
        <f>VLOOKUP(A113,'[1]RDR Summary'!C:H,6,FALSE)</f>
        <v>680</v>
      </c>
      <c r="G113">
        <f>VLOOKUP(A113,'[1]RDR Summary'!C:O,11,FALSE)</f>
        <v>3.0425055928411632E-2</v>
      </c>
      <c r="H113" s="12">
        <f t="shared" si="7"/>
        <v>0</v>
      </c>
      <c r="I113">
        <f>VLOOKUP(A113,'[1]RDR Summary'!C:K,5,FALSE)</f>
        <v>3590</v>
      </c>
      <c r="J113">
        <f>VLOOKUP(A113,'[1]RDR Summary'!C:R,12,FALSE)</f>
        <v>0.16062639821029082</v>
      </c>
      <c r="K113" s="12">
        <f t="shared" si="8"/>
        <v>0</v>
      </c>
      <c r="L113">
        <f>VLOOKUP(A113,'[1]RDR Summary'!C:N,4,FALSE)</f>
        <v>18080</v>
      </c>
      <c r="M113">
        <f>VLOOKUP(A113,'[1]RDR Summary'!C:U,13,FALSE)</f>
        <v>0.8089485458612975</v>
      </c>
      <c r="N113" s="12">
        <f t="shared" si="9"/>
        <v>0</v>
      </c>
      <c r="O113" s="13">
        <f t="shared" si="10"/>
        <v>0</v>
      </c>
      <c r="P113">
        <f t="shared" si="11"/>
        <v>22350</v>
      </c>
      <c r="Q113">
        <f t="shared" si="11"/>
        <v>1</v>
      </c>
      <c r="R113">
        <f t="shared" si="12"/>
        <v>0</v>
      </c>
      <c r="S113" s="11">
        <f t="shared" si="13"/>
        <v>0</v>
      </c>
    </row>
    <row r="114" spans="1:19" ht="15" customHeight="1" x14ac:dyDescent="0.25">
      <c r="A114" s="24">
        <v>395282</v>
      </c>
      <c r="B114" s="10" t="s">
        <v>21</v>
      </c>
      <c r="C114" t="str">
        <f>VLOOKUP(A114,'[1]Ref Tab'!A:C,3,FALSE)</f>
        <v>ST FRANCIS CENTER FOR REHAB &amp; HEALTHCARE</v>
      </c>
      <c r="D114" s="11">
        <f>VLOOKUP(A114,'[1]Total Points'!C:Q,14,FALSE)</f>
        <v>38479.45928834493</v>
      </c>
      <c r="E114">
        <f>VLOOKUP(A114,'[1]RDR Summary'!C:K,8,FALSE)</f>
        <v>44657</v>
      </c>
      <c r="F114">
        <f>VLOOKUP(A114,'[1]RDR Summary'!C:H,6,FALSE)</f>
        <v>17189</v>
      </c>
      <c r="G114">
        <f>VLOOKUP(A114,'[1]RDR Summary'!C:O,11,FALSE)</f>
        <v>0.38491165998611637</v>
      </c>
      <c r="H114" s="12">
        <f t="shared" si="7"/>
        <v>14811.192550045031</v>
      </c>
      <c r="I114">
        <f>VLOOKUP(A114,'[1]RDR Summary'!C:K,5,FALSE)</f>
        <v>15909</v>
      </c>
      <c r="J114">
        <f>VLOOKUP(A114,'[1]RDR Summary'!C:R,12,FALSE)</f>
        <v>0.35624874039904159</v>
      </c>
      <c r="K114" s="12">
        <f t="shared" si="8"/>
        <v>13708.258902709082</v>
      </c>
      <c r="L114">
        <f>VLOOKUP(A114,'[1]RDR Summary'!C:N,4,FALSE)</f>
        <v>11559</v>
      </c>
      <c r="M114">
        <f>VLOOKUP(A114,'[1]RDR Summary'!C:U,13,FALSE)</f>
        <v>0.25883959961484204</v>
      </c>
      <c r="N114" s="12">
        <f t="shared" si="9"/>
        <v>9960.0078355908154</v>
      </c>
      <c r="O114" s="13">
        <f t="shared" si="10"/>
        <v>38479.459288344922</v>
      </c>
      <c r="P114">
        <f t="shared" si="11"/>
        <v>44657</v>
      </c>
      <c r="Q114">
        <f t="shared" si="11"/>
        <v>1</v>
      </c>
      <c r="R114">
        <f t="shared" si="12"/>
        <v>0</v>
      </c>
      <c r="S114" s="11">
        <f t="shared" si="13"/>
        <v>0</v>
      </c>
    </row>
    <row r="115" spans="1:19" ht="15" customHeight="1" x14ac:dyDescent="0.25">
      <c r="A115" s="24">
        <v>395283</v>
      </c>
      <c r="B115" s="10" t="s">
        <v>41</v>
      </c>
      <c r="C115" t="str">
        <f>VLOOKUP(A115,'[1]Ref Tab'!A:C,3,FALSE)</f>
        <v>RIVERWOODS</v>
      </c>
      <c r="D115" s="11">
        <f>VLOOKUP(A115,'[1]Total Points'!C:Q,14,FALSE)</f>
        <v>20193.829328673812</v>
      </c>
      <c r="E115">
        <f>VLOOKUP(A115,'[1]RDR Summary'!C:K,8,FALSE)</f>
        <v>22185</v>
      </c>
      <c r="F115">
        <f>VLOOKUP(A115,'[1]RDR Summary'!C:H,6,FALSE)</f>
        <v>8171</v>
      </c>
      <c r="G115">
        <f>VLOOKUP(A115,'[1]RDR Summary'!C:O,11,FALSE)</f>
        <v>0.3683119224701375</v>
      </c>
      <c r="H115" s="12">
        <f t="shared" si="7"/>
        <v>7437.6281020776978</v>
      </c>
      <c r="I115">
        <f>VLOOKUP(A115,'[1]RDR Summary'!C:K,5,FALSE)</f>
        <v>9280</v>
      </c>
      <c r="J115">
        <f>VLOOKUP(A115,'[1]RDR Summary'!C:R,12,FALSE)</f>
        <v>0.41830065359477125</v>
      </c>
      <c r="K115" s="12">
        <f t="shared" si="8"/>
        <v>8447.092006765517</v>
      </c>
      <c r="L115">
        <f>VLOOKUP(A115,'[1]RDR Summary'!C:N,4,FALSE)</f>
        <v>4734</v>
      </c>
      <c r="M115">
        <f>VLOOKUP(A115,'[1]RDR Summary'!C:U,13,FALSE)</f>
        <v>0.21338742393509127</v>
      </c>
      <c r="N115" s="12">
        <f t="shared" si="9"/>
        <v>4309.1092198305987</v>
      </c>
      <c r="O115" s="13">
        <f t="shared" si="10"/>
        <v>20193.829328673815</v>
      </c>
      <c r="P115">
        <f t="shared" si="11"/>
        <v>22185</v>
      </c>
      <c r="Q115">
        <f t="shared" si="11"/>
        <v>1</v>
      </c>
      <c r="R115">
        <f t="shared" si="12"/>
        <v>0</v>
      </c>
      <c r="S115" s="11">
        <f t="shared" si="13"/>
        <v>0</v>
      </c>
    </row>
    <row r="116" spans="1:19" ht="15" customHeight="1" x14ac:dyDescent="0.25">
      <c r="A116" s="24">
        <v>395284</v>
      </c>
      <c r="B116" s="10" t="s">
        <v>21</v>
      </c>
      <c r="C116" t="str">
        <f>VLOOKUP(A116,'[1]Ref Tab'!A:C,3,FALSE)</f>
        <v>THE PHOENIX CENTER FOR REHAB AND NURSING</v>
      </c>
      <c r="D116" s="11">
        <f>VLOOKUP(A116,'[1]Total Points'!C:Q,14,FALSE)</f>
        <v>0</v>
      </c>
      <c r="E116">
        <f>VLOOKUP(A116,'[1]RDR Summary'!C:K,8,FALSE)</f>
        <v>21762</v>
      </c>
      <c r="F116">
        <f>VLOOKUP(A116,'[1]RDR Summary'!C:H,6,FALSE)</f>
        <v>10338</v>
      </c>
      <c r="G116">
        <f>VLOOKUP(A116,'[1]RDR Summary'!C:O,11,FALSE)</f>
        <v>0.47504824924179762</v>
      </c>
      <c r="H116" s="12">
        <f t="shared" si="7"/>
        <v>0</v>
      </c>
      <c r="I116">
        <f>VLOOKUP(A116,'[1]RDR Summary'!C:K,5,FALSE)</f>
        <v>4628</v>
      </c>
      <c r="J116">
        <f>VLOOKUP(A116,'[1]RDR Summary'!C:R,12,FALSE)</f>
        <v>0.2126642771804062</v>
      </c>
      <c r="K116" s="12">
        <f t="shared" si="8"/>
        <v>0</v>
      </c>
      <c r="L116">
        <f>VLOOKUP(A116,'[1]RDR Summary'!C:N,4,FALSE)</f>
        <v>6796</v>
      </c>
      <c r="M116">
        <f>VLOOKUP(A116,'[1]RDR Summary'!C:U,13,FALSE)</f>
        <v>0.31228747357779618</v>
      </c>
      <c r="N116" s="12">
        <f t="shared" si="9"/>
        <v>0</v>
      </c>
      <c r="O116" s="13">
        <f t="shared" si="10"/>
        <v>0</v>
      </c>
      <c r="P116">
        <f t="shared" si="11"/>
        <v>21762</v>
      </c>
      <c r="Q116">
        <f t="shared" si="11"/>
        <v>1</v>
      </c>
      <c r="R116">
        <f t="shared" si="12"/>
        <v>0</v>
      </c>
      <c r="S116" s="11">
        <f t="shared" si="13"/>
        <v>0</v>
      </c>
    </row>
    <row r="117" spans="1:19" ht="15" customHeight="1" x14ac:dyDescent="0.25">
      <c r="A117" s="24">
        <v>395285</v>
      </c>
      <c r="B117" s="10" t="s">
        <v>41</v>
      </c>
      <c r="C117" t="str">
        <f>VLOOKUP(A117,'[1]Ref Tab'!A:C,3,FALSE)</f>
        <v>BARNES-KASSON COUNTY HOSPITAL SNF</v>
      </c>
      <c r="D117" s="11">
        <f>VLOOKUP(A117,'[1]Total Points'!C:Q,14,FALSE)</f>
        <v>14630.708239162819</v>
      </c>
      <c r="E117">
        <f>VLOOKUP(A117,'[1]RDR Summary'!C:K,8,FALSE)</f>
        <v>9945</v>
      </c>
      <c r="F117">
        <f>VLOOKUP(A117,'[1]RDR Summary'!C:H,6,FALSE)</f>
        <v>2856</v>
      </c>
      <c r="G117">
        <f>VLOOKUP(A117,'[1]RDR Summary'!C:O,11,FALSE)</f>
        <v>0.28717948717948716</v>
      </c>
      <c r="H117" s="12">
        <f t="shared" si="7"/>
        <v>4201.6392891954756</v>
      </c>
      <c r="I117">
        <f>VLOOKUP(A117,'[1]RDR Summary'!C:K,5,FALSE)</f>
        <v>3595</v>
      </c>
      <c r="J117">
        <f>VLOOKUP(A117,'[1]RDR Summary'!C:R,12,FALSE)</f>
        <v>0.36148818501759677</v>
      </c>
      <c r="K117" s="12">
        <f t="shared" si="8"/>
        <v>5288.8281668969666</v>
      </c>
      <c r="L117">
        <f>VLOOKUP(A117,'[1]RDR Summary'!C:N,4,FALSE)</f>
        <v>3494</v>
      </c>
      <c r="M117">
        <f>VLOOKUP(A117,'[1]RDR Summary'!C:U,13,FALSE)</f>
        <v>0.35133232780291601</v>
      </c>
      <c r="N117" s="12">
        <f t="shared" si="9"/>
        <v>5140.240783070376</v>
      </c>
      <c r="O117" s="13">
        <f t="shared" si="10"/>
        <v>14630.708239162819</v>
      </c>
      <c r="P117">
        <f t="shared" si="11"/>
        <v>9945</v>
      </c>
      <c r="Q117">
        <f t="shared" si="11"/>
        <v>0.99999999999999989</v>
      </c>
      <c r="R117">
        <f t="shared" si="12"/>
        <v>0</v>
      </c>
      <c r="S117" s="11">
        <f t="shared" si="13"/>
        <v>0</v>
      </c>
    </row>
    <row r="118" spans="1:19" ht="15" customHeight="1" x14ac:dyDescent="0.25">
      <c r="A118" s="24">
        <v>395286</v>
      </c>
      <c r="B118" s="10" t="s">
        <v>41</v>
      </c>
      <c r="C118" t="str">
        <f>VLOOKUP(A118,'[1]Ref Tab'!A:C,3,FALSE)</f>
        <v>BROAD MOUNTAIN HEALTH &amp; REHAB CENTER</v>
      </c>
      <c r="D118" s="11">
        <f>VLOOKUP(A118,'[1]Total Points'!C:Q,14,FALSE)</f>
        <v>57039.248600219849</v>
      </c>
      <c r="E118">
        <f>VLOOKUP(A118,'[1]RDR Summary'!C:K,8,FALSE)</f>
        <v>26261</v>
      </c>
      <c r="F118">
        <f>VLOOKUP(A118,'[1]RDR Summary'!C:H,6,FALSE)</f>
        <v>8785</v>
      </c>
      <c r="G118">
        <f>VLOOKUP(A118,'[1]RDR Summary'!C:O,11,FALSE)</f>
        <v>0.33452648413997943</v>
      </c>
      <c r="H118" s="12">
        <f t="shared" si="7"/>
        <v>19081.139292217791</v>
      </c>
      <c r="I118">
        <f>VLOOKUP(A118,'[1]RDR Summary'!C:K,5,FALSE)</f>
        <v>7246</v>
      </c>
      <c r="J118">
        <f>VLOOKUP(A118,'[1]RDR Summary'!C:R,12,FALSE)</f>
        <v>0.27592247058375535</v>
      </c>
      <c r="K118" s="12">
        <f t="shared" si="8"/>
        <v>15738.41039401367</v>
      </c>
      <c r="L118">
        <f>VLOOKUP(A118,'[1]RDR Summary'!C:N,4,FALSE)</f>
        <v>10230</v>
      </c>
      <c r="M118">
        <f>VLOOKUP(A118,'[1]RDR Summary'!C:U,13,FALSE)</f>
        <v>0.38955104527626516</v>
      </c>
      <c r="N118" s="12">
        <f t="shared" si="9"/>
        <v>22219.698913988388</v>
      </c>
      <c r="O118" s="13">
        <f t="shared" si="10"/>
        <v>57039.248600219849</v>
      </c>
      <c r="P118">
        <f t="shared" si="11"/>
        <v>26261</v>
      </c>
      <c r="Q118">
        <f t="shared" si="11"/>
        <v>1</v>
      </c>
      <c r="R118">
        <f t="shared" si="12"/>
        <v>0</v>
      </c>
      <c r="S118" s="11">
        <f t="shared" si="13"/>
        <v>0</v>
      </c>
    </row>
    <row r="119" spans="1:19" ht="15" customHeight="1" x14ac:dyDescent="0.25">
      <c r="A119" s="24">
        <v>395288</v>
      </c>
      <c r="B119" s="10" t="s">
        <v>41</v>
      </c>
      <c r="C119" t="str">
        <f>VLOOKUP(A119,'[1]Ref Tab'!A:C,3,FALSE)</f>
        <v>THE GARDENS AT STROUD</v>
      </c>
      <c r="D119" s="11">
        <f>VLOOKUP(A119,'[1]Total Points'!C:Q,14,FALSE)</f>
        <v>52563.978382738984</v>
      </c>
      <c r="E119">
        <f>VLOOKUP(A119,'[1]RDR Summary'!C:K,8,FALSE)</f>
        <v>23507</v>
      </c>
      <c r="F119">
        <f>VLOOKUP(A119,'[1]RDR Summary'!C:H,6,FALSE)</f>
        <v>12679</v>
      </c>
      <c r="G119">
        <f>VLOOKUP(A119,'[1]RDR Summary'!C:O,11,FALSE)</f>
        <v>0.5393712511166886</v>
      </c>
      <c r="H119" s="12">
        <f t="shared" si="7"/>
        <v>28351.498783968498</v>
      </c>
      <c r="I119">
        <f>VLOOKUP(A119,'[1]RDR Summary'!C:K,5,FALSE)</f>
        <v>4914</v>
      </c>
      <c r="J119">
        <f>VLOOKUP(A119,'[1]RDR Summary'!C:R,12,FALSE)</f>
        <v>0.20904411451907942</v>
      </c>
      <c r="K119" s="12">
        <f t="shared" si="8"/>
        <v>10988.190316619703</v>
      </c>
      <c r="L119">
        <f>VLOOKUP(A119,'[1]RDR Summary'!C:N,4,FALSE)</f>
        <v>5914</v>
      </c>
      <c r="M119">
        <f>VLOOKUP(A119,'[1]RDR Summary'!C:U,13,FALSE)</f>
        <v>0.25158463436423195</v>
      </c>
      <c r="N119" s="12">
        <f t="shared" si="9"/>
        <v>13224.289282150779</v>
      </c>
      <c r="O119" s="13">
        <f t="shared" si="10"/>
        <v>52563.978382738977</v>
      </c>
      <c r="P119">
        <f t="shared" si="11"/>
        <v>23507</v>
      </c>
      <c r="Q119">
        <f t="shared" si="11"/>
        <v>1</v>
      </c>
      <c r="R119">
        <f t="shared" si="12"/>
        <v>0</v>
      </c>
      <c r="S119" s="11">
        <f t="shared" si="13"/>
        <v>0</v>
      </c>
    </row>
    <row r="120" spans="1:19" ht="15" customHeight="1" x14ac:dyDescent="0.25">
      <c r="A120" s="24">
        <v>395289</v>
      </c>
      <c r="B120" s="10" t="s">
        <v>18</v>
      </c>
      <c r="C120" t="str">
        <f>VLOOKUP(A120,'[1]Ref Tab'!A:C,3,FALSE)</f>
        <v>SOUTH HILLS REHAB &amp; WELLNESS CENTER</v>
      </c>
      <c r="D120" s="11">
        <f>VLOOKUP(A120,'[1]Total Points'!C:Q,14,FALSE)</f>
        <v>32828.130694056461</v>
      </c>
      <c r="E120">
        <f>VLOOKUP(A120,'[1]RDR Summary'!C:K,8,FALSE)</f>
        <v>19664</v>
      </c>
      <c r="F120">
        <f>VLOOKUP(A120,'[1]RDR Summary'!C:H,6,FALSE)</f>
        <v>5046</v>
      </c>
      <c r="G120">
        <f>VLOOKUP(A120,'[1]RDR Summary'!C:O,11,FALSE)</f>
        <v>0.25661106590724164</v>
      </c>
      <c r="H120" s="12">
        <f t="shared" si="7"/>
        <v>8424.0616091440643</v>
      </c>
      <c r="I120">
        <f>VLOOKUP(A120,'[1]RDR Summary'!C:K,5,FALSE)</f>
        <v>5545</v>
      </c>
      <c r="J120">
        <f>VLOOKUP(A120,'[1]RDR Summary'!C:R,12,FALSE)</f>
        <v>0.28198738812042312</v>
      </c>
      <c r="K120" s="12">
        <f t="shared" si="8"/>
        <v>9257.1188312928753</v>
      </c>
      <c r="L120">
        <f>VLOOKUP(A120,'[1]RDR Summary'!C:N,4,FALSE)</f>
        <v>9073</v>
      </c>
      <c r="M120">
        <f>VLOOKUP(A120,'[1]RDR Summary'!C:U,13,FALSE)</f>
        <v>0.46140154597233524</v>
      </c>
      <c r="N120" s="12">
        <f t="shared" si="9"/>
        <v>15146.950253619521</v>
      </c>
      <c r="O120" s="13">
        <f t="shared" si="10"/>
        <v>32828.130694056461</v>
      </c>
      <c r="P120">
        <f t="shared" si="11"/>
        <v>19664</v>
      </c>
      <c r="Q120">
        <f t="shared" si="11"/>
        <v>1</v>
      </c>
      <c r="R120">
        <f t="shared" si="12"/>
        <v>0</v>
      </c>
      <c r="S120" s="11">
        <f t="shared" si="13"/>
        <v>0</v>
      </c>
    </row>
    <row r="121" spans="1:19" ht="15" customHeight="1" x14ac:dyDescent="0.25">
      <c r="A121" s="24">
        <v>395290</v>
      </c>
      <c r="B121" s="10" t="s">
        <v>25</v>
      </c>
      <c r="C121" t="str">
        <f>VLOOKUP(A121,'[1]Ref Tab'!A:C,3,FALSE)</f>
        <v>PLEASANT ACRES REHAB AND NURSING CENTER</v>
      </c>
      <c r="D121" s="11">
        <f>VLOOKUP(A121,'[1]Total Points'!C:Q,14,FALSE)</f>
        <v>34885.97403362966</v>
      </c>
      <c r="E121">
        <f>VLOOKUP(A121,'[1]RDR Summary'!C:K,8,FALSE)</f>
        <v>95576</v>
      </c>
      <c r="F121">
        <f>VLOOKUP(A121,'[1]RDR Summary'!C:H,6,FALSE)</f>
        <v>32138</v>
      </c>
      <c r="G121">
        <f>VLOOKUP(A121,'[1]RDR Summary'!C:O,11,FALSE)</f>
        <v>0.33625596384029466</v>
      </c>
      <c r="H121" s="12">
        <f t="shared" si="7"/>
        <v>11730.616823185634</v>
      </c>
      <c r="I121">
        <f>VLOOKUP(A121,'[1]RDR Summary'!C:K,5,FALSE)</f>
        <v>40017</v>
      </c>
      <c r="J121">
        <f>VLOOKUP(A121,'[1]RDR Summary'!C:R,12,FALSE)</f>
        <v>0.41869297731648114</v>
      </c>
      <c r="K121" s="12">
        <f t="shared" si="8"/>
        <v>14606.512334725854</v>
      </c>
      <c r="L121">
        <f>VLOOKUP(A121,'[1]RDR Summary'!C:N,4,FALSE)</f>
        <v>23421</v>
      </c>
      <c r="M121">
        <f>VLOOKUP(A121,'[1]RDR Summary'!C:U,13,FALSE)</f>
        <v>0.24505105884322423</v>
      </c>
      <c r="N121" s="12">
        <f t="shared" si="9"/>
        <v>8548.8448757181741</v>
      </c>
      <c r="O121" s="13">
        <f t="shared" si="10"/>
        <v>34885.97403362966</v>
      </c>
      <c r="P121">
        <f t="shared" si="11"/>
        <v>95576</v>
      </c>
      <c r="Q121">
        <f t="shared" si="11"/>
        <v>1</v>
      </c>
      <c r="R121">
        <f t="shared" si="12"/>
        <v>0</v>
      </c>
      <c r="S121" s="11">
        <f t="shared" si="13"/>
        <v>0</v>
      </c>
    </row>
    <row r="122" spans="1:19" ht="15" customHeight="1" x14ac:dyDescent="0.25">
      <c r="A122" s="24">
        <v>395292</v>
      </c>
      <c r="B122" s="10" t="s">
        <v>34</v>
      </c>
      <c r="C122" t="str">
        <f>VLOOKUP(A122,'[1]Ref Tab'!A:C,3,FALSE)</f>
        <v>WESBURY UNITED METHODIST COMMUNITY</v>
      </c>
      <c r="D122" s="11">
        <f>VLOOKUP(A122,'[1]Total Points'!C:Q,14,FALSE)</f>
        <v>24434.454311616355</v>
      </c>
      <c r="E122">
        <f>VLOOKUP(A122,'[1]RDR Summary'!C:K,8,FALSE)</f>
        <v>28729</v>
      </c>
      <c r="F122">
        <f>VLOOKUP(A122,'[1]RDR Summary'!C:H,6,FALSE)</f>
        <v>7545</v>
      </c>
      <c r="G122">
        <f>VLOOKUP(A122,'[1]RDR Summary'!C:O,11,FALSE)</f>
        <v>0.26262661422256256</v>
      </c>
      <c r="H122" s="12">
        <f t="shared" si="7"/>
        <v>6417.1380062356993</v>
      </c>
      <c r="I122">
        <f>VLOOKUP(A122,'[1]RDR Summary'!C:K,5,FALSE)</f>
        <v>8940</v>
      </c>
      <c r="J122">
        <f>VLOOKUP(A122,'[1]RDR Summary'!C:R,12,FALSE)</f>
        <v>0.31118382122593896</v>
      </c>
      <c r="K122" s="12">
        <f t="shared" si="8"/>
        <v>7603.6068622593975</v>
      </c>
      <c r="L122">
        <f>VLOOKUP(A122,'[1]RDR Summary'!C:N,4,FALSE)</f>
        <v>12244</v>
      </c>
      <c r="M122">
        <f>VLOOKUP(A122,'[1]RDR Summary'!C:U,13,FALSE)</f>
        <v>0.42618956455149848</v>
      </c>
      <c r="N122" s="12">
        <f t="shared" si="9"/>
        <v>10413.709443121259</v>
      </c>
      <c r="O122" s="13">
        <f t="shared" si="10"/>
        <v>24434.454311616355</v>
      </c>
      <c r="P122">
        <f t="shared" si="11"/>
        <v>28729</v>
      </c>
      <c r="Q122">
        <f t="shared" si="11"/>
        <v>1</v>
      </c>
      <c r="R122">
        <f t="shared" si="12"/>
        <v>0</v>
      </c>
      <c r="S122" s="11">
        <f t="shared" si="13"/>
        <v>0</v>
      </c>
    </row>
    <row r="123" spans="1:19" ht="15" customHeight="1" x14ac:dyDescent="0.25">
      <c r="A123" s="24">
        <v>395295</v>
      </c>
      <c r="B123" s="10" t="s">
        <v>18</v>
      </c>
      <c r="C123" t="str">
        <f>VLOOKUP(A123,'[1]Ref Tab'!A:C,3,FALSE)</f>
        <v>MURRYSVILLE REHAB &amp; WELLNESS CENTER</v>
      </c>
      <c r="D123" s="11">
        <f>VLOOKUP(A123,'[1]Total Points'!C:Q,14,FALSE)</f>
        <v>24652.804768575999</v>
      </c>
      <c r="E123">
        <f>VLOOKUP(A123,'[1]RDR Summary'!C:K,8,FALSE)</f>
        <v>18359</v>
      </c>
      <c r="F123">
        <f>VLOOKUP(A123,'[1]RDR Summary'!C:H,6,FALSE)</f>
        <v>5590</v>
      </c>
      <c r="G123">
        <f>VLOOKUP(A123,'[1]RDR Summary'!C:O,11,FALSE)</f>
        <v>0.30448281496813551</v>
      </c>
      <c r="H123" s="12">
        <f t="shared" si="7"/>
        <v>7506.3553927958947</v>
      </c>
      <c r="I123">
        <f>VLOOKUP(A123,'[1]RDR Summary'!C:K,5,FALSE)</f>
        <v>4426</v>
      </c>
      <c r="J123">
        <f>VLOOKUP(A123,'[1]RDR Summary'!C:R,12,FALSE)</f>
        <v>0.24108066888174737</v>
      </c>
      <c r="K123" s="12">
        <f t="shared" si="8"/>
        <v>5943.3146634194327</v>
      </c>
      <c r="L123">
        <f>VLOOKUP(A123,'[1]RDR Summary'!C:N,4,FALSE)</f>
        <v>8343</v>
      </c>
      <c r="M123">
        <f>VLOOKUP(A123,'[1]RDR Summary'!C:U,13,FALSE)</f>
        <v>0.4544365161501171</v>
      </c>
      <c r="N123" s="12">
        <f t="shared" si="9"/>
        <v>11203.13471236067</v>
      </c>
      <c r="O123" s="13">
        <f t="shared" si="10"/>
        <v>24652.804768575996</v>
      </c>
      <c r="P123">
        <f t="shared" si="11"/>
        <v>18359</v>
      </c>
      <c r="Q123">
        <f t="shared" si="11"/>
        <v>1</v>
      </c>
      <c r="R123">
        <f t="shared" si="12"/>
        <v>0</v>
      </c>
      <c r="S123" s="11">
        <f t="shared" si="13"/>
        <v>0</v>
      </c>
    </row>
    <row r="124" spans="1:19" ht="15" customHeight="1" x14ac:dyDescent="0.25">
      <c r="A124" s="24">
        <v>395296</v>
      </c>
      <c r="B124" s="10" t="s">
        <v>21</v>
      </c>
      <c r="C124" t="str">
        <f>VLOOKUP(A124,'[1]Ref Tab'!A:C,3,FALSE)</f>
        <v>MEADOWVIEW REHAB &amp; NURSING CENTER</v>
      </c>
      <c r="D124" s="11">
        <f>VLOOKUP(A124,'[1]Total Points'!C:Q,14,FALSE)</f>
        <v>0</v>
      </c>
      <c r="E124">
        <f>VLOOKUP(A124,'[1]RDR Summary'!C:K,8,FALSE)</f>
        <v>63089</v>
      </c>
      <c r="F124">
        <f>VLOOKUP(A124,'[1]RDR Summary'!C:H,6,FALSE)</f>
        <v>29315</v>
      </c>
      <c r="G124">
        <f>VLOOKUP(A124,'[1]RDR Summary'!C:O,11,FALSE)</f>
        <v>0.46466103441170409</v>
      </c>
      <c r="H124" s="12">
        <f t="shared" si="7"/>
        <v>0</v>
      </c>
      <c r="I124">
        <f>VLOOKUP(A124,'[1]RDR Summary'!C:K,5,FALSE)</f>
        <v>21940</v>
      </c>
      <c r="J124">
        <f>VLOOKUP(A124,'[1]RDR Summary'!C:R,12,FALSE)</f>
        <v>0.34776268446163355</v>
      </c>
      <c r="K124" s="12">
        <f t="shared" si="8"/>
        <v>0</v>
      </c>
      <c r="L124">
        <f>VLOOKUP(A124,'[1]RDR Summary'!C:N,4,FALSE)</f>
        <v>11834</v>
      </c>
      <c r="M124">
        <f>VLOOKUP(A124,'[1]RDR Summary'!C:U,13,FALSE)</f>
        <v>0.18757628112666233</v>
      </c>
      <c r="N124" s="12">
        <f t="shared" si="9"/>
        <v>0</v>
      </c>
      <c r="O124" s="13">
        <f t="shared" si="10"/>
        <v>0</v>
      </c>
      <c r="P124">
        <f t="shared" si="11"/>
        <v>63089</v>
      </c>
      <c r="Q124">
        <f t="shared" si="11"/>
        <v>1</v>
      </c>
      <c r="R124">
        <f t="shared" si="12"/>
        <v>0</v>
      </c>
      <c r="S124" s="11">
        <f t="shared" si="13"/>
        <v>0</v>
      </c>
    </row>
    <row r="125" spans="1:19" ht="15" customHeight="1" x14ac:dyDescent="0.25">
      <c r="A125" s="24">
        <v>395297</v>
      </c>
      <c r="B125" s="10" t="s">
        <v>25</v>
      </c>
      <c r="C125" t="str">
        <f>VLOOKUP(A125,'[1]Ref Tab'!A:C,3,FALSE)</f>
        <v>EMBASSY OF HUNTINGDON PARK</v>
      </c>
      <c r="D125" s="11">
        <f>VLOOKUP(A125,'[1]Total Points'!C:Q,14,FALSE)</f>
        <v>34806.823017032417</v>
      </c>
      <c r="E125">
        <f>VLOOKUP(A125,'[1]RDR Summary'!C:K,8,FALSE)</f>
        <v>20005</v>
      </c>
      <c r="F125">
        <f>VLOOKUP(A125,'[1]RDR Summary'!C:H,6,FALSE)</f>
        <v>3714</v>
      </c>
      <c r="G125">
        <f>VLOOKUP(A125,'[1]RDR Summary'!C:O,11,FALSE)</f>
        <v>0.18565358660334916</v>
      </c>
      <c r="H125" s="12">
        <f t="shared" si="7"/>
        <v>6462.0115313800743</v>
      </c>
      <c r="I125">
        <f>VLOOKUP(A125,'[1]RDR Summary'!C:K,5,FALSE)</f>
        <v>8221</v>
      </c>
      <c r="J125">
        <f>VLOOKUP(A125,'[1]RDR Summary'!C:R,12,FALSE)</f>
        <v>0.41094726318420394</v>
      </c>
      <c r="K125" s="12">
        <f t="shared" si="8"/>
        <v>14303.768658986428</v>
      </c>
      <c r="L125">
        <f>VLOOKUP(A125,'[1]RDR Summary'!C:N,4,FALSE)</f>
        <v>8070</v>
      </c>
      <c r="M125">
        <f>VLOOKUP(A125,'[1]RDR Summary'!C:U,13,FALSE)</f>
        <v>0.40339915021244688</v>
      </c>
      <c r="N125" s="12">
        <f t="shared" si="9"/>
        <v>14041.042826665913</v>
      </c>
      <c r="O125" s="13">
        <f t="shared" si="10"/>
        <v>34806.823017032417</v>
      </c>
      <c r="P125">
        <f t="shared" si="11"/>
        <v>20005</v>
      </c>
      <c r="Q125">
        <f t="shared" si="11"/>
        <v>1</v>
      </c>
      <c r="R125">
        <f t="shared" si="12"/>
        <v>0</v>
      </c>
      <c r="S125" s="11">
        <f t="shared" si="13"/>
        <v>0</v>
      </c>
    </row>
    <row r="126" spans="1:19" ht="15" customHeight="1" x14ac:dyDescent="0.25">
      <c r="A126" s="24">
        <v>395298</v>
      </c>
      <c r="B126" s="10" t="s">
        <v>41</v>
      </c>
      <c r="C126" t="str">
        <f>VLOOKUP(A126,'[1]Ref Tab'!A:C,3,FALSE)</f>
        <v>LAKEWOOD REHABILITATION &amp; HEALTHCARE CTR</v>
      </c>
      <c r="D126" s="11">
        <f>VLOOKUP(A126,'[1]Total Points'!C:Q,14,FALSE)</f>
        <v>0</v>
      </c>
      <c r="E126">
        <f>VLOOKUP(A126,'[1]RDR Summary'!C:K,8,FALSE)</f>
        <v>19117</v>
      </c>
      <c r="F126">
        <f>VLOOKUP(A126,'[1]RDR Summary'!C:H,6,FALSE)</f>
        <v>6730</v>
      </c>
      <c r="G126">
        <f>VLOOKUP(A126,'[1]RDR Summary'!C:O,11,FALSE)</f>
        <v>0.35204268452162996</v>
      </c>
      <c r="H126" s="12">
        <f t="shared" si="7"/>
        <v>0</v>
      </c>
      <c r="I126">
        <f>VLOOKUP(A126,'[1]RDR Summary'!C:K,5,FALSE)</f>
        <v>6520</v>
      </c>
      <c r="J126">
        <f>VLOOKUP(A126,'[1]RDR Summary'!C:R,12,FALSE)</f>
        <v>0.34105769733744834</v>
      </c>
      <c r="K126" s="12">
        <f t="shared" si="8"/>
        <v>0</v>
      </c>
      <c r="L126">
        <f>VLOOKUP(A126,'[1]RDR Summary'!C:N,4,FALSE)</f>
        <v>5867</v>
      </c>
      <c r="M126">
        <f>VLOOKUP(A126,'[1]RDR Summary'!C:U,13,FALSE)</f>
        <v>0.3068996181409217</v>
      </c>
      <c r="N126" s="12">
        <f t="shared" si="9"/>
        <v>0</v>
      </c>
      <c r="O126" s="13">
        <f t="shared" si="10"/>
        <v>0</v>
      </c>
      <c r="P126">
        <f t="shared" si="11"/>
        <v>19117</v>
      </c>
      <c r="Q126">
        <f t="shared" si="11"/>
        <v>1</v>
      </c>
      <c r="R126">
        <f t="shared" si="12"/>
        <v>0</v>
      </c>
      <c r="S126" s="11">
        <f t="shared" si="13"/>
        <v>0</v>
      </c>
    </row>
    <row r="127" spans="1:19" ht="15" customHeight="1" x14ac:dyDescent="0.25">
      <c r="A127" s="24">
        <v>395300</v>
      </c>
      <c r="B127" s="10" t="s">
        <v>18</v>
      </c>
      <c r="C127" t="str">
        <f>VLOOKUP(A127,'[1]Ref Tab'!A:C,3,FALSE)</f>
        <v>WEXFORD HEALTHCARE CENTER</v>
      </c>
      <c r="D127" s="11">
        <f>VLOOKUP(A127,'[1]Total Points'!C:Q,14,FALSE)</f>
        <v>10222.475657088709</v>
      </c>
      <c r="E127">
        <f>VLOOKUP(A127,'[1]RDR Summary'!C:K,8,FALSE)</f>
        <v>28436</v>
      </c>
      <c r="F127">
        <f>VLOOKUP(A127,'[1]RDR Summary'!C:H,6,FALSE)</f>
        <v>9440</v>
      </c>
      <c r="G127">
        <f>VLOOKUP(A127,'[1]RDR Summary'!C:O,11,FALSE)</f>
        <v>0.33197355464903644</v>
      </c>
      <c r="H127" s="12">
        <f t="shared" si="7"/>
        <v>3393.5915811969835</v>
      </c>
      <c r="I127">
        <f>VLOOKUP(A127,'[1]RDR Summary'!C:K,5,FALSE)</f>
        <v>9625</v>
      </c>
      <c r="J127">
        <f>VLOOKUP(A127,'[1]RDR Summary'!C:R,12,FALSE)</f>
        <v>0.3384793923195949</v>
      </c>
      <c r="K127" s="12">
        <f t="shared" si="8"/>
        <v>3460.0973484132378</v>
      </c>
      <c r="L127">
        <f>VLOOKUP(A127,'[1]RDR Summary'!C:N,4,FALSE)</f>
        <v>9371</v>
      </c>
      <c r="M127">
        <f>VLOOKUP(A127,'[1]RDR Summary'!C:U,13,FALSE)</f>
        <v>0.32954705303136866</v>
      </c>
      <c r="N127" s="12">
        <f t="shared" si="9"/>
        <v>3368.786727478488</v>
      </c>
      <c r="O127" s="13">
        <f t="shared" si="10"/>
        <v>10222.475657088709</v>
      </c>
      <c r="P127">
        <f t="shared" si="11"/>
        <v>28436</v>
      </c>
      <c r="Q127">
        <f t="shared" si="11"/>
        <v>1</v>
      </c>
      <c r="R127">
        <f t="shared" si="12"/>
        <v>0</v>
      </c>
      <c r="S127" s="11">
        <f t="shared" si="13"/>
        <v>0</v>
      </c>
    </row>
    <row r="128" spans="1:19" ht="15" customHeight="1" x14ac:dyDescent="0.25">
      <c r="A128" s="24">
        <v>395305</v>
      </c>
      <c r="B128" s="10" t="s">
        <v>21</v>
      </c>
      <c r="C128" t="str">
        <f>VLOOKUP(A128,'[1]Ref Tab'!A:C,3,FALSE)</f>
        <v>CHANDLER HALL HEALTH SERVICES INC</v>
      </c>
      <c r="D128" s="11">
        <f>VLOOKUP(A128,'[1]Total Points'!C:Q,14,FALSE)</f>
        <v>9616.5765078665954</v>
      </c>
      <c r="E128">
        <f>VLOOKUP(A128,'[1]RDR Summary'!C:K,8,FALSE)</f>
        <v>3326</v>
      </c>
      <c r="F128">
        <f>VLOOKUP(A128,'[1]RDR Summary'!C:H,6,FALSE)</f>
        <v>1029</v>
      </c>
      <c r="G128">
        <f>VLOOKUP(A128,'[1]RDR Summary'!C:O,11,FALSE)</f>
        <v>0.30938063740228505</v>
      </c>
      <c r="H128" s="12">
        <f t="shared" si="7"/>
        <v>2975.1825696316077</v>
      </c>
      <c r="I128">
        <f>VLOOKUP(A128,'[1]RDR Summary'!C:K,5,FALSE)</f>
        <v>716</v>
      </c>
      <c r="J128">
        <f>VLOOKUP(A128,'[1]RDR Summary'!C:R,12,FALSE)</f>
        <v>0.21527360192423331</v>
      </c>
      <c r="K128" s="12">
        <f t="shared" si="8"/>
        <v>2070.1950630284073</v>
      </c>
      <c r="L128">
        <f>VLOOKUP(A128,'[1]RDR Summary'!C:N,4,FALSE)</f>
        <v>1581</v>
      </c>
      <c r="M128">
        <f>VLOOKUP(A128,'[1]RDR Summary'!C:U,13,FALSE)</f>
        <v>0.47534576067348167</v>
      </c>
      <c r="N128" s="12">
        <f t="shared" si="9"/>
        <v>4571.1988752065809</v>
      </c>
      <c r="O128" s="13">
        <f t="shared" si="10"/>
        <v>9616.5765078665954</v>
      </c>
      <c r="P128">
        <f t="shared" si="11"/>
        <v>3326</v>
      </c>
      <c r="Q128">
        <f t="shared" si="11"/>
        <v>1</v>
      </c>
      <c r="R128">
        <f t="shared" si="12"/>
        <v>0</v>
      </c>
      <c r="S128" s="11">
        <f t="shared" si="13"/>
        <v>0</v>
      </c>
    </row>
    <row r="129" spans="1:19" ht="15" customHeight="1" x14ac:dyDescent="0.25">
      <c r="A129" s="24">
        <v>395309</v>
      </c>
      <c r="B129" s="10" t="s">
        <v>25</v>
      </c>
      <c r="C129" t="str">
        <f>VLOOKUP(A129,'[1]Ref Tab'!A:C,3,FALSE)</f>
        <v>YORK SOUTH SKILLED NSG &amp; REHAB CTR</v>
      </c>
      <c r="D129" s="11">
        <f>VLOOKUP(A129,'[1]Total Points'!C:Q,14,FALSE)</f>
        <v>0</v>
      </c>
      <c r="E129">
        <f>VLOOKUP(A129,'[1]RDR Summary'!C:K,8,FALSE)</f>
        <v>32139</v>
      </c>
      <c r="F129">
        <f>VLOOKUP(A129,'[1]RDR Summary'!C:H,6,FALSE)</f>
        <v>10336</v>
      </c>
      <c r="G129">
        <f>VLOOKUP(A129,'[1]RDR Summary'!C:O,11,FALSE)</f>
        <v>0.32160303680886149</v>
      </c>
      <c r="H129" s="12">
        <f t="shared" si="7"/>
        <v>0</v>
      </c>
      <c r="I129">
        <f>VLOOKUP(A129,'[1]RDR Summary'!C:K,5,FALSE)</f>
        <v>9797</v>
      </c>
      <c r="J129">
        <f>VLOOKUP(A129,'[1]RDR Summary'!C:R,12,FALSE)</f>
        <v>0.30483213541180498</v>
      </c>
      <c r="K129" s="12">
        <f t="shared" si="8"/>
        <v>0</v>
      </c>
      <c r="L129">
        <f>VLOOKUP(A129,'[1]RDR Summary'!C:N,4,FALSE)</f>
        <v>12006</v>
      </c>
      <c r="M129">
        <f>VLOOKUP(A129,'[1]RDR Summary'!C:U,13,FALSE)</f>
        <v>0.37356482777933353</v>
      </c>
      <c r="N129" s="12">
        <f t="shared" si="9"/>
        <v>0</v>
      </c>
      <c r="O129" s="13">
        <f t="shared" si="10"/>
        <v>0</v>
      </c>
      <c r="P129">
        <f t="shared" si="11"/>
        <v>32139</v>
      </c>
      <c r="Q129">
        <f t="shared" si="11"/>
        <v>1</v>
      </c>
      <c r="R129">
        <f t="shared" si="12"/>
        <v>0</v>
      </c>
      <c r="S129" s="11">
        <f t="shared" si="13"/>
        <v>0</v>
      </c>
    </row>
    <row r="130" spans="1:19" ht="15" customHeight="1" x14ac:dyDescent="0.25">
      <c r="A130" s="24">
        <v>395311</v>
      </c>
      <c r="B130" s="10" t="s">
        <v>21</v>
      </c>
      <c r="C130" t="str">
        <f>VLOOKUP(A130,'[1]Ref Tab'!A:C,3,FALSE)</f>
        <v>BRYN MAWR EXTENDED CARE CENTER</v>
      </c>
      <c r="D130" s="11">
        <f>VLOOKUP(A130,'[1]Total Points'!C:Q,14,FALSE)</f>
        <v>45479.307320676366</v>
      </c>
      <c r="E130">
        <f>VLOOKUP(A130,'[1]RDR Summary'!C:K,8,FALSE)</f>
        <v>36111</v>
      </c>
      <c r="F130">
        <f>VLOOKUP(A130,'[1]RDR Summary'!C:H,6,FALSE)</f>
        <v>18635</v>
      </c>
      <c r="G130">
        <f>VLOOKUP(A130,'[1]RDR Summary'!C:O,11,FALSE)</f>
        <v>0.51604774168535905</v>
      </c>
      <c r="H130" s="12">
        <f t="shared" si="7"/>
        <v>23469.493836249458</v>
      </c>
      <c r="I130">
        <f>VLOOKUP(A130,'[1]RDR Summary'!C:K,5,FALSE)</f>
        <v>9234</v>
      </c>
      <c r="J130">
        <f>VLOOKUP(A130,'[1]RDR Summary'!C:R,12,FALSE)</f>
        <v>0.25571155603555701</v>
      </c>
      <c r="K130" s="12">
        <f t="shared" si="8"/>
        <v>11629.584442389452</v>
      </c>
      <c r="L130">
        <f>VLOOKUP(A130,'[1]RDR Summary'!C:N,4,FALSE)</f>
        <v>8242</v>
      </c>
      <c r="M130">
        <f>VLOOKUP(A130,'[1]RDR Summary'!C:U,13,FALSE)</f>
        <v>0.22824070227908394</v>
      </c>
      <c r="N130" s="12">
        <f t="shared" si="9"/>
        <v>10380.229042037457</v>
      </c>
      <c r="O130" s="13">
        <f t="shared" si="10"/>
        <v>45479.307320676366</v>
      </c>
      <c r="P130">
        <f t="shared" si="11"/>
        <v>36111</v>
      </c>
      <c r="Q130">
        <f t="shared" si="11"/>
        <v>1</v>
      </c>
      <c r="R130">
        <f t="shared" si="12"/>
        <v>0</v>
      </c>
      <c r="S130" s="11">
        <f t="shared" si="13"/>
        <v>0</v>
      </c>
    </row>
    <row r="131" spans="1:19" ht="15" customHeight="1" x14ac:dyDescent="0.25">
      <c r="A131" s="24">
        <v>395313</v>
      </c>
      <c r="B131" s="10" t="s">
        <v>18</v>
      </c>
      <c r="C131" t="str">
        <f>VLOOKUP(A131,'[1]Ref Tab'!A:C,3,FALSE)</f>
        <v>SCENERY HILL HEALTHCARE &amp; REHAB CENTER</v>
      </c>
      <c r="D131" s="11">
        <f>VLOOKUP(A131,'[1]Total Points'!C:Q,14,FALSE)</f>
        <v>59140.67746557451</v>
      </c>
      <c r="E131">
        <f>VLOOKUP(A131,'[1]RDR Summary'!C:K,8,FALSE)</f>
        <v>11118</v>
      </c>
      <c r="F131">
        <f>VLOOKUP(A131,'[1]RDR Summary'!C:H,6,FALSE)</f>
        <v>3855</v>
      </c>
      <c r="G131">
        <f>VLOOKUP(A131,'[1]RDR Summary'!C:O,11,FALSE)</f>
        <v>0.34673502428494335</v>
      </c>
      <c r="H131" s="12">
        <f t="shared" si="7"/>
        <v>20506.144237253979</v>
      </c>
      <c r="I131">
        <f>VLOOKUP(A131,'[1]RDR Summary'!C:K,5,FALSE)</f>
        <v>3525</v>
      </c>
      <c r="J131">
        <f>VLOOKUP(A131,'[1]RDR Summary'!C:R,12,FALSE)</f>
        <v>0.31705342687533727</v>
      </c>
      <c r="K131" s="12">
        <f t="shared" si="8"/>
        <v>18750.754458189436</v>
      </c>
      <c r="L131">
        <f>VLOOKUP(A131,'[1]RDR Summary'!C:N,4,FALSE)</f>
        <v>3738</v>
      </c>
      <c r="M131">
        <f>VLOOKUP(A131,'[1]RDR Summary'!C:U,13,FALSE)</f>
        <v>0.33621154883971938</v>
      </c>
      <c r="N131" s="12">
        <f t="shared" si="9"/>
        <v>19883.778770131095</v>
      </c>
      <c r="O131" s="13">
        <f t="shared" si="10"/>
        <v>59140.67746557451</v>
      </c>
      <c r="P131">
        <f t="shared" si="11"/>
        <v>11118</v>
      </c>
      <c r="Q131">
        <f t="shared" si="11"/>
        <v>1</v>
      </c>
      <c r="R131">
        <f t="shared" si="12"/>
        <v>0</v>
      </c>
      <c r="S131" s="11">
        <f t="shared" si="13"/>
        <v>0</v>
      </c>
    </row>
    <row r="132" spans="1:19" ht="15" customHeight="1" x14ac:dyDescent="0.25">
      <c r="A132" s="24">
        <v>395316</v>
      </c>
      <c r="B132" s="10" t="s">
        <v>41</v>
      </c>
      <c r="C132" t="str">
        <f>VLOOKUP(A132,'[1]Ref Tab'!A:C,3,FALSE)</f>
        <v>ST LUKE'S REHABILITATION AND NURSING CTR</v>
      </c>
      <c r="D132" s="11">
        <f>VLOOKUP(A132,'[1]Total Points'!C:Q,14,FALSE)</f>
        <v>53351.223542427222</v>
      </c>
      <c r="E132">
        <f>VLOOKUP(A132,'[1]RDR Summary'!C:K,8,FALSE)</f>
        <v>7503</v>
      </c>
      <c r="F132">
        <f>VLOOKUP(A132,'[1]RDR Summary'!C:H,6,FALSE)</f>
        <v>5549</v>
      </c>
      <c r="G132">
        <f>VLOOKUP(A132,'[1]RDR Summary'!C:O,11,FALSE)</f>
        <v>0.73957083833133408</v>
      </c>
      <c r="H132" s="12">
        <f t="shared" ref="H132:H195" si="14">IFERROR(G132*D132,0)</f>
        <v>39457.00912127531</v>
      </c>
      <c r="I132">
        <f>VLOOKUP(A132,'[1]RDR Summary'!C:K,5,FALSE)</f>
        <v>1293</v>
      </c>
      <c r="J132">
        <f>VLOOKUP(A132,'[1]RDR Summary'!C:R,12,FALSE)</f>
        <v>0.17233106757297081</v>
      </c>
      <c r="K132" s="12">
        <f t="shared" ref="K132:K195" si="15">IFERROR(J132*D132,0)</f>
        <v>9194.0733093906965</v>
      </c>
      <c r="L132">
        <f>VLOOKUP(A132,'[1]RDR Summary'!C:N,4,FALSE)</f>
        <v>661</v>
      </c>
      <c r="M132">
        <f>VLOOKUP(A132,'[1]RDR Summary'!C:U,13,FALSE)</f>
        <v>8.8098094095695051E-2</v>
      </c>
      <c r="N132" s="12">
        <f t="shared" ref="N132:N195" si="16">IFERROR(M132*D132,0)</f>
        <v>4700.1411117612142</v>
      </c>
      <c r="O132" s="13">
        <f t="shared" ref="O132:O195" si="17">H132+K132+N132</f>
        <v>53351.223542427222</v>
      </c>
      <c r="P132">
        <f t="shared" ref="P132:Q195" si="18">F132+I132+L132</f>
        <v>7503</v>
      </c>
      <c r="Q132">
        <f t="shared" si="18"/>
        <v>0.99999999999999989</v>
      </c>
      <c r="R132">
        <f t="shared" ref="R132:R195" si="19">E132-P132</f>
        <v>0</v>
      </c>
      <c r="S132" s="11">
        <f t="shared" ref="S132:S195" si="20">D132-O132</f>
        <v>0</v>
      </c>
    </row>
    <row r="133" spans="1:19" ht="15" customHeight="1" x14ac:dyDescent="0.25">
      <c r="A133" s="24">
        <v>395318</v>
      </c>
      <c r="B133" s="10" t="s">
        <v>41</v>
      </c>
      <c r="C133" t="str">
        <f>VLOOKUP(A133,'[1]Ref Tab'!A:C,3,FALSE)</f>
        <v>GREEN HOME, INC, THE</v>
      </c>
      <c r="D133" s="11">
        <f>VLOOKUP(A133,'[1]Total Points'!C:Q,14,FALSE)</f>
        <v>26018.910561546378</v>
      </c>
      <c r="E133">
        <f>VLOOKUP(A133,'[1]RDR Summary'!C:K,8,FALSE)</f>
        <v>14764</v>
      </c>
      <c r="F133">
        <f>VLOOKUP(A133,'[1]RDR Summary'!C:H,6,FALSE)</f>
        <v>6437</v>
      </c>
      <c r="G133">
        <f>VLOOKUP(A133,'[1]RDR Summary'!C:O,11,FALSE)</f>
        <v>0.43599295583852615</v>
      </c>
      <c r="H133" s="12">
        <f t="shared" si="14"/>
        <v>11344.061723426852</v>
      </c>
      <c r="I133">
        <f>VLOOKUP(A133,'[1]RDR Summary'!C:K,5,FALSE)</f>
        <v>5285</v>
      </c>
      <c r="J133">
        <f>VLOOKUP(A133,'[1]RDR Summary'!C:R,12,FALSE)</f>
        <v>0.35796532105120565</v>
      </c>
      <c r="K133" s="12">
        <f t="shared" si="15"/>
        <v>9313.8676725665555</v>
      </c>
      <c r="L133">
        <f>VLOOKUP(A133,'[1]RDR Summary'!C:N,4,FALSE)</f>
        <v>3042</v>
      </c>
      <c r="M133">
        <f>VLOOKUP(A133,'[1]RDR Summary'!C:U,13,FALSE)</f>
        <v>0.20604172311026822</v>
      </c>
      <c r="N133" s="12">
        <f t="shared" si="16"/>
        <v>5360.981165552972</v>
      </c>
      <c r="O133" s="13">
        <f t="shared" si="17"/>
        <v>26018.910561546378</v>
      </c>
      <c r="P133">
        <f t="shared" si="18"/>
        <v>14764</v>
      </c>
      <c r="Q133">
        <f t="shared" si="18"/>
        <v>1</v>
      </c>
      <c r="R133">
        <f t="shared" si="19"/>
        <v>0</v>
      </c>
      <c r="S133" s="11">
        <f t="shared" si="20"/>
        <v>0</v>
      </c>
    </row>
    <row r="134" spans="1:19" ht="15" customHeight="1" x14ac:dyDescent="0.25">
      <c r="A134" s="24">
        <v>395319</v>
      </c>
      <c r="B134" s="10" t="s">
        <v>21</v>
      </c>
      <c r="C134" t="str">
        <f>VLOOKUP(A134,'[1]Ref Tab'!A:C,3,FALSE)</f>
        <v>MANATAWNY CENTER FOR REHAB AND NURSING</v>
      </c>
      <c r="D134" s="11">
        <f>VLOOKUP(A134,'[1]Total Points'!C:Q,14,FALSE)</f>
        <v>0</v>
      </c>
      <c r="E134">
        <f>VLOOKUP(A134,'[1]RDR Summary'!C:K,8,FALSE)</f>
        <v>18669</v>
      </c>
      <c r="F134">
        <f>VLOOKUP(A134,'[1]RDR Summary'!C:H,6,FALSE)</f>
        <v>4117</v>
      </c>
      <c r="G134">
        <f>VLOOKUP(A134,'[1]RDR Summary'!C:O,11,FALSE)</f>
        <v>0.22052600567786171</v>
      </c>
      <c r="H134" s="12">
        <f t="shared" si="14"/>
        <v>0</v>
      </c>
      <c r="I134">
        <f>VLOOKUP(A134,'[1]RDR Summary'!C:K,5,FALSE)</f>
        <v>7386</v>
      </c>
      <c r="J134">
        <f>VLOOKUP(A134,'[1]RDR Summary'!C:R,12,FALSE)</f>
        <v>0.3956291177888478</v>
      </c>
      <c r="K134" s="12">
        <f t="shared" si="15"/>
        <v>0</v>
      </c>
      <c r="L134">
        <f>VLOOKUP(A134,'[1]RDR Summary'!C:N,4,FALSE)</f>
        <v>7166</v>
      </c>
      <c r="M134">
        <f>VLOOKUP(A134,'[1]RDR Summary'!C:U,13,FALSE)</f>
        <v>0.38384487653329047</v>
      </c>
      <c r="N134" s="12">
        <f t="shared" si="16"/>
        <v>0</v>
      </c>
      <c r="O134" s="13">
        <f t="shared" si="17"/>
        <v>0</v>
      </c>
      <c r="P134">
        <f t="shared" si="18"/>
        <v>18669</v>
      </c>
      <c r="Q134">
        <f t="shared" si="18"/>
        <v>1</v>
      </c>
      <c r="R134">
        <f t="shared" si="19"/>
        <v>0</v>
      </c>
      <c r="S134" s="11">
        <f t="shared" si="20"/>
        <v>0</v>
      </c>
    </row>
    <row r="135" spans="1:19" ht="15" customHeight="1" x14ac:dyDescent="0.25">
      <c r="A135" s="24">
        <v>395321</v>
      </c>
      <c r="B135" s="10" t="s">
        <v>21</v>
      </c>
      <c r="C135" t="str">
        <f>VLOOKUP(A135,'[1]Ref Tab'!A:C,3,FALSE)</f>
        <v>HUMANGOOD PENNSYLVANIA</v>
      </c>
      <c r="D135" s="11">
        <f>VLOOKUP(A135,'[1]Total Points'!C:Q,14,FALSE)</f>
        <v>9330.5585045521148</v>
      </c>
      <c r="E135">
        <f>VLOOKUP(A135,'[1]RDR Summary'!C:K,8,FALSE)</f>
        <v>11846</v>
      </c>
      <c r="F135">
        <f>VLOOKUP(A135,'[1]RDR Summary'!C:H,6,FALSE)</f>
        <v>5595</v>
      </c>
      <c r="G135">
        <f>VLOOKUP(A135,'[1]RDR Summary'!C:O,11,FALSE)</f>
        <v>0.4723113287185548</v>
      </c>
      <c r="H135" s="12">
        <f t="shared" si="14"/>
        <v>4406.9284849712212</v>
      </c>
      <c r="I135">
        <f>VLOOKUP(A135,'[1]RDR Summary'!C:K,5,FALSE)</f>
        <v>3694</v>
      </c>
      <c r="J135">
        <f>VLOOKUP(A135,'[1]RDR Summary'!C:R,12,FALSE)</f>
        <v>0.3118352186392031</v>
      </c>
      <c r="K135" s="12">
        <f t="shared" si="15"/>
        <v>2909.5967512928846</v>
      </c>
      <c r="L135">
        <f>VLOOKUP(A135,'[1]RDR Summary'!C:N,4,FALSE)</f>
        <v>2557</v>
      </c>
      <c r="M135">
        <f>VLOOKUP(A135,'[1]RDR Summary'!C:U,13,FALSE)</f>
        <v>0.21585345264224209</v>
      </c>
      <c r="N135" s="12">
        <f t="shared" si="16"/>
        <v>2014.0332682880091</v>
      </c>
      <c r="O135" s="13">
        <f t="shared" si="17"/>
        <v>9330.5585045521148</v>
      </c>
      <c r="P135">
        <f t="shared" si="18"/>
        <v>11846</v>
      </c>
      <c r="Q135">
        <f t="shared" si="18"/>
        <v>1</v>
      </c>
      <c r="R135">
        <f t="shared" si="19"/>
        <v>0</v>
      </c>
      <c r="S135" s="11">
        <f t="shared" si="20"/>
        <v>0</v>
      </c>
    </row>
    <row r="136" spans="1:19" ht="15" customHeight="1" x14ac:dyDescent="0.25">
      <c r="A136" s="24">
        <v>395324</v>
      </c>
      <c r="B136" s="10" t="s">
        <v>41</v>
      </c>
      <c r="C136" t="str">
        <f>VLOOKUP(A136,'[1]Ref Tab'!A:C,3,FALSE)</f>
        <v>ALLIED SERVICES MEADE STREET SKILLED NSG</v>
      </c>
      <c r="D136" s="11">
        <f>VLOOKUP(A136,'[1]Total Points'!C:Q,14,FALSE)</f>
        <v>59223.52394959455</v>
      </c>
      <c r="E136">
        <f>VLOOKUP(A136,'[1]RDR Summary'!C:K,8,FALSE)</f>
        <v>22200</v>
      </c>
      <c r="F136">
        <f>VLOOKUP(A136,'[1]RDR Summary'!C:H,6,FALSE)</f>
        <v>7293</v>
      </c>
      <c r="G136">
        <f>VLOOKUP(A136,'[1]RDR Summary'!C:O,11,FALSE)</f>
        <v>0.32851351351351349</v>
      </c>
      <c r="H136" s="12">
        <f t="shared" si="14"/>
        <v>19455.72793533302</v>
      </c>
      <c r="I136">
        <f>VLOOKUP(A136,'[1]RDR Summary'!C:K,5,FALSE)</f>
        <v>10127</v>
      </c>
      <c r="J136">
        <f>VLOOKUP(A136,'[1]RDR Summary'!C:R,12,FALSE)</f>
        <v>0.45617117117117117</v>
      </c>
      <c r="K136" s="12">
        <f t="shared" si="15"/>
        <v>27016.064280970451</v>
      </c>
      <c r="L136">
        <f>VLOOKUP(A136,'[1]RDR Summary'!C:N,4,FALSE)</f>
        <v>4780</v>
      </c>
      <c r="M136">
        <f>VLOOKUP(A136,'[1]RDR Summary'!C:U,13,FALSE)</f>
        <v>0.21531531531531531</v>
      </c>
      <c r="N136" s="12">
        <f t="shared" si="16"/>
        <v>12751.731733291079</v>
      </c>
      <c r="O136" s="13">
        <f t="shared" si="17"/>
        <v>59223.523949594543</v>
      </c>
      <c r="P136">
        <f t="shared" si="18"/>
        <v>22200</v>
      </c>
      <c r="Q136">
        <f t="shared" si="18"/>
        <v>1</v>
      </c>
      <c r="R136">
        <f t="shared" si="19"/>
        <v>0</v>
      </c>
      <c r="S136" s="11">
        <f t="shared" si="20"/>
        <v>0</v>
      </c>
    </row>
    <row r="137" spans="1:19" ht="15" customHeight="1" x14ac:dyDescent="0.25">
      <c r="A137" s="24">
        <v>395325</v>
      </c>
      <c r="B137" s="10" t="s">
        <v>25</v>
      </c>
      <c r="C137" t="str">
        <f>VLOOKUP(A137,'[1]Ref Tab'!A:C,3,FALSE)</f>
        <v>MORAVIAN MANOR</v>
      </c>
      <c r="D137" s="11">
        <f>VLOOKUP(A137,'[1]Total Points'!C:Q,14,FALSE)</f>
        <v>0</v>
      </c>
      <c r="E137">
        <f>VLOOKUP(A137,'[1]RDR Summary'!C:K,8,FALSE)</f>
        <v>8569</v>
      </c>
      <c r="F137">
        <f>VLOOKUP(A137,'[1]RDR Summary'!C:H,6,FALSE)</f>
        <v>1787</v>
      </c>
      <c r="G137">
        <f>VLOOKUP(A137,'[1]RDR Summary'!C:O,11,FALSE)</f>
        <v>0.2085424203524332</v>
      </c>
      <c r="H137" s="12">
        <f t="shared" si="14"/>
        <v>0</v>
      </c>
      <c r="I137">
        <f>VLOOKUP(A137,'[1]RDR Summary'!C:K,5,FALSE)</f>
        <v>2952</v>
      </c>
      <c r="J137">
        <f>VLOOKUP(A137,'[1]RDR Summary'!C:R,12,FALSE)</f>
        <v>0.34449760765550241</v>
      </c>
      <c r="K137" s="12">
        <f t="shared" si="15"/>
        <v>0</v>
      </c>
      <c r="L137">
        <f>VLOOKUP(A137,'[1]RDR Summary'!C:N,4,FALSE)</f>
        <v>3830</v>
      </c>
      <c r="M137">
        <f>VLOOKUP(A137,'[1]RDR Summary'!C:U,13,FALSE)</f>
        <v>0.44695997199206444</v>
      </c>
      <c r="N137" s="12">
        <f t="shared" si="16"/>
        <v>0</v>
      </c>
      <c r="O137" s="13">
        <f t="shared" si="17"/>
        <v>0</v>
      </c>
      <c r="P137">
        <f t="shared" si="18"/>
        <v>8569</v>
      </c>
      <c r="Q137">
        <f t="shared" si="18"/>
        <v>1</v>
      </c>
      <c r="R137">
        <f t="shared" si="19"/>
        <v>0</v>
      </c>
      <c r="S137" s="11">
        <f t="shared" si="20"/>
        <v>0</v>
      </c>
    </row>
    <row r="138" spans="1:19" ht="15" customHeight="1" x14ac:dyDescent="0.25">
      <c r="A138" s="24">
        <v>395326</v>
      </c>
      <c r="B138" s="10" t="s">
        <v>25</v>
      </c>
      <c r="C138" t="str">
        <f>VLOOKUP(A138,'[1]Ref Tab'!A:C,3,FALSE)</f>
        <v>ZERBE SISTERS NURSING CENTER, INC.</v>
      </c>
      <c r="D138" s="11">
        <f>VLOOKUP(A138,'[1]Total Points'!C:Q,14,FALSE)</f>
        <v>28608.386299005233</v>
      </c>
      <c r="E138">
        <f>VLOOKUP(A138,'[1]RDR Summary'!C:K,8,FALSE)</f>
        <v>17266</v>
      </c>
      <c r="F138">
        <f>VLOOKUP(A138,'[1]RDR Summary'!C:H,6,FALSE)</f>
        <v>4783</v>
      </c>
      <c r="G138">
        <f>VLOOKUP(A138,'[1]RDR Summary'!C:O,11,FALSE)</f>
        <v>0.27701841769952507</v>
      </c>
      <c r="H138" s="12">
        <f t="shared" si="14"/>
        <v>7925.0499054872016</v>
      </c>
      <c r="I138">
        <f>VLOOKUP(A138,'[1]RDR Summary'!C:K,5,FALSE)</f>
        <v>4519</v>
      </c>
      <c r="J138">
        <f>VLOOKUP(A138,'[1]RDR Summary'!C:R,12,FALSE)</f>
        <v>0.26172825205606393</v>
      </c>
      <c r="K138" s="12">
        <f t="shared" si="15"/>
        <v>7487.622940183287</v>
      </c>
      <c r="L138">
        <f>VLOOKUP(A138,'[1]RDR Summary'!C:N,4,FALSE)</f>
        <v>7964</v>
      </c>
      <c r="M138">
        <f>VLOOKUP(A138,'[1]RDR Summary'!C:U,13,FALSE)</f>
        <v>0.46125333024441101</v>
      </c>
      <c r="N138" s="12">
        <f t="shared" si="16"/>
        <v>13195.713453334743</v>
      </c>
      <c r="O138" s="13">
        <f t="shared" si="17"/>
        <v>28608.386299005229</v>
      </c>
      <c r="P138">
        <f t="shared" si="18"/>
        <v>17266</v>
      </c>
      <c r="Q138">
        <f t="shared" si="18"/>
        <v>1</v>
      </c>
      <c r="R138">
        <f t="shared" si="19"/>
        <v>0</v>
      </c>
      <c r="S138" s="11">
        <f t="shared" si="20"/>
        <v>0</v>
      </c>
    </row>
    <row r="139" spans="1:19" ht="15" customHeight="1" x14ac:dyDescent="0.25">
      <c r="A139" s="24">
        <v>395328</v>
      </c>
      <c r="B139" s="10" t="s">
        <v>25</v>
      </c>
      <c r="C139" t="str">
        <f>VLOOKUP(A139,'[1]Ref Tab'!A:C,3,FALSE)</f>
        <v>BRETHREN VILLAGE</v>
      </c>
      <c r="D139" s="11">
        <f>VLOOKUP(A139,'[1]Total Points'!C:Q,14,FALSE)</f>
        <v>18801.304713096913</v>
      </c>
      <c r="E139">
        <f>VLOOKUP(A139,'[1]RDR Summary'!C:K,8,FALSE)</f>
        <v>10689</v>
      </c>
      <c r="F139">
        <f>VLOOKUP(A139,'[1]RDR Summary'!C:H,6,FALSE)</f>
        <v>3876</v>
      </c>
      <c r="G139">
        <f>VLOOKUP(A139,'[1]RDR Summary'!C:O,11,FALSE)</f>
        <v>0.36261577322481053</v>
      </c>
      <c r="H139" s="12">
        <f t="shared" si="14"/>
        <v>6817.649646174912</v>
      </c>
      <c r="I139">
        <f>VLOOKUP(A139,'[1]RDR Summary'!C:K,5,FALSE)</f>
        <v>2676</v>
      </c>
      <c r="J139">
        <f>VLOOKUP(A139,'[1]RDR Summary'!C:R,12,FALSE)</f>
        <v>0.2503508279539714</v>
      </c>
      <c r="K139" s="12">
        <f t="shared" si="15"/>
        <v>4706.9222015387168</v>
      </c>
      <c r="L139">
        <f>VLOOKUP(A139,'[1]RDR Summary'!C:N,4,FALSE)</f>
        <v>4137</v>
      </c>
      <c r="M139">
        <f>VLOOKUP(A139,'[1]RDR Summary'!C:U,13,FALSE)</f>
        <v>0.38703339882121807</v>
      </c>
      <c r="N139" s="12">
        <f t="shared" si="16"/>
        <v>7276.7328653832847</v>
      </c>
      <c r="O139" s="13">
        <f t="shared" si="17"/>
        <v>18801.304713096913</v>
      </c>
      <c r="P139">
        <f t="shared" si="18"/>
        <v>10689</v>
      </c>
      <c r="Q139">
        <f t="shared" si="18"/>
        <v>1</v>
      </c>
      <c r="R139">
        <f t="shared" si="19"/>
        <v>0</v>
      </c>
      <c r="S139" s="11">
        <f t="shared" si="20"/>
        <v>0</v>
      </c>
    </row>
    <row r="140" spans="1:19" ht="15" customHeight="1" x14ac:dyDescent="0.25">
      <c r="A140" s="24">
        <v>395330</v>
      </c>
      <c r="B140" s="10" t="s">
        <v>21</v>
      </c>
      <c r="C140" t="str">
        <f>VLOOKUP(A140,'[1]Ref Tab'!A:C,3,FALSE)</f>
        <v>CHELTENHAM NURSING AND REHAB CENTER</v>
      </c>
      <c r="D140" s="11">
        <f>VLOOKUP(A140,'[1]Total Points'!C:Q,14,FALSE)</f>
        <v>17517.551140595573</v>
      </c>
      <c r="E140">
        <f>VLOOKUP(A140,'[1]RDR Summary'!C:K,8,FALSE)</f>
        <v>54095</v>
      </c>
      <c r="F140">
        <f>VLOOKUP(A140,'[1]RDR Summary'!C:H,6,FALSE)</f>
        <v>18776</v>
      </c>
      <c r="G140">
        <f>VLOOKUP(A140,'[1]RDR Summary'!C:O,11,FALSE)</f>
        <v>0.34709307699417691</v>
      </c>
      <c r="H140" s="12">
        <f t="shared" si="14"/>
        <v>6080.2207267921704</v>
      </c>
      <c r="I140">
        <f>VLOOKUP(A140,'[1]RDR Summary'!C:K,5,FALSE)</f>
        <v>25465</v>
      </c>
      <c r="J140">
        <f>VLOOKUP(A140,'[1]RDR Summary'!C:R,12,FALSE)</f>
        <v>0.47074590997319532</v>
      </c>
      <c r="K140" s="12">
        <f t="shared" si="15"/>
        <v>8246.3155521816479</v>
      </c>
      <c r="L140">
        <f>VLOOKUP(A140,'[1]RDR Summary'!C:N,4,FALSE)</f>
        <v>9854</v>
      </c>
      <c r="M140">
        <f>VLOOKUP(A140,'[1]RDR Summary'!C:U,13,FALSE)</f>
        <v>0.18216101303262777</v>
      </c>
      <c r="N140" s="12">
        <f t="shared" si="16"/>
        <v>3191.0148616217539</v>
      </c>
      <c r="O140" s="13">
        <f t="shared" si="17"/>
        <v>17517.551140595569</v>
      </c>
      <c r="P140">
        <f t="shared" si="18"/>
        <v>54095</v>
      </c>
      <c r="Q140">
        <f t="shared" si="18"/>
        <v>1</v>
      </c>
      <c r="R140">
        <f t="shared" si="19"/>
        <v>0</v>
      </c>
      <c r="S140" s="11">
        <f t="shared" si="20"/>
        <v>0</v>
      </c>
    </row>
    <row r="141" spans="1:19" ht="15" customHeight="1" x14ac:dyDescent="0.25">
      <c r="A141" s="24">
        <v>395331</v>
      </c>
      <c r="B141" s="10" t="s">
        <v>34</v>
      </c>
      <c r="C141" t="str">
        <f>VLOOKUP(A141,'[1]Ref Tab'!A:C,3,FALSE)</f>
        <v>MOUNTAIN LAUREL HEALTHCARE &amp; REHAB CTR</v>
      </c>
      <c r="D141" s="11">
        <f>VLOOKUP(A141,'[1]Total Points'!C:Q,14,FALSE)</f>
        <v>32103.021166901628</v>
      </c>
      <c r="E141">
        <f>VLOOKUP(A141,'[1]RDR Summary'!C:K,8,FALSE)</f>
        <v>35467</v>
      </c>
      <c r="F141">
        <f>VLOOKUP(A141,'[1]RDR Summary'!C:H,6,FALSE)</f>
        <v>10201</v>
      </c>
      <c r="G141">
        <f>VLOOKUP(A141,'[1]RDR Summary'!C:O,11,FALSE)</f>
        <v>0.28761947726055204</v>
      </c>
      <c r="H141" s="12">
        <f t="shared" si="14"/>
        <v>9233.4541665086836</v>
      </c>
      <c r="I141">
        <f>VLOOKUP(A141,'[1]RDR Summary'!C:K,5,FALSE)</f>
        <v>10420</v>
      </c>
      <c r="J141">
        <f>VLOOKUP(A141,'[1]RDR Summary'!C:R,12,FALSE)</f>
        <v>0.29379423125722504</v>
      </c>
      <c r="K141" s="12">
        <f t="shared" si="15"/>
        <v>9431.6824247642871</v>
      </c>
      <c r="L141">
        <f>VLOOKUP(A141,'[1]RDR Summary'!C:N,4,FALSE)</f>
        <v>14846</v>
      </c>
      <c r="M141">
        <f>VLOOKUP(A141,'[1]RDR Summary'!C:U,13,FALSE)</f>
        <v>0.41858629148222293</v>
      </c>
      <c r="N141" s="12">
        <f t="shared" si="16"/>
        <v>13437.884575628657</v>
      </c>
      <c r="O141" s="13">
        <f t="shared" si="17"/>
        <v>32103.021166901628</v>
      </c>
      <c r="P141">
        <f t="shared" si="18"/>
        <v>35467</v>
      </c>
      <c r="Q141">
        <f t="shared" si="18"/>
        <v>1</v>
      </c>
      <c r="R141">
        <f t="shared" si="19"/>
        <v>0</v>
      </c>
      <c r="S141" s="11">
        <f t="shared" si="20"/>
        <v>0</v>
      </c>
    </row>
    <row r="142" spans="1:19" ht="15" customHeight="1" x14ac:dyDescent="0.25">
      <c r="A142" s="24">
        <v>395332</v>
      </c>
      <c r="B142" s="10" t="s">
        <v>21</v>
      </c>
      <c r="C142" t="str">
        <f>VLOOKUP(A142,'[1]Ref Tab'!A:C,3,FALSE)</f>
        <v>WAYNE CENTER</v>
      </c>
      <c r="D142" s="11">
        <f>VLOOKUP(A142,'[1]Total Points'!C:Q,14,FALSE)</f>
        <v>49912.014325343385</v>
      </c>
      <c r="E142">
        <f>VLOOKUP(A142,'[1]RDR Summary'!C:K,8,FALSE)</f>
        <v>23597</v>
      </c>
      <c r="F142">
        <f>VLOOKUP(A142,'[1]RDR Summary'!C:H,6,FALSE)</f>
        <v>12195</v>
      </c>
      <c r="G142">
        <f>VLOOKUP(A142,'[1]RDR Summary'!C:O,11,FALSE)</f>
        <v>0.51680298343009701</v>
      </c>
      <c r="H142" s="12">
        <f t="shared" si="14"/>
        <v>25794.677912343202</v>
      </c>
      <c r="I142">
        <f>VLOOKUP(A142,'[1]RDR Summary'!C:K,5,FALSE)</f>
        <v>6117</v>
      </c>
      <c r="J142">
        <f>VLOOKUP(A142,'[1]RDR Summary'!C:R,12,FALSE)</f>
        <v>0.25922786794931557</v>
      </c>
      <c r="K142" s="12">
        <f t="shared" si="15"/>
        <v>12938.585058614462</v>
      </c>
      <c r="L142">
        <f>VLOOKUP(A142,'[1]RDR Summary'!C:N,4,FALSE)</f>
        <v>5285</v>
      </c>
      <c r="M142">
        <f>VLOOKUP(A142,'[1]RDR Summary'!C:U,13,FALSE)</f>
        <v>0.22396914862058737</v>
      </c>
      <c r="N142" s="12">
        <f t="shared" si="16"/>
        <v>11178.751354385719</v>
      </c>
      <c r="O142" s="13">
        <f t="shared" si="17"/>
        <v>49912.014325343385</v>
      </c>
      <c r="P142">
        <f t="shared" si="18"/>
        <v>23597</v>
      </c>
      <c r="Q142">
        <f t="shared" si="18"/>
        <v>0.99999999999999989</v>
      </c>
      <c r="R142">
        <f t="shared" si="19"/>
        <v>0</v>
      </c>
      <c r="S142" s="11">
        <f t="shared" si="20"/>
        <v>0</v>
      </c>
    </row>
    <row r="143" spans="1:19" ht="15" customHeight="1" x14ac:dyDescent="0.25">
      <c r="A143" s="24">
        <v>395333</v>
      </c>
      <c r="B143" s="10" t="s">
        <v>34</v>
      </c>
      <c r="C143" t="str">
        <f>VLOOKUP(A143,'[1]Ref Tab'!A:C,3,FALSE)</f>
        <v>ROBERT PACKER HOSP SKD CARE &amp; REHAB CTR</v>
      </c>
      <c r="D143" s="11">
        <f>VLOOKUP(A143,'[1]Total Points'!C:Q,14,FALSE)</f>
        <v>0</v>
      </c>
      <c r="E143">
        <f>VLOOKUP(A143,'[1]RDR Summary'!C:K,8,FALSE)</f>
        <v>10041</v>
      </c>
      <c r="F143">
        <f>VLOOKUP(A143,'[1]RDR Summary'!C:H,6,FALSE)</f>
        <v>3345</v>
      </c>
      <c r="G143">
        <f>VLOOKUP(A143,'[1]RDR Summary'!C:O,11,FALSE)</f>
        <v>0.33313414998506125</v>
      </c>
      <c r="H143" s="12">
        <f t="shared" si="14"/>
        <v>0</v>
      </c>
      <c r="I143">
        <f>VLOOKUP(A143,'[1]RDR Summary'!C:K,5,FALSE)</f>
        <v>2879</v>
      </c>
      <c r="J143">
        <f>VLOOKUP(A143,'[1]RDR Summary'!C:R,12,FALSE)</f>
        <v>0.28672442983766555</v>
      </c>
      <c r="K143" s="12">
        <f t="shared" si="15"/>
        <v>0</v>
      </c>
      <c r="L143">
        <f>VLOOKUP(A143,'[1]RDR Summary'!C:N,4,FALSE)</f>
        <v>3817</v>
      </c>
      <c r="M143">
        <f>VLOOKUP(A143,'[1]RDR Summary'!C:U,13,FALSE)</f>
        <v>0.3801414201772732</v>
      </c>
      <c r="N143" s="12">
        <f t="shared" si="16"/>
        <v>0</v>
      </c>
      <c r="O143" s="13">
        <f t="shared" si="17"/>
        <v>0</v>
      </c>
      <c r="P143">
        <f t="shared" si="18"/>
        <v>10041</v>
      </c>
      <c r="Q143">
        <f t="shared" si="18"/>
        <v>1</v>
      </c>
      <c r="R143">
        <f t="shared" si="19"/>
        <v>0</v>
      </c>
      <c r="S143" s="11">
        <f t="shared" si="20"/>
        <v>0</v>
      </c>
    </row>
    <row r="144" spans="1:19" x14ac:dyDescent="0.25">
      <c r="A144" s="24">
        <v>395334</v>
      </c>
      <c r="B144" s="10" t="s">
        <v>21</v>
      </c>
      <c r="C144" t="str">
        <f>VLOOKUP(A144,'[1]Ref Tab'!A:C,3,FALSE)</f>
        <v>CHESTNUT HILL LODGE HEALTH AND REHAB CTR</v>
      </c>
      <c r="D144" s="11">
        <f>VLOOKUP(A144,'[1]Total Points'!C:Q,14,FALSE)</f>
        <v>0</v>
      </c>
      <c r="E144">
        <f>VLOOKUP(A144,'[1]RDR Summary'!C:K,8,FALSE)</f>
        <v>39634</v>
      </c>
      <c r="F144">
        <f>VLOOKUP(A144,'[1]RDR Summary'!C:H,6,FALSE)</f>
        <v>8390</v>
      </c>
      <c r="G144">
        <f>VLOOKUP(A144,'[1]RDR Summary'!C:O,11,FALSE)</f>
        <v>0.211686935459454</v>
      </c>
      <c r="H144" s="12">
        <f t="shared" si="14"/>
        <v>0</v>
      </c>
      <c r="I144">
        <f>VLOOKUP(A144,'[1]RDR Summary'!C:K,5,FALSE)</f>
        <v>21252</v>
      </c>
      <c r="J144">
        <f>VLOOKUP(A144,'[1]RDR Summary'!C:R,12,FALSE)</f>
        <v>0.53620628753090782</v>
      </c>
      <c r="K144" s="12">
        <f t="shared" si="15"/>
        <v>0</v>
      </c>
      <c r="L144">
        <f>VLOOKUP(A144,'[1]RDR Summary'!C:N,4,FALSE)</f>
        <v>9992</v>
      </c>
      <c r="M144">
        <f>VLOOKUP(A144,'[1]RDR Summary'!C:U,13,FALSE)</f>
        <v>0.25210677700963818</v>
      </c>
      <c r="N144" s="12">
        <f t="shared" si="16"/>
        <v>0</v>
      </c>
      <c r="O144" s="13">
        <f t="shared" si="17"/>
        <v>0</v>
      </c>
      <c r="P144">
        <f t="shared" si="18"/>
        <v>39634</v>
      </c>
      <c r="Q144">
        <f t="shared" si="18"/>
        <v>1</v>
      </c>
      <c r="R144">
        <f t="shared" si="19"/>
        <v>0</v>
      </c>
      <c r="S144" s="11">
        <f t="shared" si="20"/>
        <v>0</v>
      </c>
    </row>
    <row r="145" spans="1:19" ht="15" customHeight="1" x14ac:dyDescent="0.25">
      <c r="A145" s="24">
        <v>395335</v>
      </c>
      <c r="B145" s="10" t="s">
        <v>41</v>
      </c>
      <c r="C145" t="str">
        <f>VLOOKUP(A145,'[1]Ref Tab'!A:C,3,FALSE)</f>
        <v>WILLIAM PENN HEALTHCARE &amp; REHAB CENTER</v>
      </c>
      <c r="D145" s="11">
        <f>VLOOKUP(A145,'[1]Total Points'!C:Q,14,FALSE)</f>
        <v>32096.883556872155</v>
      </c>
      <c r="E145">
        <f>VLOOKUP(A145,'[1]RDR Summary'!C:K,8,FALSE)</f>
        <v>27601</v>
      </c>
      <c r="F145">
        <f>VLOOKUP(A145,'[1]RDR Summary'!C:H,6,FALSE)</f>
        <v>9383</v>
      </c>
      <c r="G145">
        <f>VLOOKUP(A145,'[1]RDR Summary'!C:O,11,FALSE)</f>
        <v>0.33995145103438279</v>
      </c>
      <c r="H145" s="12">
        <f t="shared" si="14"/>
        <v>10911.38213884031</v>
      </c>
      <c r="I145">
        <f>VLOOKUP(A145,'[1]RDR Summary'!C:K,5,FALSE)</f>
        <v>11144</v>
      </c>
      <c r="J145">
        <f>VLOOKUP(A145,'[1]RDR Summary'!C:R,12,FALSE)</f>
        <v>0.40375348719249304</v>
      </c>
      <c r="K145" s="12">
        <f t="shared" si="15"/>
        <v>12959.228664098522</v>
      </c>
      <c r="L145">
        <f>VLOOKUP(A145,'[1]RDR Summary'!C:N,4,FALSE)</f>
        <v>7074</v>
      </c>
      <c r="M145">
        <f>VLOOKUP(A145,'[1]RDR Summary'!C:U,13,FALSE)</f>
        <v>0.25629506177312417</v>
      </c>
      <c r="N145" s="12">
        <f t="shared" si="16"/>
        <v>8226.2727539333227</v>
      </c>
      <c r="O145" s="13">
        <f t="shared" si="17"/>
        <v>32096.883556872155</v>
      </c>
      <c r="P145">
        <f t="shared" si="18"/>
        <v>27601</v>
      </c>
      <c r="Q145">
        <f t="shared" si="18"/>
        <v>1</v>
      </c>
      <c r="R145">
        <f t="shared" si="19"/>
        <v>0</v>
      </c>
      <c r="S145" s="11">
        <f t="shared" si="20"/>
        <v>0</v>
      </c>
    </row>
    <row r="146" spans="1:19" ht="15" customHeight="1" x14ac:dyDescent="0.25">
      <c r="A146" s="24">
        <v>395336</v>
      </c>
      <c r="B146" s="10" t="s">
        <v>25</v>
      </c>
      <c r="C146" t="str">
        <f>VLOOKUP(A146,'[1]Ref Tab'!A:C,3,FALSE)</f>
        <v>QUARRYVILLE PRESBYTERIAN RETIREMENT COMM</v>
      </c>
      <c r="D146" s="11">
        <f>VLOOKUP(A146,'[1]Total Points'!C:Q,14,FALSE)</f>
        <v>28292.954147642817</v>
      </c>
      <c r="E146">
        <f>VLOOKUP(A146,'[1]RDR Summary'!C:K,8,FALSE)</f>
        <v>10973</v>
      </c>
      <c r="F146">
        <f>VLOOKUP(A146,'[1]RDR Summary'!C:H,6,FALSE)</f>
        <v>4310</v>
      </c>
      <c r="G146">
        <f>VLOOKUP(A146,'[1]RDR Summary'!C:O,11,FALSE)</f>
        <v>0.39278228378747837</v>
      </c>
      <c r="H146" s="12">
        <f t="shared" si="14"/>
        <v>11112.971145205554</v>
      </c>
      <c r="I146">
        <f>VLOOKUP(A146,'[1]RDR Summary'!C:K,5,FALSE)</f>
        <v>3344</v>
      </c>
      <c r="J146">
        <f>VLOOKUP(A146,'[1]RDR Summary'!C:R,12,FALSE)</f>
        <v>0.30474801786202499</v>
      </c>
      <c r="K146" s="12">
        <f t="shared" si="15"/>
        <v>8622.221695955308</v>
      </c>
      <c r="L146">
        <f>VLOOKUP(A146,'[1]RDR Summary'!C:N,4,FALSE)</f>
        <v>3319</v>
      </c>
      <c r="M146">
        <f>VLOOKUP(A146,'[1]RDR Summary'!C:U,13,FALSE)</f>
        <v>0.3024696983504967</v>
      </c>
      <c r="N146" s="12">
        <f t="shared" si="16"/>
        <v>8557.7613064819579</v>
      </c>
      <c r="O146" s="13">
        <f t="shared" si="17"/>
        <v>28292.95414764282</v>
      </c>
      <c r="P146">
        <f t="shared" si="18"/>
        <v>10973</v>
      </c>
      <c r="Q146">
        <f t="shared" si="18"/>
        <v>1</v>
      </c>
      <c r="R146">
        <f t="shared" si="19"/>
        <v>0</v>
      </c>
      <c r="S146" s="11">
        <f t="shared" si="20"/>
        <v>0</v>
      </c>
    </row>
    <row r="147" spans="1:19" ht="15" customHeight="1" x14ac:dyDescent="0.25">
      <c r="A147" s="24">
        <v>395338</v>
      </c>
      <c r="B147" s="10" t="s">
        <v>21</v>
      </c>
      <c r="C147" t="str">
        <f>VLOOKUP(A147,'[1]Ref Tab'!A:C,3,FALSE)</f>
        <v>IMMACULATE MARY CTR FOR REHAB &amp; HLTHCARE</v>
      </c>
      <c r="D147" s="11">
        <f>VLOOKUP(A147,'[1]Total Points'!C:Q,14,FALSE)</f>
        <v>21389.755778063907</v>
      </c>
      <c r="E147">
        <f>VLOOKUP(A147,'[1]RDR Summary'!C:K,8,FALSE)</f>
        <v>56723</v>
      </c>
      <c r="F147">
        <f>VLOOKUP(A147,'[1]RDR Summary'!C:H,6,FALSE)</f>
        <v>16059</v>
      </c>
      <c r="G147">
        <f>VLOOKUP(A147,'[1]RDR Summary'!C:O,11,FALSE)</f>
        <v>0.28311267034536253</v>
      </c>
      <c r="H147" s="12">
        <f t="shared" si="14"/>
        <v>6055.7108763628203</v>
      </c>
      <c r="I147">
        <f>VLOOKUP(A147,'[1]RDR Summary'!C:K,5,FALSE)</f>
        <v>19606</v>
      </c>
      <c r="J147">
        <f>VLOOKUP(A147,'[1]RDR Summary'!C:R,12,FALSE)</f>
        <v>0.34564462387391359</v>
      </c>
      <c r="K147" s="12">
        <f t="shared" si="15"/>
        <v>7393.2540906637696</v>
      </c>
      <c r="L147">
        <f>VLOOKUP(A147,'[1]RDR Summary'!C:N,4,FALSE)</f>
        <v>21058</v>
      </c>
      <c r="M147">
        <f>VLOOKUP(A147,'[1]RDR Summary'!C:U,13,FALSE)</f>
        <v>0.37124270578072388</v>
      </c>
      <c r="N147" s="12">
        <f t="shared" si="16"/>
        <v>7940.7908110373173</v>
      </c>
      <c r="O147" s="13">
        <f t="shared" si="17"/>
        <v>21389.755778063907</v>
      </c>
      <c r="P147">
        <f t="shared" si="18"/>
        <v>56723</v>
      </c>
      <c r="Q147">
        <f t="shared" si="18"/>
        <v>1</v>
      </c>
      <c r="R147">
        <f t="shared" si="19"/>
        <v>0</v>
      </c>
      <c r="S147" s="11">
        <f t="shared" si="20"/>
        <v>0</v>
      </c>
    </row>
    <row r="148" spans="1:19" ht="15" customHeight="1" x14ac:dyDescent="0.25">
      <c r="A148" s="24">
        <v>395341</v>
      </c>
      <c r="B148" s="10" t="s">
        <v>34</v>
      </c>
      <c r="C148" t="str">
        <f>VLOOKUP(A148,'[1]Ref Tab'!A:C,3,FALSE)</f>
        <v>ELK HAVEN NURSING HOME</v>
      </c>
      <c r="D148" s="11">
        <f>VLOOKUP(A148,'[1]Total Points'!C:Q,14,FALSE)</f>
        <v>46416.113390373117</v>
      </c>
      <c r="E148">
        <f>VLOOKUP(A148,'[1]RDR Summary'!C:K,8,FALSE)</f>
        <v>22427</v>
      </c>
      <c r="F148">
        <f>VLOOKUP(A148,'[1]RDR Summary'!C:H,6,FALSE)</f>
        <v>6935</v>
      </c>
      <c r="G148">
        <f>VLOOKUP(A148,'[1]RDR Summary'!C:O,11,FALSE)</f>
        <v>0.30922548713604137</v>
      </c>
      <c r="H148" s="12">
        <f t="shared" si="14"/>
        <v>14353.045274099859</v>
      </c>
      <c r="I148">
        <f>VLOOKUP(A148,'[1]RDR Summary'!C:K,5,FALSE)</f>
        <v>7035</v>
      </c>
      <c r="J148">
        <f>VLOOKUP(A148,'[1]RDR Summary'!C:R,12,FALSE)</f>
        <v>0.31368439826994249</v>
      </c>
      <c r="K148" s="12">
        <f t="shared" si="15"/>
        <v>14560.010598888612</v>
      </c>
      <c r="L148">
        <f>VLOOKUP(A148,'[1]RDR Summary'!C:N,4,FALSE)</f>
        <v>8457</v>
      </c>
      <c r="M148">
        <f>VLOOKUP(A148,'[1]RDR Summary'!C:U,13,FALSE)</f>
        <v>0.37709011459401615</v>
      </c>
      <c r="N148" s="12">
        <f t="shared" si="16"/>
        <v>17503.057517384645</v>
      </c>
      <c r="O148" s="13">
        <f t="shared" si="17"/>
        <v>46416.113390373117</v>
      </c>
      <c r="P148">
        <f t="shared" si="18"/>
        <v>22427</v>
      </c>
      <c r="Q148">
        <f t="shared" si="18"/>
        <v>1</v>
      </c>
      <c r="R148">
        <f t="shared" si="19"/>
        <v>0</v>
      </c>
      <c r="S148" s="11">
        <f t="shared" si="20"/>
        <v>0</v>
      </c>
    </row>
    <row r="149" spans="1:19" ht="15" customHeight="1" x14ac:dyDescent="0.25">
      <c r="A149" s="24">
        <v>395342</v>
      </c>
      <c r="B149" s="10" t="s">
        <v>21</v>
      </c>
      <c r="C149" t="str">
        <f>VLOOKUP(A149,'[1]Ref Tab'!A:C,3,FALSE)</f>
        <v>HOPKINS CENTER</v>
      </c>
      <c r="D149" s="11">
        <f>VLOOKUP(A149,'[1]Total Points'!C:Q,14,FALSE)</f>
        <v>51230.602510580022</v>
      </c>
      <c r="E149">
        <f>VLOOKUP(A149,'[1]RDR Summary'!C:K,8,FALSE)</f>
        <v>30537</v>
      </c>
      <c r="F149">
        <f>VLOOKUP(A149,'[1]RDR Summary'!C:H,6,FALSE)</f>
        <v>16539</v>
      </c>
      <c r="G149">
        <f>VLOOKUP(A149,'[1]RDR Summary'!C:O,11,FALSE)</f>
        <v>0.54160526574319678</v>
      </c>
      <c r="H149" s="12">
        <f t="shared" si="14"/>
        <v>27746.764086926778</v>
      </c>
      <c r="I149">
        <f>VLOOKUP(A149,'[1]RDR Summary'!C:K,5,FALSE)</f>
        <v>7737</v>
      </c>
      <c r="J149">
        <f>VLOOKUP(A149,'[1]RDR Summary'!C:R,12,FALSE)</f>
        <v>0.25336477060614992</v>
      </c>
      <c r="K149" s="12">
        <f t="shared" si="15"/>
        <v>12980.029853107955</v>
      </c>
      <c r="L149">
        <f>VLOOKUP(A149,'[1]RDR Summary'!C:N,4,FALSE)</f>
        <v>6261</v>
      </c>
      <c r="M149">
        <f>VLOOKUP(A149,'[1]RDR Summary'!C:U,13,FALSE)</f>
        <v>0.20502996365065332</v>
      </c>
      <c r="N149" s="12">
        <f t="shared" si="16"/>
        <v>10503.80857054529</v>
      </c>
      <c r="O149" s="13">
        <f t="shared" si="17"/>
        <v>51230.602510580022</v>
      </c>
      <c r="P149">
        <f t="shared" si="18"/>
        <v>30537</v>
      </c>
      <c r="Q149">
        <f t="shared" si="18"/>
        <v>1</v>
      </c>
      <c r="R149">
        <f t="shared" si="19"/>
        <v>0</v>
      </c>
      <c r="S149" s="11">
        <f t="shared" si="20"/>
        <v>0</v>
      </c>
    </row>
    <row r="150" spans="1:19" ht="15" customHeight="1" x14ac:dyDescent="0.25">
      <c r="A150" s="24">
        <v>395343</v>
      </c>
      <c r="B150" s="10" t="s">
        <v>25</v>
      </c>
      <c r="C150" t="str">
        <f>VLOOKUP(A150,'[1]Ref Tab'!A:C,3,FALSE)</f>
        <v>STONERIDGE TOWNE CENTRE</v>
      </c>
      <c r="D150" s="11">
        <f>VLOOKUP(A150,'[1]Total Points'!C:Q,14,FALSE)</f>
        <v>35539.65643557928</v>
      </c>
      <c r="E150">
        <f>VLOOKUP(A150,'[1]RDR Summary'!C:K,8,FALSE)</f>
        <v>19500</v>
      </c>
      <c r="F150">
        <f>VLOOKUP(A150,'[1]RDR Summary'!C:H,6,FALSE)</f>
        <v>5332</v>
      </c>
      <c r="G150">
        <f>VLOOKUP(A150,'[1]RDR Summary'!C:O,11,FALSE)</f>
        <v>0.27343589743589741</v>
      </c>
      <c r="H150" s="12">
        <f t="shared" si="14"/>
        <v>9717.8178520260881</v>
      </c>
      <c r="I150">
        <f>VLOOKUP(A150,'[1]RDR Summary'!C:K,5,FALSE)</f>
        <v>4626</v>
      </c>
      <c r="J150">
        <f>VLOOKUP(A150,'[1]RDR Summary'!C:R,12,FALSE)</f>
        <v>0.23723076923076922</v>
      </c>
      <c r="K150" s="12">
        <f t="shared" si="15"/>
        <v>8431.1000344097301</v>
      </c>
      <c r="L150">
        <f>VLOOKUP(A150,'[1]RDR Summary'!C:N,4,FALSE)</f>
        <v>9542</v>
      </c>
      <c r="M150">
        <f>VLOOKUP(A150,'[1]RDR Summary'!C:U,13,FALSE)</f>
        <v>0.48933333333333334</v>
      </c>
      <c r="N150" s="12">
        <f t="shared" si="16"/>
        <v>17390.738549143462</v>
      </c>
      <c r="O150" s="13">
        <f t="shared" si="17"/>
        <v>35539.65643557928</v>
      </c>
      <c r="P150">
        <f t="shared" si="18"/>
        <v>19500</v>
      </c>
      <c r="Q150">
        <f t="shared" si="18"/>
        <v>1</v>
      </c>
      <c r="R150">
        <f t="shared" si="19"/>
        <v>0</v>
      </c>
      <c r="S150" s="11">
        <f t="shared" si="20"/>
        <v>0</v>
      </c>
    </row>
    <row r="151" spans="1:19" ht="15" customHeight="1" x14ac:dyDescent="0.25">
      <c r="A151" s="24">
        <v>395344</v>
      </c>
      <c r="B151" s="10" t="s">
        <v>41</v>
      </c>
      <c r="C151" t="str">
        <f>VLOOKUP(A151,'[1]Ref Tab'!A:C,3,FALSE)</f>
        <v>POTTSVILLE REHABILITATION &amp; NURSING CTR</v>
      </c>
      <c r="D151" s="11">
        <f>VLOOKUP(A151,'[1]Total Points'!C:Q,14,FALSE)</f>
        <v>19777.312602006485</v>
      </c>
      <c r="E151">
        <f>VLOOKUP(A151,'[1]RDR Summary'!C:K,8,FALSE)</f>
        <v>30266</v>
      </c>
      <c r="F151">
        <f>VLOOKUP(A151,'[1]RDR Summary'!C:H,6,FALSE)</f>
        <v>10666</v>
      </c>
      <c r="G151">
        <f>VLOOKUP(A151,'[1]RDR Summary'!C:O,11,FALSE)</f>
        <v>0.35240864336218858</v>
      </c>
      <c r="H151" s="12">
        <f t="shared" si="14"/>
        <v>6969.6959034230213</v>
      </c>
      <c r="I151">
        <f>VLOOKUP(A151,'[1]RDR Summary'!C:K,5,FALSE)</f>
        <v>8946</v>
      </c>
      <c r="J151">
        <f>VLOOKUP(A151,'[1]RDR Summary'!C:R,12,FALSE)</f>
        <v>0.29557919777968678</v>
      </c>
      <c r="K151" s="12">
        <f t="shared" si="15"/>
        <v>5845.7621931391668</v>
      </c>
      <c r="L151">
        <f>VLOOKUP(A151,'[1]RDR Summary'!C:N,4,FALSE)</f>
        <v>10654</v>
      </c>
      <c r="M151">
        <f>VLOOKUP(A151,'[1]RDR Summary'!C:U,13,FALSE)</f>
        <v>0.35201215885812465</v>
      </c>
      <c r="N151" s="12">
        <f t="shared" si="16"/>
        <v>6961.8545054442975</v>
      </c>
      <c r="O151" s="13">
        <f t="shared" si="17"/>
        <v>19777.312602006485</v>
      </c>
      <c r="P151">
        <f t="shared" si="18"/>
        <v>30266</v>
      </c>
      <c r="Q151">
        <f t="shared" si="18"/>
        <v>1</v>
      </c>
      <c r="R151">
        <f t="shared" si="19"/>
        <v>0</v>
      </c>
      <c r="S151" s="11">
        <f t="shared" si="20"/>
        <v>0</v>
      </c>
    </row>
    <row r="152" spans="1:19" ht="15" customHeight="1" x14ac:dyDescent="0.25">
      <c r="A152" s="24">
        <v>395345</v>
      </c>
      <c r="B152" s="10" t="s">
        <v>41</v>
      </c>
      <c r="C152" t="str">
        <f>VLOOKUP(A152,'[1]Ref Tab'!A:C,3,FALSE)</f>
        <v>MAPLE RIDGE REHAB &amp; HEALTHCARE CENTER</v>
      </c>
      <c r="D152" s="11">
        <f>VLOOKUP(A152,'[1]Total Points'!C:Q,14,FALSE)</f>
        <v>0</v>
      </c>
      <c r="E152">
        <f>VLOOKUP(A152,'[1]RDR Summary'!C:K,8,FALSE)</f>
        <v>17909</v>
      </c>
      <c r="F152">
        <f>VLOOKUP(A152,'[1]RDR Summary'!C:H,6,FALSE)</f>
        <v>6439</v>
      </c>
      <c r="G152">
        <f>VLOOKUP(A152,'[1]RDR Summary'!C:O,11,FALSE)</f>
        <v>0.35953989614160475</v>
      </c>
      <c r="H152" s="12">
        <f t="shared" si="14"/>
        <v>0</v>
      </c>
      <c r="I152">
        <f>VLOOKUP(A152,'[1]RDR Summary'!C:K,5,FALSE)</f>
        <v>6663</v>
      </c>
      <c r="J152">
        <f>VLOOKUP(A152,'[1]RDR Summary'!C:R,12,FALSE)</f>
        <v>0.37204757384555254</v>
      </c>
      <c r="K152" s="12">
        <f t="shared" si="15"/>
        <v>0</v>
      </c>
      <c r="L152">
        <f>VLOOKUP(A152,'[1]RDR Summary'!C:N,4,FALSE)</f>
        <v>4807</v>
      </c>
      <c r="M152">
        <f>VLOOKUP(A152,'[1]RDR Summary'!C:U,13,FALSE)</f>
        <v>0.26841253001284271</v>
      </c>
      <c r="N152" s="12">
        <f t="shared" si="16"/>
        <v>0</v>
      </c>
      <c r="O152" s="13">
        <f t="shared" si="17"/>
        <v>0</v>
      </c>
      <c r="P152">
        <f t="shared" si="18"/>
        <v>17909</v>
      </c>
      <c r="Q152">
        <f t="shared" si="18"/>
        <v>1</v>
      </c>
      <c r="R152">
        <f t="shared" si="19"/>
        <v>0</v>
      </c>
      <c r="S152" s="11">
        <f t="shared" si="20"/>
        <v>0</v>
      </c>
    </row>
    <row r="153" spans="1:19" ht="15" customHeight="1" x14ac:dyDescent="0.25">
      <c r="A153" s="24">
        <v>395346</v>
      </c>
      <c r="B153" s="10" t="s">
        <v>21</v>
      </c>
      <c r="C153" t="str">
        <f>VLOOKUP(A153,'[1]Ref Tab'!A:C,3,FALSE)</f>
        <v>TOWNE MANOR WEST</v>
      </c>
      <c r="D153" s="11">
        <f>VLOOKUP(A153,'[1]Total Points'!C:Q,14,FALSE)</f>
        <v>33007.286358914149</v>
      </c>
      <c r="E153">
        <f>VLOOKUP(A153,'[1]RDR Summary'!C:K,8,FALSE)</f>
        <v>26756</v>
      </c>
      <c r="F153">
        <f>VLOOKUP(A153,'[1]RDR Summary'!C:H,6,FALSE)</f>
        <v>10109</v>
      </c>
      <c r="G153">
        <f>VLOOKUP(A153,'[1]RDR Summary'!C:O,11,FALSE)</f>
        <v>0.37782179698011659</v>
      </c>
      <c r="H153" s="12">
        <f t="shared" si="14"/>
        <v>12470.872245562234</v>
      </c>
      <c r="I153">
        <f>VLOOKUP(A153,'[1]RDR Summary'!C:K,5,FALSE)</f>
        <v>7887</v>
      </c>
      <c r="J153">
        <f>VLOOKUP(A153,'[1]RDR Summary'!C:R,12,FALSE)</f>
        <v>0.29477500373747945</v>
      </c>
      <c r="K153" s="12">
        <f t="shared" si="15"/>
        <v>9729.7229598129725</v>
      </c>
      <c r="L153">
        <f>VLOOKUP(A153,'[1]RDR Summary'!C:N,4,FALSE)</f>
        <v>8760</v>
      </c>
      <c r="M153">
        <f>VLOOKUP(A153,'[1]RDR Summary'!C:U,13,FALSE)</f>
        <v>0.32740319928240397</v>
      </c>
      <c r="N153" s="12">
        <f t="shared" si="16"/>
        <v>10806.691153538943</v>
      </c>
      <c r="O153" s="13">
        <f t="shared" si="17"/>
        <v>33007.286358914149</v>
      </c>
      <c r="P153">
        <f t="shared" si="18"/>
        <v>26756</v>
      </c>
      <c r="Q153">
        <f t="shared" si="18"/>
        <v>1</v>
      </c>
      <c r="R153">
        <f t="shared" si="19"/>
        <v>0</v>
      </c>
      <c r="S153" s="11">
        <f t="shared" si="20"/>
        <v>0</v>
      </c>
    </row>
    <row r="154" spans="1:19" ht="15" customHeight="1" x14ac:dyDescent="0.25">
      <c r="A154" s="24">
        <v>395347</v>
      </c>
      <c r="B154" s="10" t="s">
        <v>25</v>
      </c>
      <c r="C154" t="str">
        <f>VLOOKUP(A154,'[1]Ref Tab'!A:C,3,FALSE)</f>
        <v>OAK HILL CENTER FOR REHAB AND NURSING</v>
      </c>
      <c r="D154" s="11">
        <f>VLOOKUP(A154,'[1]Total Points'!C:Q,14,FALSE)</f>
        <v>0</v>
      </c>
      <c r="E154">
        <f>VLOOKUP(A154,'[1]RDR Summary'!C:K,8,FALSE)</f>
        <v>23627</v>
      </c>
      <c r="F154">
        <f>VLOOKUP(A154,'[1]RDR Summary'!C:H,6,FALSE)</f>
        <v>8639</v>
      </c>
      <c r="G154">
        <f>VLOOKUP(A154,'[1]RDR Summary'!C:O,11,FALSE)</f>
        <v>0.36564100393617471</v>
      </c>
      <c r="H154" s="12">
        <f t="shared" si="14"/>
        <v>0</v>
      </c>
      <c r="I154">
        <f>VLOOKUP(A154,'[1]RDR Summary'!C:K,5,FALSE)</f>
        <v>6495</v>
      </c>
      <c r="J154">
        <f>VLOOKUP(A154,'[1]RDR Summary'!C:R,12,FALSE)</f>
        <v>0.2748973631861853</v>
      </c>
      <c r="K154" s="12">
        <f t="shared" si="15"/>
        <v>0</v>
      </c>
      <c r="L154">
        <f>VLOOKUP(A154,'[1]RDR Summary'!C:N,4,FALSE)</f>
        <v>8493</v>
      </c>
      <c r="M154">
        <f>VLOOKUP(A154,'[1]RDR Summary'!C:U,13,FALSE)</f>
        <v>0.35946163287763999</v>
      </c>
      <c r="N154" s="12">
        <f t="shared" si="16"/>
        <v>0</v>
      </c>
      <c r="O154" s="13">
        <f t="shared" si="17"/>
        <v>0</v>
      </c>
      <c r="P154">
        <f t="shared" si="18"/>
        <v>23627</v>
      </c>
      <c r="Q154">
        <f t="shared" si="18"/>
        <v>1</v>
      </c>
      <c r="R154">
        <f t="shared" si="19"/>
        <v>0</v>
      </c>
      <c r="S154" s="11">
        <f t="shared" si="20"/>
        <v>0</v>
      </c>
    </row>
    <row r="155" spans="1:19" ht="15" customHeight="1" x14ac:dyDescent="0.25">
      <c r="A155" s="24">
        <v>395348</v>
      </c>
      <c r="B155" s="10" t="s">
        <v>25</v>
      </c>
      <c r="C155" t="str">
        <f>VLOOKUP(A155,'[1]Ref Tab'!A:C,3,FALSE)</f>
        <v>CHAMBERSBURG SKILLED NURSING &amp; REHAB CTR</v>
      </c>
      <c r="D155" s="11">
        <f>VLOOKUP(A155,'[1]Total Points'!C:Q,14,FALSE)</f>
        <v>22045.198919170874</v>
      </c>
      <c r="E155">
        <f>VLOOKUP(A155,'[1]RDR Summary'!C:K,8,FALSE)</f>
        <v>31984</v>
      </c>
      <c r="F155">
        <f>VLOOKUP(A155,'[1]RDR Summary'!C:H,6,FALSE)</f>
        <v>14460</v>
      </c>
      <c r="G155">
        <f>VLOOKUP(A155,'[1]RDR Summary'!C:O,11,FALSE)</f>
        <v>0.45210105052526262</v>
      </c>
      <c r="H155" s="12">
        <f t="shared" si="14"/>
        <v>9966.6575903955363</v>
      </c>
      <c r="I155">
        <f>VLOOKUP(A155,'[1]RDR Summary'!C:K,5,FALSE)</f>
        <v>8825</v>
      </c>
      <c r="J155">
        <f>VLOOKUP(A155,'[1]RDR Summary'!C:R,12,FALSE)</f>
        <v>0.27591920960480237</v>
      </c>
      <c r="K155" s="12">
        <f t="shared" si="15"/>
        <v>6082.6938613582715</v>
      </c>
      <c r="L155">
        <f>VLOOKUP(A155,'[1]RDR Summary'!C:N,4,FALSE)</f>
        <v>8699</v>
      </c>
      <c r="M155">
        <f>VLOOKUP(A155,'[1]RDR Summary'!C:U,13,FALSE)</f>
        <v>0.27197973986993496</v>
      </c>
      <c r="N155" s="12">
        <f t="shared" si="16"/>
        <v>5995.8474674170657</v>
      </c>
      <c r="O155" s="13">
        <f t="shared" si="17"/>
        <v>22045.198919170874</v>
      </c>
      <c r="P155">
        <f t="shared" si="18"/>
        <v>31984</v>
      </c>
      <c r="Q155">
        <f t="shared" si="18"/>
        <v>0.99999999999999989</v>
      </c>
      <c r="R155">
        <f t="shared" si="19"/>
        <v>0</v>
      </c>
      <c r="S155" s="11">
        <f t="shared" si="20"/>
        <v>0</v>
      </c>
    </row>
    <row r="156" spans="1:19" ht="15" customHeight="1" x14ac:dyDescent="0.25">
      <c r="A156" s="24">
        <v>395349</v>
      </c>
      <c r="B156" s="10" t="s">
        <v>25</v>
      </c>
      <c r="C156" t="str">
        <f>VLOOKUP(A156,'[1]Ref Tab'!A:C,3,FALSE)</f>
        <v>CALVARY FELLOWSHIP HOMES, INC</v>
      </c>
      <c r="D156" s="11">
        <f>VLOOKUP(A156,'[1]Total Points'!C:Q,14,FALSE)</f>
        <v>37436.793071022046</v>
      </c>
      <c r="E156">
        <f>VLOOKUP(A156,'[1]RDR Summary'!C:K,8,FALSE)</f>
        <v>8445</v>
      </c>
      <c r="F156">
        <f>VLOOKUP(A156,'[1]RDR Summary'!C:H,6,FALSE)</f>
        <v>1947</v>
      </c>
      <c r="G156">
        <f>VLOOKUP(A156,'[1]RDR Summary'!C:O,11,FALSE)</f>
        <v>0.230550621669627</v>
      </c>
      <c r="H156" s="12">
        <f t="shared" si="14"/>
        <v>8631.0759158413166</v>
      </c>
      <c r="I156">
        <f>VLOOKUP(A156,'[1]RDR Summary'!C:K,5,FALSE)</f>
        <v>2613</v>
      </c>
      <c r="J156">
        <f>VLOOKUP(A156,'[1]RDR Summary'!C:R,12,FALSE)</f>
        <v>0.30941385435168739</v>
      </c>
      <c r="K156" s="12">
        <f t="shared" si="15"/>
        <v>11583.462438671475</v>
      </c>
      <c r="L156">
        <f>VLOOKUP(A156,'[1]RDR Summary'!C:N,4,FALSE)</f>
        <v>3885</v>
      </c>
      <c r="M156">
        <f>VLOOKUP(A156,'[1]RDR Summary'!C:U,13,FALSE)</f>
        <v>0.46003552397868563</v>
      </c>
      <c r="N156" s="12">
        <f t="shared" si="16"/>
        <v>17222.254716509255</v>
      </c>
      <c r="O156" s="13">
        <f t="shared" si="17"/>
        <v>37436.793071022046</v>
      </c>
      <c r="P156">
        <f t="shared" si="18"/>
        <v>8445</v>
      </c>
      <c r="Q156">
        <f t="shared" si="18"/>
        <v>1</v>
      </c>
      <c r="R156">
        <f t="shared" si="19"/>
        <v>0</v>
      </c>
      <c r="S156" s="11">
        <f t="shared" si="20"/>
        <v>0</v>
      </c>
    </row>
    <row r="157" spans="1:19" ht="15" customHeight="1" x14ac:dyDescent="0.25">
      <c r="A157" s="24">
        <v>395350</v>
      </c>
      <c r="B157" s="10" t="s">
        <v>41</v>
      </c>
      <c r="C157" t="str">
        <f>VLOOKUP(A157,'[1]Ref Tab'!A:C,3,FALSE)</f>
        <v>LOCUST GROVE RETIREMENT VILLAGE</v>
      </c>
      <c r="D157" s="11">
        <f>VLOOKUP(A157,'[1]Total Points'!C:Q,14,FALSE)</f>
        <v>36444.700692485239</v>
      </c>
      <c r="E157">
        <f>VLOOKUP(A157,'[1]RDR Summary'!C:K,8,FALSE)</f>
        <v>19483</v>
      </c>
      <c r="F157">
        <f>VLOOKUP(A157,'[1]RDR Summary'!C:H,6,FALSE)</f>
        <v>6643</v>
      </c>
      <c r="G157">
        <f>VLOOKUP(A157,'[1]RDR Summary'!C:O,11,FALSE)</f>
        <v>0.34096391726120207</v>
      </c>
      <c r="H157" s="12">
        <f t="shared" si="14"/>
        <v>12426.32791152181</v>
      </c>
      <c r="I157">
        <f>VLOOKUP(A157,'[1]RDR Summary'!C:K,5,FALSE)</f>
        <v>5901</v>
      </c>
      <c r="J157">
        <f>VLOOKUP(A157,'[1]RDR Summary'!C:R,12,FALSE)</f>
        <v>0.30287943335215317</v>
      </c>
      <c r="K157" s="12">
        <f t="shared" si="15"/>
        <v>11038.350294428754</v>
      </c>
      <c r="L157">
        <f>VLOOKUP(A157,'[1]RDR Summary'!C:N,4,FALSE)</f>
        <v>6939</v>
      </c>
      <c r="M157">
        <f>VLOOKUP(A157,'[1]RDR Summary'!C:U,13,FALSE)</f>
        <v>0.35615664938664476</v>
      </c>
      <c r="N157" s="12">
        <f t="shared" si="16"/>
        <v>12980.022486534675</v>
      </c>
      <c r="O157" s="13">
        <f t="shared" si="17"/>
        <v>36444.700692485239</v>
      </c>
      <c r="P157">
        <f t="shared" si="18"/>
        <v>19483</v>
      </c>
      <c r="Q157">
        <f t="shared" si="18"/>
        <v>1</v>
      </c>
      <c r="R157">
        <f t="shared" si="19"/>
        <v>0</v>
      </c>
      <c r="S157" s="11">
        <f t="shared" si="20"/>
        <v>0</v>
      </c>
    </row>
    <row r="158" spans="1:19" ht="15" customHeight="1" x14ac:dyDescent="0.25">
      <c r="A158" s="24">
        <v>395351</v>
      </c>
      <c r="B158" s="10" t="s">
        <v>25</v>
      </c>
      <c r="C158" t="str">
        <f>VLOOKUP(A158,'[1]Ref Tab'!A:C,3,FALSE)</f>
        <v>WEST READING SKILLED NURSING &amp; REHAB CTR</v>
      </c>
      <c r="D158" s="11">
        <f>VLOOKUP(A158,'[1]Total Points'!C:Q,14,FALSE)</f>
        <v>53743.776235505145</v>
      </c>
      <c r="E158">
        <f>VLOOKUP(A158,'[1]RDR Summary'!C:K,8,FALSE)</f>
        <v>35508</v>
      </c>
      <c r="F158">
        <f>VLOOKUP(A158,'[1]RDR Summary'!C:H,6,FALSE)</f>
        <v>15501</v>
      </c>
      <c r="G158">
        <f>VLOOKUP(A158,'[1]RDR Summary'!C:O,11,FALSE)</f>
        <v>0.4365495099695843</v>
      </c>
      <c r="H158" s="12">
        <f t="shared" si="14"/>
        <v>23461.819179524762</v>
      </c>
      <c r="I158">
        <f>VLOOKUP(A158,'[1]RDR Summary'!C:K,5,FALSE)</f>
        <v>9904</v>
      </c>
      <c r="J158">
        <f>VLOOKUP(A158,'[1]RDR Summary'!C:R,12,FALSE)</f>
        <v>0.27892305959220459</v>
      </c>
      <c r="K158" s="12">
        <f t="shared" si="15"/>
        <v>14990.378501645911</v>
      </c>
      <c r="L158">
        <f>VLOOKUP(A158,'[1]RDR Summary'!C:N,4,FALSE)</f>
        <v>10103</v>
      </c>
      <c r="M158">
        <f>VLOOKUP(A158,'[1]RDR Summary'!C:U,13,FALSE)</f>
        <v>0.2845274304382111</v>
      </c>
      <c r="N158" s="12">
        <f t="shared" si="16"/>
        <v>15291.578554334474</v>
      </c>
      <c r="O158" s="13">
        <f t="shared" si="17"/>
        <v>53743.776235505145</v>
      </c>
      <c r="P158">
        <f t="shared" si="18"/>
        <v>35508</v>
      </c>
      <c r="Q158">
        <f t="shared" si="18"/>
        <v>1</v>
      </c>
      <c r="R158">
        <f t="shared" si="19"/>
        <v>0</v>
      </c>
      <c r="S158" s="11">
        <f t="shared" si="20"/>
        <v>0</v>
      </c>
    </row>
    <row r="159" spans="1:19" ht="15" customHeight="1" x14ac:dyDescent="0.25">
      <c r="A159" s="24">
        <v>395352</v>
      </c>
      <c r="B159" s="10" t="s">
        <v>41</v>
      </c>
      <c r="C159" t="str">
        <f>VLOOKUP(A159,'[1]Ref Tab'!A:C,3,FALSE)</f>
        <v>BROAD ACRES HEALTH AND REHAB CENTER</v>
      </c>
      <c r="D159" s="11">
        <f>VLOOKUP(A159,'[1]Total Points'!C:Q,14,FALSE)</f>
        <v>59590.543948652048</v>
      </c>
      <c r="E159">
        <f>VLOOKUP(A159,'[1]RDR Summary'!C:K,8,FALSE)</f>
        <v>19239</v>
      </c>
      <c r="F159">
        <f>VLOOKUP(A159,'[1]RDR Summary'!C:H,6,FALSE)</f>
        <v>6964</v>
      </c>
      <c r="G159">
        <f>VLOOKUP(A159,'[1]RDR Summary'!C:O,11,FALSE)</f>
        <v>0.36197307552367586</v>
      </c>
      <c r="H159" s="12">
        <f t="shared" si="14"/>
        <v>21570.172465222353</v>
      </c>
      <c r="I159">
        <f>VLOOKUP(A159,'[1]RDR Summary'!C:K,5,FALSE)</f>
        <v>5010</v>
      </c>
      <c r="J159">
        <f>VLOOKUP(A159,'[1]RDR Summary'!C:R,12,FALSE)</f>
        <v>0.26040854514267892</v>
      </c>
      <c r="K159" s="12">
        <f t="shared" si="15"/>
        <v>15517.886853929349</v>
      </c>
      <c r="L159">
        <f>VLOOKUP(A159,'[1]RDR Summary'!C:N,4,FALSE)</f>
        <v>7265</v>
      </c>
      <c r="M159">
        <f>VLOOKUP(A159,'[1]RDR Summary'!C:U,13,FALSE)</f>
        <v>0.37761837933364523</v>
      </c>
      <c r="N159" s="12">
        <f t="shared" si="16"/>
        <v>22502.484629500344</v>
      </c>
      <c r="O159" s="13">
        <f t="shared" si="17"/>
        <v>59590.543948652048</v>
      </c>
      <c r="P159">
        <f t="shared" si="18"/>
        <v>19239</v>
      </c>
      <c r="Q159">
        <f t="shared" si="18"/>
        <v>1</v>
      </c>
      <c r="R159">
        <f t="shared" si="19"/>
        <v>0</v>
      </c>
      <c r="S159" s="11">
        <f t="shared" si="20"/>
        <v>0</v>
      </c>
    </row>
    <row r="160" spans="1:19" ht="15" customHeight="1" x14ac:dyDescent="0.25">
      <c r="A160" s="24">
        <v>395354</v>
      </c>
      <c r="B160" s="10" t="s">
        <v>21</v>
      </c>
      <c r="C160" t="str">
        <f>VLOOKUP(A160,'[1]Ref Tab'!A:C,3,FALSE)</f>
        <v>SILVER STREAM NURSING &amp; REHAB CENTER</v>
      </c>
      <c r="D160" s="11">
        <f>VLOOKUP(A160,'[1]Total Points'!C:Q,14,FALSE)</f>
        <v>0</v>
      </c>
      <c r="E160">
        <f>VLOOKUP(A160,'[1]RDR Summary'!C:K,8,FALSE)</f>
        <v>21867</v>
      </c>
      <c r="F160">
        <f>VLOOKUP(A160,'[1]RDR Summary'!C:H,6,FALSE)</f>
        <v>3191</v>
      </c>
      <c r="G160">
        <f>VLOOKUP(A160,'[1]RDR Summary'!C:O,11,FALSE)</f>
        <v>0.14592765354186674</v>
      </c>
      <c r="H160" s="12">
        <f t="shared" si="14"/>
        <v>0</v>
      </c>
      <c r="I160">
        <f>VLOOKUP(A160,'[1]RDR Summary'!C:K,5,FALSE)</f>
        <v>16765</v>
      </c>
      <c r="J160">
        <f>VLOOKUP(A160,'[1]RDR Summary'!C:R,12,FALSE)</f>
        <v>0.7666803859697261</v>
      </c>
      <c r="K160" s="12">
        <f t="shared" si="15"/>
        <v>0</v>
      </c>
      <c r="L160">
        <f>VLOOKUP(A160,'[1]RDR Summary'!C:N,4,FALSE)</f>
        <v>1911</v>
      </c>
      <c r="M160">
        <f>VLOOKUP(A160,'[1]RDR Summary'!C:U,13,FALSE)</f>
        <v>8.7391960488407194E-2</v>
      </c>
      <c r="N160" s="12">
        <f t="shared" si="16"/>
        <v>0</v>
      </c>
      <c r="O160" s="13">
        <f t="shared" si="17"/>
        <v>0</v>
      </c>
      <c r="P160">
        <f t="shared" si="18"/>
        <v>21867</v>
      </c>
      <c r="Q160">
        <f t="shared" si="18"/>
        <v>1</v>
      </c>
      <c r="R160">
        <f t="shared" si="19"/>
        <v>0</v>
      </c>
      <c r="S160" s="11">
        <f t="shared" si="20"/>
        <v>0</v>
      </c>
    </row>
    <row r="161" spans="1:19" ht="15" customHeight="1" x14ac:dyDescent="0.25">
      <c r="A161" s="24">
        <v>395355</v>
      </c>
      <c r="B161" s="10" t="s">
        <v>34</v>
      </c>
      <c r="C161" t="str">
        <f>VLOOKUP(A161,'[1]Ref Tab'!A:C,3,FALSE)</f>
        <v>THE PAVILION AT BRMC</v>
      </c>
      <c r="D161" s="11">
        <f>VLOOKUP(A161,'[1]Total Points'!C:Q,14,FALSE)</f>
        <v>37389.676814137943</v>
      </c>
      <c r="E161">
        <f>VLOOKUP(A161,'[1]RDR Summary'!C:K,8,FALSE)</f>
        <v>17726</v>
      </c>
      <c r="F161">
        <f>VLOOKUP(A161,'[1]RDR Summary'!C:H,6,FALSE)</f>
        <v>6193</v>
      </c>
      <c r="G161">
        <f>VLOOKUP(A161,'[1]RDR Summary'!C:O,11,FALSE)</f>
        <v>0.34937380119598332</v>
      </c>
      <c r="H161" s="12">
        <f t="shared" si="14"/>
        <v>13062.973514044697</v>
      </c>
      <c r="I161">
        <f>VLOOKUP(A161,'[1]RDR Summary'!C:K,5,FALSE)</f>
        <v>4218</v>
      </c>
      <c r="J161">
        <f>VLOOKUP(A161,'[1]RDR Summary'!C:R,12,FALSE)</f>
        <v>0.23795554552634549</v>
      </c>
      <c r="K161" s="12">
        <f t="shared" si="15"/>
        <v>8897.0809433619452</v>
      </c>
      <c r="L161">
        <f>VLOOKUP(A161,'[1]RDR Summary'!C:N,4,FALSE)</f>
        <v>7315</v>
      </c>
      <c r="M161">
        <f>VLOOKUP(A161,'[1]RDR Summary'!C:U,13,FALSE)</f>
        <v>0.41267065327767122</v>
      </c>
      <c r="N161" s="12">
        <f t="shared" si="16"/>
        <v>15429.622356731303</v>
      </c>
      <c r="O161" s="13">
        <f t="shared" si="17"/>
        <v>37389.676814137943</v>
      </c>
      <c r="P161">
        <f t="shared" si="18"/>
        <v>17726</v>
      </c>
      <c r="Q161">
        <f t="shared" si="18"/>
        <v>1</v>
      </c>
      <c r="R161">
        <f t="shared" si="19"/>
        <v>0</v>
      </c>
      <c r="S161" s="11">
        <f t="shared" si="20"/>
        <v>0</v>
      </c>
    </row>
    <row r="162" spans="1:19" ht="15" customHeight="1" x14ac:dyDescent="0.25">
      <c r="A162" s="24">
        <v>395356</v>
      </c>
      <c r="B162" s="10" t="s">
        <v>34</v>
      </c>
      <c r="C162" t="str">
        <f>VLOOKUP(A162,'[1]Ref Tab'!A:C,3,FALSE)</f>
        <v>GUY AND MARY FELT MANOR, INC</v>
      </c>
      <c r="D162" s="11">
        <f>VLOOKUP(A162,'[1]Total Points'!C:Q,14,FALSE)</f>
        <v>17886.179130850189</v>
      </c>
      <c r="E162">
        <f>VLOOKUP(A162,'[1]RDR Summary'!C:K,8,FALSE)</f>
        <v>6809</v>
      </c>
      <c r="F162">
        <f>VLOOKUP(A162,'[1]RDR Summary'!C:H,6,FALSE)</f>
        <v>2625</v>
      </c>
      <c r="G162">
        <f>VLOOKUP(A162,'[1]RDR Summary'!C:O,11,FALSE)</f>
        <v>0.38551916580995743</v>
      </c>
      <c r="H162" s="12">
        <f t="shared" si="14"/>
        <v>6895.4648580528346</v>
      </c>
      <c r="I162">
        <f>VLOOKUP(A162,'[1]RDR Summary'!C:K,5,FALSE)</f>
        <v>1274</v>
      </c>
      <c r="J162">
        <f>VLOOKUP(A162,'[1]RDR Summary'!C:R,12,FALSE)</f>
        <v>0.18710530180643267</v>
      </c>
      <c r="K162" s="12">
        <f t="shared" si="15"/>
        <v>3346.5989444416423</v>
      </c>
      <c r="L162">
        <f>VLOOKUP(A162,'[1]RDR Summary'!C:N,4,FALSE)</f>
        <v>2910</v>
      </c>
      <c r="M162">
        <f>VLOOKUP(A162,'[1]RDR Summary'!C:U,13,FALSE)</f>
        <v>0.42737553238360992</v>
      </c>
      <c r="N162" s="12">
        <f t="shared" si="16"/>
        <v>7644.1153283557132</v>
      </c>
      <c r="O162" s="13">
        <f t="shared" si="17"/>
        <v>17886.179130850189</v>
      </c>
      <c r="P162">
        <f t="shared" si="18"/>
        <v>6809</v>
      </c>
      <c r="Q162">
        <f t="shared" si="18"/>
        <v>1</v>
      </c>
      <c r="R162">
        <f t="shared" si="19"/>
        <v>0</v>
      </c>
      <c r="S162" s="11">
        <f t="shared" si="20"/>
        <v>0</v>
      </c>
    </row>
    <row r="163" spans="1:19" ht="15" customHeight="1" x14ac:dyDescent="0.25">
      <c r="A163" s="24">
        <v>395357</v>
      </c>
      <c r="B163" s="10" t="s">
        <v>41</v>
      </c>
      <c r="C163" t="str">
        <f>VLOOKUP(A163,'[1]Ref Tab'!A:C,3,FALSE)</f>
        <v>ELLEN MEMORIAL HEALTH CARE CENTER</v>
      </c>
      <c r="D163" s="11">
        <f>VLOOKUP(A163,'[1]Total Points'!C:Q,14,FALSE)</f>
        <v>23695.700295889361</v>
      </c>
      <c r="E163">
        <f>VLOOKUP(A163,'[1]RDR Summary'!C:K,8,FALSE)</f>
        <v>16606</v>
      </c>
      <c r="F163">
        <f>VLOOKUP(A163,'[1]RDR Summary'!C:H,6,FALSE)</f>
        <v>4400</v>
      </c>
      <c r="G163">
        <f>VLOOKUP(A163,'[1]RDR Summary'!C:O,11,FALSE)</f>
        <v>0.26496447067325063</v>
      </c>
      <c r="H163" s="12">
        <f t="shared" si="14"/>
        <v>6278.5186861323127</v>
      </c>
      <c r="I163">
        <f>VLOOKUP(A163,'[1]RDR Summary'!C:K,5,FALSE)</f>
        <v>8418</v>
      </c>
      <c r="J163">
        <f>VLOOKUP(A163,'[1]RDR Summary'!C:R,12,FALSE)</f>
        <v>0.50692520775623273</v>
      </c>
      <c r="K163" s="12">
        <f t="shared" si="15"/>
        <v>12011.947795423139</v>
      </c>
      <c r="L163">
        <f>VLOOKUP(A163,'[1]RDR Summary'!C:N,4,FALSE)</f>
        <v>3788</v>
      </c>
      <c r="M163">
        <f>VLOOKUP(A163,'[1]RDR Summary'!C:U,13,FALSE)</f>
        <v>0.22811032157051669</v>
      </c>
      <c r="N163" s="12">
        <f t="shared" si="16"/>
        <v>5405.2338143339093</v>
      </c>
      <c r="O163" s="13">
        <f t="shared" si="17"/>
        <v>23695.700295889357</v>
      </c>
      <c r="P163">
        <f t="shared" si="18"/>
        <v>16606</v>
      </c>
      <c r="Q163">
        <f t="shared" si="18"/>
        <v>1</v>
      </c>
      <c r="R163">
        <f t="shared" si="19"/>
        <v>0</v>
      </c>
      <c r="S163" s="11">
        <f t="shared" si="20"/>
        <v>0</v>
      </c>
    </row>
    <row r="164" spans="1:19" ht="15" customHeight="1" x14ac:dyDescent="0.25">
      <c r="A164" s="24">
        <v>395359</v>
      </c>
      <c r="B164" s="10" t="s">
        <v>41</v>
      </c>
      <c r="C164" t="str">
        <f>VLOOKUP(A164,'[1]Ref Tab'!A:C,3,FALSE)</f>
        <v>JERSEY SHORE NURSING &amp; REHAB CENTER</v>
      </c>
      <c r="D164" s="11">
        <f>VLOOKUP(A164,'[1]Total Points'!C:Q,14,FALSE)</f>
        <v>15954.743672354034</v>
      </c>
      <c r="E164">
        <f>VLOOKUP(A164,'[1]RDR Summary'!C:K,8,FALSE)</f>
        <v>20603</v>
      </c>
      <c r="F164">
        <f>VLOOKUP(A164,'[1]RDR Summary'!C:H,6,FALSE)</f>
        <v>7824</v>
      </c>
      <c r="G164">
        <f>VLOOKUP(A164,'[1]RDR Summary'!C:O,11,FALSE)</f>
        <v>0.37975052176867446</v>
      </c>
      <c r="H164" s="12">
        <f t="shared" si="14"/>
        <v>6058.8222342619019</v>
      </c>
      <c r="I164">
        <f>VLOOKUP(A164,'[1]RDR Summary'!C:K,5,FALSE)</f>
        <v>5543</v>
      </c>
      <c r="J164">
        <f>VLOOKUP(A164,'[1]RDR Summary'!C:R,12,FALSE)</f>
        <v>0.26903848954035819</v>
      </c>
      <c r="K164" s="12">
        <f t="shared" si="15"/>
        <v>4292.440138613717</v>
      </c>
      <c r="L164">
        <f>VLOOKUP(A164,'[1]RDR Summary'!C:N,4,FALSE)</f>
        <v>7236</v>
      </c>
      <c r="M164">
        <f>VLOOKUP(A164,'[1]RDR Summary'!C:U,13,FALSE)</f>
        <v>0.35121098869096734</v>
      </c>
      <c r="N164" s="12">
        <f t="shared" si="16"/>
        <v>5603.4812994784152</v>
      </c>
      <c r="O164" s="13">
        <f t="shared" si="17"/>
        <v>15954.743672354034</v>
      </c>
      <c r="P164">
        <f t="shared" si="18"/>
        <v>20603</v>
      </c>
      <c r="Q164">
        <f t="shared" si="18"/>
        <v>1</v>
      </c>
      <c r="R164">
        <f t="shared" si="19"/>
        <v>0</v>
      </c>
      <c r="S164" s="11">
        <f t="shared" si="20"/>
        <v>0</v>
      </c>
    </row>
    <row r="165" spans="1:19" ht="15" customHeight="1" x14ac:dyDescent="0.25">
      <c r="A165" s="24">
        <v>395360</v>
      </c>
      <c r="B165" s="10" t="s">
        <v>21</v>
      </c>
      <c r="C165" t="str">
        <f>VLOOKUP(A165,'[1]Ref Tab'!A:C,3,FALSE)</f>
        <v>GERMANTOWN HOME</v>
      </c>
      <c r="D165" s="11">
        <f>VLOOKUP(A165,'[1]Total Points'!C:Q,14,FALSE)</f>
        <v>0</v>
      </c>
      <c r="E165">
        <f>VLOOKUP(A165,'[1]RDR Summary'!C:K,8,FALSE)</f>
        <v>29316</v>
      </c>
      <c r="F165">
        <f>VLOOKUP(A165,'[1]RDR Summary'!C:H,6,FALSE)</f>
        <v>13775</v>
      </c>
      <c r="G165">
        <f>VLOOKUP(A165,'[1]RDR Summary'!C:O,11,FALSE)</f>
        <v>0.46987992904898351</v>
      </c>
      <c r="H165" s="12">
        <f t="shared" si="14"/>
        <v>0</v>
      </c>
      <c r="I165">
        <f>VLOOKUP(A165,'[1]RDR Summary'!C:K,5,FALSE)</f>
        <v>9439</v>
      </c>
      <c r="J165">
        <f>VLOOKUP(A165,'[1]RDR Summary'!C:R,12,FALSE)</f>
        <v>0.32197434847864648</v>
      </c>
      <c r="K165" s="12">
        <f t="shared" si="15"/>
        <v>0</v>
      </c>
      <c r="L165">
        <f>VLOOKUP(A165,'[1]RDR Summary'!C:N,4,FALSE)</f>
        <v>6102</v>
      </c>
      <c r="M165">
        <f>VLOOKUP(A165,'[1]RDR Summary'!C:U,13,FALSE)</f>
        <v>0.20814572247237004</v>
      </c>
      <c r="N165" s="12">
        <f t="shared" si="16"/>
        <v>0</v>
      </c>
      <c r="O165" s="13">
        <f t="shared" si="17"/>
        <v>0</v>
      </c>
      <c r="P165">
        <f t="shared" si="18"/>
        <v>29316</v>
      </c>
      <c r="Q165">
        <f t="shared" si="18"/>
        <v>1</v>
      </c>
      <c r="R165">
        <f t="shared" si="19"/>
        <v>0</v>
      </c>
      <c r="S165" s="11">
        <f t="shared" si="20"/>
        <v>0</v>
      </c>
    </row>
    <row r="166" spans="1:19" ht="15" customHeight="1" x14ac:dyDescent="0.25">
      <c r="A166" s="24">
        <v>395361</v>
      </c>
      <c r="B166" s="10" t="s">
        <v>34</v>
      </c>
      <c r="C166" t="str">
        <f>VLOOKUP(A166,'[1]Ref Tab'!A:C,3,FALSE)</f>
        <v>PLEASANT RIDGE MANOR WEST</v>
      </c>
      <c r="D166" s="11">
        <f>VLOOKUP(A166,'[1]Total Points'!C:Q,14,FALSE)</f>
        <v>39489.550610406463</v>
      </c>
      <c r="E166">
        <f>VLOOKUP(A166,'[1]RDR Summary'!C:K,8,FALSE)</f>
        <v>55662</v>
      </c>
      <c r="F166">
        <f>VLOOKUP(A166,'[1]RDR Summary'!C:H,6,FALSE)</f>
        <v>7569</v>
      </c>
      <c r="G166">
        <f>VLOOKUP(A166,'[1]RDR Summary'!C:O,11,FALSE)</f>
        <v>0.13598145952355287</v>
      </c>
      <c r="H166" s="12">
        <f t="shared" si="14"/>
        <v>5369.8467279322786</v>
      </c>
      <c r="I166">
        <f>VLOOKUP(A166,'[1]RDR Summary'!C:K,5,FALSE)</f>
        <v>19272</v>
      </c>
      <c r="J166">
        <f>VLOOKUP(A166,'[1]RDR Summary'!C:R,12,FALSE)</f>
        <v>0.3462326183033308</v>
      </c>
      <c r="K166" s="12">
        <f t="shared" si="15"/>
        <v>13672.570503462925</v>
      </c>
      <c r="L166">
        <f>VLOOKUP(A166,'[1]RDR Summary'!C:N,4,FALSE)</f>
        <v>28821</v>
      </c>
      <c r="M166">
        <f>VLOOKUP(A166,'[1]RDR Summary'!C:U,13,FALSE)</f>
        <v>0.51778592217311636</v>
      </c>
      <c r="N166" s="12">
        <f t="shared" si="16"/>
        <v>20447.133379011262</v>
      </c>
      <c r="O166" s="13">
        <f t="shared" si="17"/>
        <v>39489.55061040647</v>
      </c>
      <c r="P166">
        <f t="shared" si="18"/>
        <v>55662</v>
      </c>
      <c r="Q166">
        <f t="shared" si="18"/>
        <v>1</v>
      </c>
      <c r="R166">
        <f t="shared" si="19"/>
        <v>0</v>
      </c>
      <c r="S166" s="11">
        <f t="shared" si="20"/>
        <v>0</v>
      </c>
    </row>
    <row r="167" spans="1:19" ht="15" customHeight="1" x14ac:dyDescent="0.25">
      <c r="A167" s="24">
        <v>395363</v>
      </c>
      <c r="B167" s="10" t="s">
        <v>34</v>
      </c>
      <c r="C167" t="str">
        <f>VLOOKUP(A167,'[1]Ref Tab'!A:C,3,FALSE)</f>
        <v>KINZUA HEALTHCARE AND REHAB CENTER</v>
      </c>
      <c r="D167" s="11">
        <f>VLOOKUP(A167,'[1]Total Points'!C:Q,14,FALSE)</f>
        <v>47141.004864242655</v>
      </c>
      <c r="E167">
        <f>VLOOKUP(A167,'[1]RDR Summary'!C:K,8,FALSE)</f>
        <v>23280</v>
      </c>
      <c r="F167">
        <f>VLOOKUP(A167,'[1]RDR Summary'!C:H,6,FALSE)</f>
        <v>6073</v>
      </c>
      <c r="G167">
        <f>VLOOKUP(A167,'[1]RDR Summary'!C:O,11,FALSE)</f>
        <v>0.26086769759450174</v>
      </c>
      <c r="H167" s="12">
        <f t="shared" si="14"/>
        <v>12297.565401226188</v>
      </c>
      <c r="I167">
        <f>VLOOKUP(A167,'[1]RDR Summary'!C:K,5,FALSE)</f>
        <v>7509</v>
      </c>
      <c r="J167">
        <f>VLOOKUP(A167,'[1]RDR Summary'!C:R,12,FALSE)</f>
        <v>0.3225515463917526</v>
      </c>
      <c r="K167" s="12">
        <f t="shared" si="15"/>
        <v>15205.404017422599</v>
      </c>
      <c r="L167">
        <f>VLOOKUP(A167,'[1]RDR Summary'!C:N,4,FALSE)</f>
        <v>9698</v>
      </c>
      <c r="M167">
        <f>VLOOKUP(A167,'[1]RDR Summary'!C:U,13,FALSE)</f>
        <v>0.41658075601374572</v>
      </c>
      <c r="N167" s="12">
        <f t="shared" si="16"/>
        <v>19638.035445593869</v>
      </c>
      <c r="O167" s="13">
        <f t="shared" si="17"/>
        <v>47141.004864242655</v>
      </c>
      <c r="P167">
        <f t="shared" si="18"/>
        <v>23280</v>
      </c>
      <c r="Q167">
        <f t="shared" si="18"/>
        <v>1</v>
      </c>
      <c r="R167">
        <f t="shared" si="19"/>
        <v>0</v>
      </c>
      <c r="S167" s="11">
        <f t="shared" si="20"/>
        <v>0</v>
      </c>
    </row>
    <row r="168" spans="1:19" ht="15" customHeight="1" x14ac:dyDescent="0.25">
      <c r="A168" s="24">
        <v>395364</v>
      </c>
      <c r="B168" s="10" t="s">
        <v>41</v>
      </c>
      <c r="C168" t="str">
        <f>VLOOKUP(A168,'[1]Ref Tab'!A:C,3,FALSE)</f>
        <v>WILLIAMSPORT NORTH REHAB AND NURSING CTR</v>
      </c>
      <c r="D168" s="11">
        <f>VLOOKUP(A168,'[1]Total Points'!C:Q,14,FALSE)</f>
        <v>16961.5849251406</v>
      </c>
      <c r="E168">
        <f>VLOOKUP(A168,'[1]RDR Summary'!C:K,8,FALSE)</f>
        <v>23128</v>
      </c>
      <c r="F168">
        <f>VLOOKUP(A168,'[1]RDR Summary'!C:H,6,FALSE)</f>
        <v>10003</v>
      </c>
      <c r="G168">
        <f>VLOOKUP(A168,'[1]RDR Summary'!C:O,11,FALSE)</f>
        <v>0.43250605326876512</v>
      </c>
      <c r="H168" s="12">
        <f t="shared" si="14"/>
        <v>7335.9881531555438</v>
      </c>
      <c r="I168">
        <f>VLOOKUP(A168,'[1]RDR Summary'!C:K,5,FALSE)</f>
        <v>6425</v>
      </c>
      <c r="J168">
        <f>VLOOKUP(A168,'[1]RDR Summary'!C:R,12,FALSE)</f>
        <v>0.27780179868557592</v>
      </c>
      <c r="K168" s="12">
        <f t="shared" si="15"/>
        <v>4711.9588007622078</v>
      </c>
      <c r="L168">
        <f>VLOOKUP(A168,'[1]RDR Summary'!C:N,4,FALSE)</f>
        <v>6700</v>
      </c>
      <c r="M168">
        <f>VLOOKUP(A168,'[1]RDR Summary'!C:U,13,FALSE)</f>
        <v>0.28969214804565896</v>
      </c>
      <c r="N168" s="12">
        <f t="shared" si="16"/>
        <v>4913.6379712228481</v>
      </c>
      <c r="O168" s="13">
        <f t="shared" si="17"/>
        <v>16961.5849251406</v>
      </c>
      <c r="P168">
        <f t="shared" si="18"/>
        <v>23128</v>
      </c>
      <c r="Q168">
        <f t="shared" si="18"/>
        <v>1</v>
      </c>
      <c r="R168">
        <f t="shared" si="19"/>
        <v>0</v>
      </c>
      <c r="S168" s="11">
        <f t="shared" si="20"/>
        <v>0</v>
      </c>
    </row>
    <row r="169" spans="1:19" ht="15" customHeight="1" x14ac:dyDescent="0.25">
      <c r="A169" s="24">
        <v>395365</v>
      </c>
      <c r="B169" s="10" t="s">
        <v>25</v>
      </c>
      <c r="C169" t="str">
        <f>VLOOKUP(A169,'[1]Ref Tab'!A:C,3,FALSE)</f>
        <v>SPANG CREST MANOR</v>
      </c>
      <c r="D169" s="11">
        <f>VLOOKUP(A169,'[1]Total Points'!C:Q,14,FALSE)</f>
        <v>5181.8729005991763</v>
      </c>
      <c r="E169">
        <f>VLOOKUP(A169,'[1]RDR Summary'!C:K,8,FALSE)</f>
        <v>15676</v>
      </c>
      <c r="F169">
        <f>VLOOKUP(A169,'[1]RDR Summary'!C:H,6,FALSE)</f>
        <v>5731</v>
      </c>
      <c r="G169">
        <f>VLOOKUP(A169,'[1]RDR Summary'!C:O,11,FALSE)</f>
        <v>0.36559071191630516</v>
      </c>
      <c r="H169" s="12">
        <f t="shared" si="14"/>
        <v>1894.4446027898621</v>
      </c>
      <c r="I169">
        <f>VLOOKUP(A169,'[1]RDR Summary'!C:K,5,FALSE)</f>
        <v>5549</v>
      </c>
      <c r="J169">
        <f>VLOOKUP(A169,'[1]RDR Summary'!C:R,12,FALSE)</f>
        <v>0.35398060729778003</v>
      </c>
      <c r="K169" s="12">
        <f t="shared" si="15"/>
        <v>1834.2825162940053</v>
      </c>
      <c r="L169">
        <f>VLOOKUP(A169,'[1]RDR Summary'!C:N,4,FALSE)</f>
        <v>4396</v>
      </c>
      <c r="M169">
        <f>VLOOKUP(A169,'[1]RDR Summary'!C:U,13,FALSE)</f>
        <v>0.28042868078591476</v>
      </c>
      <c r="N169" s="12">
        <f t="shared" si="16"/>
        <v>1453.1457815153087</v>
      </c>
      <c r="O169" s="13">
        <f t="shared" si="17"/>
        <v>5181.8729005991763</v>
      </c>
      <c r="P169">
        <f t="shared" si="18"/>
        <v>15676</v>
      </c>
      <c r="Q169">
        <f t="shared" si="18"/>
        <v>0.99999999999999989</v>
      </c>
      <c r="R169">
        <f t="shared" si="19"/>
        <v>0</v>
      </c>
      <c r="S169" s="11">
        <f t="shared" si="20"/>
        <v>0</v>
      </c>
    </row>
    <row r="170" spans="1:19" ht="15" customHeight="1" x14ac:dyDescent="0.25">
      <c r="A170" s="24">
        <v>395366</v>
      </c>
      <c r="B170" s="10" t="s">
        <v>21</v>
      </c>
      <c r="C170" t="str">
        <f>VLOOKUP(A170,'[1]Ref Tab'!A:C,3,FALSE)</f>
        <v>PINE RUN HEALTH CENTER</v>
      </c>
      <c r="D170" s="11">
        <f>VLOOKUP(A170,'[1]Total Points'!C:Q,14,FALSE)</f>
        <v>14360.330592417402</v>
      </c>
      <c r="E170">
        <f>VLOOKUP(A170,'[1]RDR Summary'!C:K,8,FALSE)</f>
        <v>5764</v>
      </c>
      <c r="F170">
        <f>VLOOKUP(A170,'[1]RDR Summary'!C:H,6,FALSE)</f>
        <v>2791</v>
      </c>
      <c r="G170">
        <f>VLOOKUP(A170,'[1]RDR Summary'!C:O,11,FALSE)</f>
        <v>0.48421235253296324</v>
      </c>
      <c r="H170" s="12">
        <f t="shared" si="14"/>
        <v>6953.4494593055115</v>
      </c>
      <c r="I170">
        <f>VLOOKUP(A170,'[1]RDR Summary'!C:K,5,FALSE)</f>
        <v>1752</v>
      </c>
      <c r="J170">
        <f>VLOOKUP(A170,'[1]RDR Summary'!C:R,12,FALSE)</f>
        <v>0.30395558639833448</v>
      </c>
      <c r="K170" s="12">
        <f t="shared" si="15"/>
        <v>4364.9027060921735</v>
      </c>
      <c r="L170">
        <f>VLOOKUP(A170,'[1]RDR Summary'!C:N,4,FALSE)</f>
        <v>1221</v>
      </c>
      <c r="M170">
        <f>VLOOKUP(A170,'[1]RDR Summary'!C:U,13,FALSE)</f>
        <v>0.21183206106870228</v>
      </c>
      <c r="N170" s="12">
        <f t="shared" si="16"/>
        <v>3041.9784270197165</v>
      </c>
      <c r="O170" s="13">
        <f t="shared" si="17"/>
        <v>14360.330592417402</v>
      </c>
      <c r="P170">
        <f t="shared" si="18"/>
        <v>5764</v>
      </c>
      <c r="Q170">
        <f t="shared" si="18"/>
        <v>1</v>
      </c>
      <c r="R170">
        <f t="shared" si="19"/>
        <v>0</v>
      </c>
      <c r="S170" s="11">
        <f t="shared" si="20"/>
        <v>0</v>
      </c>
    </row>
    <row r="171" spans="1:19" ht="15" customHeight="1" x14ac:dyDescent="0.25">
      <c r="A171" s="24">
        <v>395367</v>
      </c>
      <c r="B171" s="10" t="s">
        <v>21</v>
      </c>
      <c r="C171" t="str">
        <f>VLOOKUP(A171,'[1]Ref Tab'!A:C,3,FALSE)</f>
        <v>OXFORD HEALTH CENTER</v>
      </c>
      <c r="D171" s="11">
        <f>VLOOKUP(A171,'[1]Total Points'!C:Q,14,FALSE)</f>
        <v>40255.924434358516</v>
      </c>
      <c r="E171">
        <f>VLOOKUP(A171,'[1]RDR Summary'!C:K,8,FALSE)</f>
        <v>16736</v>
      </c>
      <c r="F171">
        <f>VLOOKUP(A171,'[1]RDR Summary'!C:H,6,FALSE)</f>
        <v>6180</v>
      </c>
      <c r="G171">
        <f>VLOOKUP(A171,'[1]RDR Summary'!C:O,11,FALSE)</f>
        <v>0.36926386233269598</v>
      </c>
      <c r="H171" s="12">
        <f t="shared" si="14"/>
        <v>14865.058138404376</v>
      </c>
      <c r="I171">
        <f>VLOOKUP(A171,'[1]RDR Summary'!C:K,5,FALSE)</f>
        <v>5041</v>
      </c>
      <c r="J171">
        <f>VLOOKUP(A171,'[1]RDR Summary'!C:R,12,FALSE)</f>
        <v>0.30120697896749521</v>
      </c>
      <c r="K171" s="12">
        <f t="shared" si="15"/>
        <v>12125.365384416902</v>
      </c>
      <c r="L171">
        <f>VLOOKUP(A171,'[1]RDR Summary'!C:N,4,FALSE)</f>
        <v>5515</v>
      </c>
      <c r="M171">
        <f>VLOOKUP(A171,'[1]RDR Summary'!C:U,13,FALSE)</f>
        <v>0.32952915869980881</v>
      </c>
      <c r="N171" s="12">
        <f t="shared" si="16"/>
        <v>13265.50091153724</v>
      </c>
      <c r="O171" s="13">
        <f t="shared" si="17"/>
        <v>40255.924434358516</v>
      </c>
      <c r="P171">
        <f t="shared" si="18"/>
        <v>16736</v>
      </c>
      <c r="Q171">
        <f t="shared" si="18"/>
        <v>1</v>
      </c>
      <c r="R171">
        <f t="shared" si="19"/>
        <v>0</v>
      </c>
      <c r="S171" s="11">
        <f t="shared" si="20"/>
        <v>0</v>
      </c>
    </row>
    <row r="172" spans="1:19" ht="15" customHeight="1" x14ac:dyDescent="0.25">
      <c r="A172" s="24">
        <v>395370</v>
      </c>
      <c r="B172" s="10" t="s">
        <v>21</v>
      </c>
      <c r="C172" t="str">
        <f>VLOOKUP(A172,'[1]Ref Tab'!A:C,3,FALSE)</f>
        <v>LUTHER WOODS NURSING &amp; REHAB CENTER</v>
      </c>
      <c r="D172" s="11">
        <f>VLOOKUP(A172,'[1]Total Points'!C:Q,14,FALSE)</f>
        <v>19301.756274969022</v>
      </c>
      <c r="E172">
        <f>VLOOKUP(A172,'[1]RDR Summary'!C:K,8,FALSE)</f>
        <v>21275</v>
      </c>
      <c r="F172">
        <f>VLOOKUP(A172,'[1]RDR Summary'!C:H,6,FALSE)</f>
        <v>6007</v>
      </c>
      <c r="G172">
        <f>VLOOKUP(A172,'[1]RDR Summary'!C:O,11,FALSE)</f>
        <v>0.28235017626321973</v>
      </c>
      <c r="H172" s="12">
        <f t="shared" si="14"/>
        <v>5449.8542864272113</v>
      </c>
      <c r="I172">
        <f>VLOOKUP(A172,'[1]RDR Summary'!C:K,5,FALSE)</f>
        <v>4403</v>
      </c>
      <c r="J172">
        <f>VLOOKUP(A172,'[1]RDR Summary'!C:R,12,FALSE)</f>
        <v>0.20695652173913043</v>
      </c>
      <c r="K172" s="12">
        <f t="shared" si="15"/>
        <v>3994.6243421240238</v>
      </c>
      <c r="L172">
        <f>VLOOKUP(A172,'[1]RDR Summary'!C:N,4,FALSE)</f>
        <v>10865</v>
      </c>
      <c r="M172">
        <f>VLOOKUP(A172,'[1]RDR Summary'!C:U,13,FALSE)</f>
        <v>0.51069330199764984</v>
      </c>
      <c r="N172" s="12">
        <f t="shared" si="16"/>
        <v>9857.2776464177878</v>
      </c>
      <c r="O172" s="13">
        <f t="shared" si="17"/>
        <v>19301.756274969022</v>
      </c>
      <c r="P172">
        <f t="shared" si="18"/>
        <v>21275</v>
      </c>
      <c r="Q172">
        <f t="shared" si="18"/>
        <v>1</v>
      </c>
      <c r="R172">
        <f t="shared" si="19"/>
        <v>0</v>
      </c>
      <c r="S172" s="11">
        <f t="shared" si="20"/>
        <v>0</v>
      </c>
    </row>
    <row r="173" spans="1:19" ht="15" customHeight="1" x14ac:dyDescent="0.25">
      <c r="A173" s="24">
        <v>395371</v>
      </c>
      <c r="B173" s="10" t="s">
        <v>18</v>
      </c>
      <c r="C173" t="str">
        <f>VLOOKUP(A173,'[1]Ref Tab'!A:C,3,FALSE)</f>
        <v>QUALITY LIFE SERVICES - APOLLO</v>
      </c>
      <c r="D173" s="11">
        <f>VLOOKUP(A173,'[1]Total Points'!C:Q,14,FALSE)</f>
        <v>27582.210632584025</v>
      </c>
      <c r="E173">
        <f>VLOOKUP(A173,'[1]RDR Summary'!C:K,8,FALSE)</f>
        <v>35530</v>
      </c>
      <c r="F173">
        <f>VLOOKUP(A173,'[1]RDR Summary'!C:H,6,FALSE)</f>
        <v>12875</v>
      </c>
      <c r="G173">
        <f>VLOOKUP(A173,'[1]RDR Summary'!C:O,11,FALSE)</f>
        <v>0.36236982831410075</v>
      </c>
      <c r="H173" s="12">
        <f t="shared" si="14"/>
        <v>9994.960931452837</v>
      </c>
      <c r="I173">
        <f>VLOOKUP(A173,'[1]RDR Summary'!C:K,5,FALSE)</f>
        <v>12943</v>
      </c>
      <c r="J173">
        <f>VLOOKUP(A173,'[1]RDR Summary'!C:R,12,FALSE)</f>
        <v>0.3642837039121869</v>
      </c>
      <c r="K173" s="12">
        <f t="shared" si="15"/>
        <v>10047.749851323812</v>
      </c>
      <c r="L173">
        <f>VLOOKUP(A173,'[1]RDR Summary'!C:N,4,FALSE)</f>
        <v>9712</v>
      </c>
      <c r="M173">
        <f>VLOOKUP(A173,'[1]RDR Summary'!C:U,13,FALSE)</f>
        <v>0.27334646777371235</v>
      </c>
      <c r="N173" s="12">
        <f t="shared" si="16"/>
        <v>7539.4998498073755</v>
      </c>
      <c r="O173" s="13">
        <f t="shared" si="17"/>
        <v>27582.210632584025</v>
      </c>
      <c r="P173">
        <f t="shared" si="18"/>
        <v>35530</v>
      </c>
      <c r="Q173">
        <f t="shared" si="18"/>
        <v>1</v>
      </c>
      <c r="R173">
        <f t="shared" si="19"/>
        <v>0</v>
      </c>
      <c r="S173" s="11">
        <f t="shared" si="20"/>
        <v>0</v>
      </c>
    </row>
    <row r="174" spans="1:19" ht="15" customHeight="1" x14ac:dyDescent="0.25">
      <c r="A174" s="24">
        <v>395372</v>
      </c>
      <c r="B174" s="10" t="s">
        <v>25</v>
      </c>
      <c r="C174" t="str">
        <f>VLOOKUP(A174,'[1]Ref Tab'!A:C,3,FALSE)</f>
        <v>CAPITOL REHAB AND HEALTHCARE CENTER</v>
      </c>
      <c r="D174" s="11">
        <f>VLOOKUP(A174,'[1]Total Points'!C:Q,14,FALSE)</f>
        <v>0</v>
      </c>
      <c r="E174">
        <f>VLOOKUP(A174,'[1]RDR Summary'!C:K,8,FALSE)</f>
        <v>22573</v>
      </c>
      <c r="F174">
        <f>VLOOKUP(A174,'[1]RDR Summary'!C:H,6,FALSE)</f>
        <v>6077</v>
      </c>
      <c r="G174">
        <f>VLOOKUP(A174,'[1]RDR Summary'!C:O,11,FALSE)</f>
        <v>0.26921543436849332</v>
      </c>
      <c r="H174" s="12">
        <f t="shared" si="14"/>
        <v>0</v>
      </c>
      <c r="I174">
        <f>VLOOKUP(A174,'[1]RDR Summary'!C:K,5,FALSE)</f>
        <v>6528</v>
      </c>
      <c r="J174">
        <f>VLOOKUP(A174,'[1]RDR Summary'!C:R,12,FALSE)</f>
        <v>0.28919505604040224</v>
      </c>
      <c r="K174" s="12">
        <f t="shared" si="15"/>
        <v>0</v>
      </c>
      <c r="L174">
        <f>VLOOKUP(A174,'[1]RDR Summary'!C:N,4,FALSE)</f>
        <v>9968</v>
      </c>
      <c r="M174">
        <f>VLOOKUP(A174,'[1]RDR Summary'!C:U,13,FALSE)</f>
        <v>0.44158950959110443</v>
      </c>
      <c r="N174" s="12">
        <f t="shared" si="16"/>
        <v>0</v>
      </c>
      <c r="O174" s="13">
        <f t="shared" si="17"/>
        <v>0</v>
      </c>
      <c r="P174">
        <f t="shared" si="18"/>
        <v>22573</v>
      </c>
      <c r="Q174">
        <f t="shared" si="18"/>
        <v>1</v>
      </c>
      <c r="R174">
        <f t="shared" si="19"/>
        <v>0</v>
      </c>
      <c r="S174" s="11">
        <f t="shared" si="20"/>
        <v>0</v>
      </c>
    </row>
    <row r="175" spans="1:19" ht="15" customHeight="1" x14ac:dyDescent="0.25">
      <c r="A175" s="24">
        <v>395373</v>
      </c>
      <c r="B175" s="10" t="s">
        <v>41</v>
      </c>
      <c r="C175" t="str">
        <f>VLOOKUP(A175,'[1]Ref Tab'!A:C,3,FALSE)</f>
        <v>GREENWOOD CENTER FOR REHAB AND NURSING</v>
      </c>
      <c r="D175" s="11">
        <f>VLOOKUP(A175,'[1]Total Points'!C:Q,14,FALSE)</f>
        <v>0</v>
      </c>
      <c r="E175">
        <f>VLOOKUP(A175,'[1]RDR Summary'!C:K,8,FALSE)</f>
        <v>24111</v>
      </c>
      <c r="F175">
        <f>VLOOKUP(A175,'[1]RDR Summary'!C:H,6,FALSE)</f>
        <v>9150</v>
      </c>
      <c r="G175">
        <f>VLOOKUP(A175,'[1]RDR Summary'!C:O,11,FALSE)</f>
        <v>0.37949483638173448</v>
      </c>
      <c r="H175" s="12">
        <f t="shared" si="14"/>
        <v>0</v>
      </c>
      <c r="I175">
        <f>VLOOKUP(A175,'[1]RDR Summary'!C:K,5,FALSE)</f>
        <v>8642</v>
      </c>
      <c r="J175">
        <f>VLOOKUP(A175,'[1]RDR Summary'!C:R,12,FALSE)</f>
        <v>0.35842561486458463</v>
      </c>
      <c r="K175" s="12">
        <f t="shared" si="15"/>
        <v>0</v>
      </c>
      <c r="L175">
        <f>VLOOKUP(A175,'[1]RDR Summary'!C:N,4,FALSE)</f>
        <v>6319</v>
      </c>
      <c r="M175">
        <f>VLOOKUP(A175,'[1]RDR Summary'!C:U,13,FALSE)</f>
        <v>0.26207954875368089</v>
      </c>
      <c r="N175" s="12">
        <f t="shared" si="16"/>
        <v>0</v>
      </c>
      <c r="O175" s="13">
        <f t="shared" si="17"/>
        <v>0</v>
      </c>
      <c r="P175">
        <f t="shared" si="18"/>
        <v>24111</v>
      </c>
      <c r="Q175">
        <f t="shared" si="18"/>
        <v>1</v>
      </c>
      <c r="R175">
        <f t="shared" si="19"/>
        <v>0</v>
      </c>
      <c r="S175" s="11">
        <f t="shared" si="20"/>
        <v>0</v>
      </c>
    </row>
    <row r="176" spans="1:19" ht="15" customHeight="1" x14ac:dyDescent="0.25">
      <c r="A176" s="24">
        <v>395374</v>
      </c>
      <c r="B176" s="10" t="s">
        <v>21</v>
      </c>
      <c r="C176" t="str">
        <f>VLOOKUP(A176,'[1]Ref Tab'!A:C,3,FALSE)</f>
        <v>YEADON REHABILITATION AND NURSING CENTER</v>
      </c>
      <c r="D176" s="11">
        <f>VLOOKUP(A176,'[1]Total Points'!C:Q,14,FALSE)</f>
        <v>17458.165849962879</v>
      </c>
      <c r="E176">
        <f>VLOOKUP(A176,'[1]RDR Summary'!C:K,8,FALSE)</f>
        <v>36691</v>
      </c>
      <c r="F176">
        <f>VLOOKUP(A176,'[1]RDR Summary'!C:H,6,FALSE)</f>
        <v>17460</v>
      </c>
      <c r="G176">
        <f>VLOOKUP(A176,'[1]RDR Summary'!C:O,11,FALSE)</f>
        <v>0.47586601618925622</v>
      </c>
      <c r="H176" s="12">
        <f t="shared" si="14"/>
        <v>8307.7478329931564</v>
      </c>
      <c r="I176">
        <f>VLOOKUP(A176,'[1]RDR Summary'!C:K,5,FALSE)</f>
        <v>9912</v>
      </c>
      <c r="J176">
        <f>VLOOKUP(A176,'[1]RDR Summary'!C:R,12,FALSE)</f>
        <v>0.27014799269575646</v>
      </c>
      <c r="K176" s="12">
        <f t="shared" si="15"/>
        <v>4716.2884605170766</v>
      </c>
      <c r="L176">
        <f>VLOOKUP(A176,'[1]RDR Summary'!C:N,4,FALSE)</f>
        <v>9319</v>
      </c>
      <c r="M176">
        <f>VLOOKUP(A176,'[1]RDR Summary'!C:U,13,FALSE)</f>
        <v>0.25398599111498732</v>
      </c>
      <c r="N176" s="12">
        <f t="shared" si="16"/>
        <v>4434.1295564526472</v>
      </c>
      <c r="O176" s="13">
        <f t="shared" si="17"/>
        <v>17458.165849962879</v>
      </c>
      <c r="P176">
        <f t="shared" si="18"/>
        <v>36691</v>
      </c>
      <c r="Q176">
        <f t="shared" si="18"/>
        <v>1</v>
      </c>
      <c r="R176">
        <f t="shared" si="19"/>
        <v>0</v>
      </c>
      <c r="S176" s="11">
        <f t="shared" si="20"/>
        <v>0</v>
      </c>
    </row>
    <row r="177" spans="1:19" ht="15" customHeight="1" x14ac:dyDescent="0.25">
      <c r="A177" s="24">
        <v>395375</v>
      </c>
      <c r="B177" s="10" t="s">
        <v>25</v>
      </c>
      <c r="C177" t="str">
        <f>VLOOKUP(A177,'[1]Ref Tab'!A:C,3,FALSE)</f>
        <v>SWAIM HEALTH CENTER</v>
      </c>
      <c r="D177" s="11">
        <f>VLOOKUP(A177,'[1]Total Points'!C:Q,14,FALSE)</f>
        <v>40481.16503397515</v>
      </c>
      <c r="E177">
        <f>VLOOKUP(A177,'[1]RDR Summary'!C:K,8,FALSE)</f>
        <v>9990</v>
      </c>
      <c r="F177">
        <f>VLOOKUP(A177,'[1]RDR Summary'!C:H,6,FALSE)</f>
        <v>3541</v>
      </c>
      <c r="G177">
        <f>VLOOKUP(A177,'[1]RDR Summary'!C:O,11,FALSE)</f>
        <v>0.35445445445445445</v>
      </c>
      <c r="H177" s="12">
        <f t="shared" si="14"/>
        <v>14348.729267798399</v>
      </c>
      <c r="I177">
        <f>VLOOKUP(A177,'[1]RDR Summary'!C:K,5,FALSE)</f>
        <v>3735</v>
      </c>
      <c r="J177">
        <f>VLOOKUP(A177,'[1]RDR Summary'!C:R,12,FALSE)</f>
        <v>0.37387387387387389</v>
      </c>
      <c r="K177" s="12">
        <f t="shared" si="15"/>
        <v>15134.849990179899</v>
      </c>
      <c r="L177">
        <f>VLOOKUP(A177,'[1]RDR Summary'!C:N,4,FALSE)</f>
        <v>2714</v>
      </c>
      <c r="M177">
        <f>VLOOKUP(A177,'[1]RDR Summary'!C:U,13,FALSE)</f>
        <v>0.27167167167167167</v>
      </c>
      <c r="N177" s="12">
        <f t="shared" si="16"/>
        <v>10997.585775996853</v>
      </c>
      <c r="O177" s="13">
        <f t="shared" si="17"/>
        <v>40481.16503397515</v>
      </c>
      <c r="P177">
        <f t="shared" si="18"/>
        <v>9990</v>
      </c>
      <c r="Q177">
        <f t="shared" si="18"/>
        <v>1</v>
      </c>
      <c r="R177">
        <f t="shared" si="19"/>
        <v>0</v>
      </c>
      <c r="S177" s="11">
        <f t="shared" si="20"/>
        <v>0</v>
      </c>
    </row>
    <row r="178" spans="1:19" ht="15" customHeight="1" x14ac:dyDescent="0.25">
      <c r="A178" s="24">
        <v>395378</v>
      </c>
      <c r="B178" s="10" t="s">
        <v>25</v>
      </c>
      <c r="C178" t="str">
        <f>VLOOKUP(A178,'[1]Ref Tab'!A:C,3,FALSE)</f>
        <v>QUINCY RETIREMENT COMMUNITY</v>
      </c>
      <c r="D178" s="11">
        <f>VLOOKUP(A178,'[1]Total Points'!C:Q,14,FALSE)</f>
        <v>0</v>
      </c>
      <c r="E178">
        <f>VLOOKUP(A178,'[1]RDR Summary'!C:K,8,FALSE)</f>
        <v>19350</v>
      </c>
      <c r="F178">
        <f>VLOOKUP(A178,'[1]RDR Summary'!C:H,6,FALSE)</f>
        <v>5611</v>
      </c>
      <c r="G178">
        <f>VLOOKUP(A178,'[1]RDR Summary'!C:O,11,FALSE)</f>
        <v>0.28997416020671835</v>
      </c>
      <c r="H178" s="12">
        <f t="shared" si="14"/>
        <v>0</v>
      </c>
      <c r="I178">
        <f>VLOOKUP(A178,'[1]RDR Summary'!C:K,5,FALSE)</f>
        <v>8503</v>
      </c>
      <c r="J178">
        <f>VLOOKUP(A178,'[1]RDR Summary'!C:R,12,FALSE)</f>
        <v>0.4394315245478036</v>
      </c>
      <c r="K178" s="12">
        <f t="shared" si="15"/>
        <v>0</v>
      </c>
      <c r="L178">
        <f>VLOOKUP(A178,'[1]RDR Summary'!C:N,4,FALSE)</f>
        <v>5236</v>
      </c>
      <c r="M178">
        <f>VLOOKUP(A178,'[1]RDR Summary'!C:U,13,FALSE)</f>
        <v>0.27059431524547806</v>
      </c>
      <c r="N178" s="12">
        <f t="shared" si="16"/>
        <v>0</v>
      </c>
      <c r="O178" s="13">
        <f t="shared" si="17"/>
        <v>0</v>
      </c>
      <c r="P178">
        <f t="shared" si="18"/>
        <v>19350</v>
      </c>
      <c r="Q178">
        <f t="shared" si="18"/>
        <v>1</v>
      </c>
      <c r="R178">
        <f t="shared" si="19"/>
        <v>0</v>
      </c>
      <c r="S178" s="11">
        <f t="shared" si="20"/>
        <v>0</v>
      </c>
    </row>
    <row r="179" spans="1:19" ht="15" customHeight="1" x14ac:dyDescent="0.25">
      <c r="A179" s="24">
        <v>395379</v>
      </c>
      <c r="B179" s="10" t="s">
        <v>41</v>
      </c>
      <c r="C179" t="str">
        <f>VLOOKUP(A179,'[1]Ref Tab'!A:C,3,FALSE)</f>
        <v>WECARE AT LOYALSOCK REHAB &amp; NURSING CTR</v>
      </c>
      <c r="D179" s="11">
        <f>VLOOKUP(A179,'[1]Total Points'!C:Q,14,FALSE)</f>
        <v>38147.943490350663</v>
      </c>
      <c r="E179">
        <f>VLOOKUP(A179,'[1]RDR Summary'!C:K,8,FALSE)</f>
        <v>26168</v>
      </c>
      <c r="F179">
        <f>VLOOKUP(A179,'[1]RDR Summary'!C:H,6,FALSE)</f>
        <v>7825</v>
      </c>
      <c r="G179">
        <f>VLOOKUP(A179,'[1]RDR Summary'!C:O,11,FALSE)</f>
        <v>0.29902934882298993</v>
      </c>
      <c r="H179" s="12">
        <f t="shared" si="14"/>
        <v>11407.354700855776</v>
      </c>
      <c r="I179">
        <f>VLOOKUP(A179,'[1]RDR Summary'!C:K,5,FALSE)</f>
        <v>6742</v>
      </c>
      <c r="J179">
        <f>VLOOKUP(A179,'[1]RDR Summary'!C:R,12,FALSE)</f>
        <v>0.25764292265362276</v>
      </c>
      <c r="K179" s="12">
        <f t="shared" si="15"/>
        <v>9828.5476540791879</v>
      </c>
      <c r="L179">
        <f>VLOOKUP(A179,'[1]RDR Summary'!C:N,4,FALSE)</f>
        <v>11601</v>
      </c>
      <c r="M179">
        <f>VLOOKUP(A179,'[1]RDR Summary'!C:U,13,FALSE)</f>
        <v>0.44332772852338737</v>
      </c>
      <c r="N179" s="12">
        <f t="shared" si="16"/>
        <v>16912.0411354157</v>
      </c>
      <c r="O179" s="13">
        <f t="shared" si="17"/>
        <v>38147.943490350663</v>
      </c>
      <c r="P179">
        <f t="shared" si="18"/>
        <v>26168</v>
      </c>
      <c r="Q179">
        <f t="shared" si="18"/>
        <v>1</v>
      </c>
      <c r="R179">
        <f t="shared" si="19"/>
        <v>0</v>
      </c>
      <c r="S179" s="11">
        <f t="shared" si="20"/>
        <v>0</v>
      </c>
    </row>
    <row r="180" spans="1:19" ht="15" customHeight="1" x14ac:dyDescent="0.25">
      <c r="A180" s="24">
        <v>395380</v>
      </c>
      <c r="B180" s="10" t="s">
        <v>21</v>
      </c>
      <c r="C180" t="str">
        <f>VLOOKUP(A180,'[1]Ref Tab'!A:C,3,FALSE)</f>
        <v>SAUNDERS NURSING &amp; REHABILITATION CENTER</v>
      </c>
      <c r="D180" s="11">
        <f>VLOOKUP(A180,'[1]Total Points'!C:Q,14,FALSE)</f>
        <v>25027.784948796361</v>
      </c>
      <c r="E180">
        <f>VLOOKUP(A180,'[1]RDR Summary'!C:K,8,FALSE)</f>
        <v>28834</v>
      </c>
      <c r="F180">
        <f>VLOOKUP(A180,'[1]RDR Summary'!C:H,6,FALSE)</f>
        <v>9730</v>
      </c>
      <c r="G180">
        <f>VLOOKUP(A180,'[1]RDR Summary'!C:O,11,FALSE)</f>
        <v>0.33744884511340778</v>
      </c>
      <c r="H180" s="12">
        <f t="shared" si="14"/>
        <v>8445.5971267180612</v>
      </c>
      <c r="I180">
        <f>VLOOKUP(A180,'[1]RDR Summary'!C:K,5,FALSE)</f>
        <v>8989</v>
      </c>
      <c r="J180">
        <f>VLOOKUP(A180,'[1]RDR Summary'!C:R,12,FALSE)</f>
        <v>0.31175001734063951</v>
      </c>
      <c r="K180" s="12">
        <f t="shared" si="15"/>
        <v>7802.412391785062</v>
      </c>
      <c r="L180">
        <f>VLOOKUP(A180,'[1]RDR Summary'!C:N,4,FALSE)</f>
        <v>10115</v>
      </c>
      <c r="M180">
        <f>VLOOKUP(A180,'[1]RDR Summary'!C:U,13,FALSE)</f>
        <v>0.35080113754595271</v>
      </c>
      <c r="N180" s="12">
        <f t="shared" si="16"/>
        <v>8779.7754302932372</v>
      </c>
      <c r="O180" s="13">
        <f t="shared" si="17"/>
        <v>25027.784948796361</v>
      </c>
      <c r="P180">
        <f t="shared" si="18"/>
        <v>28834</v>
      </c>
      <c r="Q180">
        <f t="shared" si="18"/>
        <v>1</v>
      </c>
      <c r="R180">
        <f t="shared" si="19"/>
        <v>0</v>
      </c>
      <c r="S180" s="11">
        <f t="shared" si="20"/>
        <v>0</v>
      </c>
    </row>
    <row r="181" spans="1:19" ht="15" customHeight="1" x14ac:dyDescent="0.25">
      <c r="A181" s="24">
        <v>395382</v>
      </c>
      <c r="B181" s="10" t="s">
        <v>18</v>
      </c>
      <c r="C181" t="str">
        <f>VLOOKUP(A181,'[1]Ref Tab'!A:C,3,FALSE)</f>
        <v>THE GROVE AT NORTH HUNTINGDON</v>
      </c>
      <c r="D181" s="11">
        <f>VLOOKUP(A181,'[1]Total Points'!C:Q,14,FALSE)</f>
        <v>0</v>
      </c>
      <c r="E181">
        <f>VLOOKUP(A181,'[1]RDR Summary'!C:K,8,FALSE)</f>
        <v>25017</v>
      </c>
      <c r="F181">
        <f>VLOOKUP(A181,'[1]RDR Summary'!C:H,6,FALSE)</f>
        <v>4918</v>
      </c>
      <c r="G181">
        <f>VLOOKUP(A181,'[1]RDR Summary'!C:O,11,FALSE)</f>
        <v>0.19658632130151496</v>
      </c>
      <c r="H181" s="12">
        <f t="shared" si="14"/>
        <v>0</v>
      </c>
      <c r="I181">
        <f>VLOOKUP(A181,'[1]RDR Summary'!C:K,5,FALSE)</f>
        <v>8147</v>
      </c>
      <c r="J181">
        <f>VLOOKUP(A181,'[1]RDR Summary'!C:R,12,FALSE)</f>
        <v>0.3256585521845145</v>
      </c>
      <c r="K181" s="12">
        <f t="shared" si="15"/>
        <v>0</v>
      </c>
      <c r="L181">
        <f>VLOOKUP(A181,'[1]RDR Summary'!C:N,4,FALSE)</f>
        <v>11952</v>
      </c>
      <c r="M181">
        <f>VLOOKUP(A181,'[1]RDR Summary'!C:U,13,FALSE)</f>
        <v>0.47775512651397051</v>
      </c>
      <c r="N181" s="12">
        <f t="shared" si="16"/>
        <v>0</v>
      </c>
      <c r="O181" s="13">
        <f t="shared" si="17"/>
        <v>0</v>
      </c>
      <c r="P181">
        <f t="shared" si="18"/>
        <v>25017</v>
      </c>
      <c r="Q181">
        <f t="shared" si="18"/>
        <v>1</v>
      </c>
      <c r="R181">
        <f t="shared" si="19"/>
        <v>0</v>
      </c>
      <c r="S181" s="11">
        <f t="shared" si="20"/>
        <v>0</v>
      </c>
    </row>
    <row r="182" spans="1:19" ht="15" customHeight="1" x14ac:dyDescent="0.25">
      <c r="A182" s="24">
        <v>395384</v>
      </c>
      <c r="B182" s="10" t="s">
        <v>21</v>
      </c>
      <c r="C182" t="str">
        <f>VLOOKUP(A182,'[1]Ref Tab'!A:C,3,FALSE)</f>
        <v>POCOPSON HOME</v>
      </c>
      <c r="D182" s="11">
        <f>VLOOKUP(A182,'[1]Total Points'!C:Q,14,FALSE)</f>
        <v>26772.142007775783</v>
      </c>
      <c r="E182">
        <f>VLOOKUP(A182,'[1]RDR Summary'!C:K,8,FALSE)</f>
        <v>46698</v>
      </c>
      <c r="F182">
        <f>VLOOKUP(A182,'[1]RDR Summary'!C:H,6,FALSE)</f>
        <v>17389</v>
      </c>
      <c r="G182">
        <f>VLOOKUP(A182,'[1]RDR Summary'!C:O,11,FALSE)</f>
        <v>0.37237140776906935</v>
      </c>
      <c r="H182" s="12">
        <f t="shared" si="14"/>
        <v>9969.1802084289066</v>
      </c>
      <c r="I182">
        <f>VLOOKUP(A182,'[1]RDR Summary'!C:K,5,FALSE)</f>
        <v>17248</v>
      </c>
      <c r="J182">
        <f>VLOOKUP(A182,'[1]RDR Summary'!C:R,12,FALSE)</f>
        <v>0.36935200650991479</v>
      </c>
      <c r="K182" s="12">
        <f t="shared" si="15"/>
        <v>9888.3443691403645</v>
      </c>
      <c r="L182">
        <f>VLOOKUP(A182,'[1]RDR Summary'!C:N,4,FALSE)</f>
        <v>12061</v>
      </c>
      <c r="M182">
        <f>VLOOKUP(A182,'[1]RDR Summary'!C:U,13,FALSE)</f>
        <v>0.25827658572101592</v>
      </c>
      <c r="N182" s="12">
        <f t="shared" si="16"/>
        <v>6914.6174302065128</v>
      </c>
      <c r="O182" s="13">
        <f t="shared" si="17"/>
        <v>26772.142007775783</v>
      </c>
      <c r="P182">
        <f t="shared" si="18"/>
        <v>46698</v>
      </c>
      <c r="Q182">
        <f t="shared" si="18"/>
        <v>1</v>
      </c>
      <c r="R182">
        <f t="shared" si="19"/>
        <v>0</v>
      </c>
      <c r="S182" s="11">
        <f t="shared" si="20"/>
        <v>0</v>
      </c>
    </row>
    <row r="183" spans="1:19" ht="15" customHeight="1" x14ac:dyDescent="0.25">
      <c r="A183" s="24">
        <v>395386</v>
      </c>
      <c r="B183" s="10" t="s">
        <v>25</v>
      </c>
      <c r="C183" t="str">
        <f>VLOOKUP(A183,'[1]Ref Tab'!A:C,3,FALSE)</f>
        <v>BETHANY VILLAGE RETIREMENT CENTER</v>
      </c>
      <c r="D183" s="11">
        <f>VLOOKUP(A183,'[1]Total Points'!C:Q,14,FALSE)</f>
        <v>20328.88115014862</v>
      </c>
      <c r="E183">
        <f>VLOOKUP(A183,'[1]RDR Summary'!C:K,8,FALSE)</f>
        <v>6404</v>
      </c>
      <c r="F183">
        <f>VLOOKUP(A183,'[1]RDR Summary'!C:H,6,FALSE)</f>
        <v>902</v>
      </c>
      <c r="G183">
        <f>VLOOKUP(A183,'[1]RDR Summary'!C:O,11,FALSE)</f>
        <v>0.14084946908182386</v>
      </c>
      <c r="H183" s="12">
        <f t="shared" si="14"/>
        <v>2863.3121170259296</v>
      </c>
      <c r="I183">
        <f>VLOOKUP(A183,'[1]RDR Summary'!C:K,5,FALSE)</f>
        <v>827</v>
      </c>
      <c r="J183">
        <f>VLOOKUP(A183,'[1]RDR Summary'!C:R,12,FALSE)</f>
        <v>0.12913803872579638</v>
      </c>
      <c r="K183" s="12">
        <f t="shared" si="15"/>
        <v>2625.2318412200043</v>
      </c>
      <c r="L183">
        <f>VLOOKUP(A183,'[1]RDR Summary'!C:N,4,FALSE)</f>
        <v>4675</v>
      </c>
      <c r="M183">
        <f>VLOOKUP(A183,'[1]RDR Summary'!C:U,13,FALSE)</f>
        <v>0.73001249219237974</v>
      </c>
      <c r="N183" s="12">
        <f t="shared" si="16"/>
        <v>14840.337191902685</v>
      </c>
      <c r="O183" s="13">
        <f t="shared" si="17"/>
        <v>20328.88115014862</v>
      </c>
      <c r="P183">
        <f t="shared" si="18"/>
        <v>6404</v>
      </c>
      <c r="Q183">
        <f t="shared" si="18"/>
        <v>1</v>
      </c>
      <c r="R183">
        <f t="shared" si="19"/>
        <v>0</v>
      </c>
      <c r="S183" s="11">
        <f t="shared" si="20"/>
        <v>0</v>
      </c>
    </row>
    <row r="184" spans="1:19" ht="15" customHeight="1" x14ac:dyDescent="0.25">
      <c r="A184" s="24">
        <v>395387</v>
      </c>
      <c r="B184" s="10" t="s">
        <v>25</v>
      </c>
      <c r="C184" t="str">
        <f>VLOOKUP(A184,'[1]Ref Tab'!A:C,3,FALSE)</f>
        <v>FULTON COUNTY MEDICAL CENTER LTCU</v>
      </c>
      <c r="D184" s="11">
        <f>VLOOKUP(A184,'[1]Total Points'!C:Q,14,FALSE)</f>
        <v>0</v>
      </c>
      <c r="E184">
        <f>VLOOKUP(A184,'[1]RDR Summary'!C:K,8,FALSE)</f>
        <v>15622</v>
      </c>
      <c r="F184">
        <f>VLOOKUP(A184,'[1]RDR Summary'!C:H,6,FALSE)</f>
        <v>7680</v>
      </c>
      <c r="G184">
        <f>VLOOKUP(A184,'[1]RDR Summary'!C:O,11,FALSE)</f>
        <v>0.49161438996287288</v>
      </c>
      <c r="H184" s="12">
        <f t="shared" si="14"/>
        <v>0</v>
      </c>
      <c r="I184">
        <f>VLOOKUP(A184,'[1]RDR Summary'!C:K,5,FALSE)</f>
        <v>3466</v>
      </c>
      <c r="J184">
        <f>VLOOKUP(A184,'[1]RDR Summary'!C:R,12,FALSE)</f>
        <v>0.2218665983868903</v>
      </c>
      <c r="K184" s="12">
        <f t="shared" si="15"/>
        <v>0</v>
      </c>
      <c r="L184">
        <f>VLOOKUP(A184,'[1]RDR Summary'!C:N,4,FALSE)</f>
        <v>4476</v>
      </c>
      <c r="M184">
        <f>VLOOKUP(A184,'[1]RDR Summary'!C:U,13,FALSE)</f>
        <v>0.28651901165023685</v>
      </c>
      <c r="N184" s="12">
        <f t="shared" si="16"/>
        <v>0</v>
      </c>
      <c r="O184" s="13">
        <f t="shared" si="17"/>
        <v>0</v>
      </c>
      <c r="P184">
        <f t="shared" si="18"/>
        <v>15622</v>
      </c>
      <c r="Q184">
        <f t="shared" si="18"/>
        <v>1</v>
      </c>
      <c r="R184">
        <f t="shared" si="19"/>
        <v>0</v>
      </c>
      <c r="S184" s="11">
        <f t="shared" si="20"/>
        <v>0</v>
      </c>
    </row>
    <row r="185" spans="1:19" ht="15" customHeight="1" x14ac:dyDescent="0.25">
      <c r="A185" s="24">
        <v>395390</v>
      </c>
      <c r="B185" s="10" t="s">
        <v>41</v>
      </c>
      <c r="C185" t="str">
        <f>VLOOKUP(A185,'[1]Ref Tab'!A:C,3,FALSE)</f>
        <v>NOTTINGHAM VILLAGE</v>
      </c>
      <c r="D185" s="11">
        <f>VLOOKUP(A185,'[1]Total Points'!C:Q,14,FALSE)</f>
        <v>34639.569122702575</v>
      </c>
      <c r="E185">
        <f>VLOOKUP(A185,'[1]RDR Summary'!C:K,8,FALSE)</f>
        <v>15635</v>
      </c>
      <c r="F185">
        <f>VLOOKUP(A185,'[1]RDR Summary'!C:H,6,FALSE)</f>
        <v>6397</v>
      </c>
      <c r="G185">
        <f>VLOOKUP(A185,'[1]RDR Summary'!C:O,11,FALSE)</f>
        <v>0.40914614646626157</v>
      </c>
      <c r="H185" s="12">
        <f t="shared" si="14"/>
        <v>14172.64622180546</v>
      </c>
      <c r="I185">
        <f>VLOOKUP(A185,'[1]RDR Summary'!C:K,5,FALSE)</f>
        <v>4180</v>
      </c>
      <c r="J185">
        <f>VLOOKUP(A185,'[1]RDR Summary'!C:R,12,FALSE)</f>
        <v>0.26734889670610806</v>
      </c>
      <c r="K185" s="12">
        <f t="shared" si="15"/>
        <v>9260.8505873295016</v>
      </c>
      <c r="L185">
        <f>VLOOKUP(A185,'[1]RDR Summary'!C:N,4,FALSE)</f>
        <v>5058</v>
      </c>
      <c r="M185">
        <f>VLOOKUP(A185,'[1]RDR Summary'!C:U,13,FALSE)</f>
        <v>0.32350495682763031</v>
      </c>
      <c r="N185" s="12">
        <f t="shared" si="16"/>
        <v>11206.072313567613</v>
      </c>
      <c r="O185" s="13">
        <f t="shared" si="17"/>
        <v>34639.569122702575</v>
      </c>
      <c r="P185">
        <f t="shared" si="18"/>
        <v>15635</v>
      </c>
      <c r="Q185">
        <f t="shared" si="18"/>
        <v>1</v>
      </c>
      <c r="R185">
        <f t="shared" si="19"/>
        <v>0</v>
      </c>
      <c r="S185" s="11">
        <f t="shared" si="20"/>
        <v>0</v>
      </c>
    </row>
    <row r="186" spans="1:19" ht="15" customHeight="1" x14ac:dyDescent="0.25">
      <c r="A186" s="24">
        <v>395391</v>
      </c>
      <c r="B186" s="10" t="s">
        <v>18</v>
      </c>
      <c r="C186" t="str">
        <f>VLOOKUP(A186,'[1]Ref Tab'!A:C,3,FALSE)</f>
        <v>ASBURY HEALTH CENTER</v>
      </c>
      <c r="D186" s="11">
        <f>VLOOKUP(A186,'[1]Total Points'!C:Q,14,FALSE)</f>
        <v>19406.889718590679</v>
      </c>
      <c r="E186">
        <f>VLOOKUP(A186,'[1]RDR Summary'!C:K,8,FALSE)</f>
        <v>14146</v>
      </c>
      <c r="F186">
        <f>VLOOKUP(A186,'[1]RDR Summary'!C:H,6,FALSE)</f>
        <v>5550</v>
      </c>
      <c r="G186">
        <f>VLOOKUP(A186,'[1]RDR Summary'!C:O,11,FALSE)</f>
        <v>0.39233705641170646</v>
      </c>
      <c r="H186" s="12">
        <f t="shared" si="14"/>
        <v>7614.0419862984772</v>
      </c>
      <c r="I186">
        <f>VLOOKUP(A186,'[1]RDR Summary'!C:K,5,FALSE)</f>
        <v>3035</v>
      </c>
      <c r="J186">
        <f>VLOOKUP(A186,'[1]RDR Summary'!C:R,12,FALSE)</f>
        <v>0.21454828219991517</v>
      </c>
      <c r="K186" s="12">
        <f t="shared" si="15"/>
        <v>4163.7148519668253</v>
      </c>
      <c r="L186">
        <f>VLOOKUP(A186,'[1]RDR Summary'!C:N,4,FALSE)</f>
        <v>5561</v>
      </c>
      <c r="M186">
        <f>VLOOKUP(A186,'[1]RDR Summary'!C:U,13,FALSE)</f>
        <v>0.39311466138837836</v>
      </c>
      <c r="N186" s="12">
        <f t="shared" si="16"/>
        <v>7629.1328803253764</v>
      </c>
      <c r="O186" s="13">
        <f t="shared" si="17"/>
        <v>19406.889718590679</v>
      </c>
      <c r="P186">
        <f t="shared" si="18"/>
        <v>14146</v>
      </c>
      <c r="Q186">
        <f t="shared" si="18"/>
        <v>1</v>
      </c>
      <c r="R186">
        <f t="shared" si="19"/>
        <v>0</v>
      </c>
      <c r="S186" s="11">
        <f t="shared" si="20"/>
        <v>0</v>
      </c>
    </row>
    <row r="187" spans="1:19" ht="15" customHeight="1" x14ac:dyDescent="0.25">
      <c r="A187" s="24">
        <v>395393</v>
      </c>
      <c r="B187" s="10" t="s">
        <v>18</v>
      </c>
      <c r="C187" t="str">
        <f>VLOOKUP(A187,'[1]Ref Tab'!A:C,3,FALSE)</f>
        <v>CEDARWOOD REHAB &amp; HEALTHCARE CENTER</v>
      </c>
      <c r="D187" s="11">
        <f>VLOOKUP(A187,'[1]Total Points'!C:Q,14,FALSE)</f>
        <v>37783.790975149699</v>
      </c>
      <c r="E187">
        <f>VLOOKUP(A187,'[1]RDR Summary'!C:K,8,FALSE)</f>
        <v>20402</v>
      </c>
      <c r="F187">
        <f>VLOOKUP(A187,'[1]RDR Summary'!C:H,6,FALSE)</f>
        <v>7034</v>
      </c>
      <c r="G187">
        <f>VLOOKUP(A187,'[1]RDR Summary'!C:O,11,FALSE)</f>
        <v>0.3447701205764141</v>
      </c>
      <c r="H187" s="12">
        <f t="shared" si="14"/>
        <v>13026.722170336388</v>
      </c>
      <c r="I187">
        <f>VLOOKUP(A187,'[1]RDR Summary'!C:K,5,FALSE)</f>
        <v>5396</v>
      </c>
      <c r="J187">
        <f>VLOOKUP(A187,'[1]RDR Summary'!C:R,12,FALSE)</f>
        <v>0.26448387412998725</v>
      </c>
      <c r="K187" s="12">
        <f t="shared" si="15"/>
        <v>9993.2034164252418</v>
      </c>
      <c r="L187">
        <f>VLOOKUP(A187,'[1]RDR Summary'!C:N,4,FALSE)</f>
        <v>7972</v>
      </c>
      <c r="M187">
        <f>VLOOKUP(A187,'[1]RDR Summary'!C:U,13,FALSE)</f>
        <v>0.39074600529359865</v>
      </c>
      <c r="N187" s="12">
        <f t="shared" si="16"/>
        <v>14763.865388388069</v>
      </c>
      <c r="O187" s="13">
        <f t="shared" si="17"/>
        <v>37783.790975149699</v>
      </c>
      <c r="P187">
        <f t="shared" si="18"/>
        <v>20402</v>
      </c>
      <c r="Q187">
        <f t="shared" si="18"/>
        <v>1</v>
      </c>
      <c r="R187">
        <f t="shared" si="19"/>
        <v>0</v>
      </c>
      <c r="S187" s="11">
        <f t="shared" si="20"/>
        <v>0</v>
      </c>
    </row>
    <row r="188" spans="1:19" ht="15" customHeight="1" x14ac:dyDescent="0.25">
      <c r="A188" s="24">
        <v>395395</v>
      </c>
      <c r="B188" s="10" t="s">
        <v>25</v>
      </c>
      <c r="C188" t="str">
        <f>VLOOKUP(A188,'[1]Ref Tab'!A:C,3,FALSE)</f>
        <v>River's Bend Health &amp; Rehab Center</v>
      </c>
      <c r="D188" s="11">
        <f>VLOOKUP(A188,'[1]Total Points'!C:Q,14,FALSE)</f>
        <v>65305.951933259123</v>
      </c>
      <c r="E188">
        <f>VLOOKUP(A188,'[1]RDR Summary'!C:K,8,FALSE)</f>
        <v>33618</v>
      </c>
      <c r="F188">
        <f>VLOOKUP(A188,'[1]RDR Summary'!C:H,6,FALSE)</f>
        <v>8127</v>
      </c>
      <c r="G188">
        <f>VLOOKUP(A188,'[1]RDR Summary'!C:O,11,FALSE)</f>
        <v>0.24174549348563271</v>
      </c>
      <c r="H188" s="12">
        <f t="shared" si="14"/>
        <v>15787.419577654737</v>
      </c>
      <c r="I188">
        <f>VLOOKUP(A188,'[1]RDR Summary'!C:K,5,FALSE)</f>
        <v>10721</v>
      </c>
      <c r="J188">
        <f>VLOOKUP(A188,'[1]RDR Summary'!C:R,12,FALSE)</f>
        <v>0.31890653816407877</v>
      </c>
      <c r="K188" s="12">
        <f t="shared" si="15"/>
        <v>20826.495052545393</v>
      </c>
      <c r="L188">
        <f>VLOOKUP(A188,'[1]RDR Summary'!C:N,4,FALSE)</f>
        <v>14770</v>
      </c>
      <c r="M188">
        <f>VLOOKUP(A188,'[1]RDR Summary'!C:U,13,FALSE)</f>
        <v>0.43934796835028855</v>
      </c>
      <c r="N188" s="12">
        <f t="shared" si="16"/>
        <v>28692.037303058994</v>
      </c>
      <c r="O188" s="13">
        <f t="shared" si="17"/>
        <v>65305.95193325913</v>
      </c>
      <c r="P188">
        <f t="shared" si="18"/>
        <v>33618</v>
      </c>
      <c r="Q188">
        <f t="shared" si="18"/>
        <v>1</v>
      </c>
      <c r="R188">
        <f t="shared" si="19"/>
        <v>0</v>
      </c>
      <c r="S188" s="11">
        <f t="shared" si="20"/>
        <v>0</v>
      </c>
    </row>
    <row r="189" spans="1:19" ht="15" customHeight="1" x14ac:dyDescent="0.25">
      <c r="A189" s="24">
        <v>395396</v>
      </c>
      <c r="B189" s="10" t="s">
        <v>41</v>
      </c>
      <c r="C189" t="str">
        <f>VLOOKUP(A189,'[1]Ref Tab'!A:C,3,FALSE)</f>
        <v>WILLIAMSPORT SOUTH REHAB AND NSG CTR</v>
      </c>
      <c r="D189" s="11">
        <f>VLOOKUP(A189,'[1]Total Points'!C:Q,14,FALSE)</f>
        <v>19854.053947857028</v>
      </c>
      <c r="E189">
        <f>VLOOKUP(A189,'[1]RDR Summary'!C:K,8,FALSE)</f>
        <v>21875</v>
      </c>
      <c r="F189">
        <f>VLOOKUP(A189,'[1]RDR Summary'!C:H,6,FALSE)</f>
        <v>5353</v>
      </c>
      <c r="G189">
        <f>VLOOKUP(A189,'[1]RDR Summary'!C:O,11,FALSE)</f>
        <v>0.24470857142857144</v>
      </c>
      <c r="H189" s="12">
        <f t="shared" si="14"/>
        <v>4858.4571786458828</v>
      </c>
      <c r="I189">
        <f>VLOOKUP(A189,'[1]RDR Summary'!C:K,5,FALSE)</f>
        <v>6409</v>
      </c>
      <c r="J189">
        <f>VLOOKUP(A189,'[1]RDR Summary'!C:R,12,FALSE)</f>
        <v>0.29298285714285716</v>
      </c>
      <c r="K189" s="12">
        <f t="shared" si="15"/>
        <v>5816.8974515115751</v>
      </c>
      <c r="L189">
        <f>VLOOKUP(A189,'[1]RDR Summary'!C:N,4,FALSE)</f>
        <v>10113</v>
      </c>
      <c r="M189">
        <f>VLOOKUP(A189,'[1]RDR Summary'!C:U,13,FALSE)</f>
        <v>0.4623085714285714</v>
      </c>
      <c r="N189" s="12">
        <f t="shared" si="16"/>
        <v>9178.6993176995711</v>
      </c>
      <c r="O189" s="13">
        <f t="shared" si="17"/>
        <v>19854.053947857028</v>
      </c>
      <c r="P189">
        <f t="shared" si="18"/>
        <v>21875</v>
      </c>
      <c r="Q189">
        <f t="shared" si="18"/>
        <v>1</v>
      </c>
      <c r="R189">
        <f t="shared" si="19"/>
        <v>0</v>
      </c>
      <c r="S189" s="11">
        <f t="shared" si="20"/>
        <v>0</v>
      </c>
    </row>
    <row r="190" spans="1:19" ht="15" customHeight="1" x14ac:dyDescent="0.25">
      <c r="A190" s="24">
        <v>395397</v>
      </c>
      <c r="B190" s="10" t="s">
        <v>41</v>
      </c>
      <c r="C190" t="str">
        <f>VLOOKUP(A190,'[1]Ref Tab'!A:C,3,FALSE)</f>
        <v>KINGSTON REHABILITATION AND NURSING CTR</v>
      </c>
      <c r="D190" s="11">
        <f>VLOOKUP(A190,'[1]Total Points'!C:Q,14,FALSE)</f>
        <v>24080.095876222622</v>
      </c>
      <c r="E190">
        <f>VLOOKUP(A190,'[1]RDR Summary'!C:K,8,FALSE)</f>
        <v>25392</v>
      </c>
      <c r="F190">
        <f>VLOOKUP(A190,'[1]RDR Summary'!C:H,6,FALSE)</f>
        <v>7938</v>
      </c>
      <c r="G190">
        <f>VLOOKUP(A190,'[1]RDR Summary'!C:O,11,FALSE)</f>
        <v>0.31261814744801514</v>
      </c>
      <c r="H190" s="12">
        <f t="shared" si="14"/>
        <v>7527.8749631953051</v>
      </c>
      <c r="I190">
        <f>VLOOKUP(A190,'[1]RDR Summary'!C:K,5,FALSE)</f>
        <v>9947</v>
      </c>
      <c r="J190">
        <f>VLOOKUP(A190,'[1]RDR Summary'!C:R,12,FALSE)</f>
        <v>0.39173755513547576</v>
      </c>
      <c r="K190" s="12">
        <f t="shared" si="15"/>
        <v>9433.0778859793008</v>
      </c>
      <c r="L190">
        <f>VLOOKUP(A190,'[1]RDR Summary'!C:N,4,FALSE)</f>
        <v>7507</v>
      </c>
      <c r="M190">
        <f>VLOOKUP(A190,'[1]RDR Summary'!C:U,13,FALSE)</f>
        <v>0.29564429741650916</v>
      </c>
      <c r="N190" s="12">
        <f t="shared" si="16"/>
        <v>7119.1430270480168</v>
      </c>
      <c r="O190" s="13">
        <f t="shared" si="17"/>
        <v>24080.095876222622</v>
      </c>
      <c r="P190">
        <f t="shared" si="18"/>
        <v>25392</v>
      </c>
      <c r="Q190">
        <f t="shared" si="18"/>
        <v>1</v>
      </c>
      <c r="R190">
        <f t="shared" si="19"/>
        <v>0</v>
      </c>
      <c r="S190" s="11">
        <f t="shared" si="20"/>
        <v>0</v>
      </c>
    </row>
    <row r="191" spans="1:19" x14ac:dyDescent="0.25">
      <c r="A191" s="24">
        <v>395398</v>
      </c>
      <c r="B191" s="10" t="s">
        <v>18</v>
      </c>
      <c r="C191" t="str">
        <f>VLOOKUP(A191,'[1]Ref Tab'!A:C,3,FALSE)</f>
        <v>SOMERSET HEALTHCARE &amp; REHABILITATION CTR</v>
      </c>
      <c r="D191" s="11">
        <f>VLOOKUP(A191,'[1]Total Points'!C:Q,14,FALSE)</f>
        <v>36105.40159785148</v>
      </c>
      <c r="E191">
        <f>VLOOKUP(A191,'[1]RDR Summary'!C:K,8,FALSE)</f>
        <v>22391</v>
      </c>
      <c r="F191">
        <f>VLOOKUP(A191,'[1]RDR Summary'!C:H,6,FALSE)</f>
        <v>7168</v>
      </c>
      <c r="G191">
        <f>VLOOKUP(A191,'[1]RDR Summary'!C:O,11,FALSE)</f>
        <v>0.32012862310749857</v>
      </c>
      <c r="H191" s="12">
        <f t="shared" si="14"/>
        <v>11558.372500263473</v>
      </c>
      <c r="I191">
        <f>VLOOKUP(A191,'[1]RDR Summary'!C:K,5,FALSE)</f>
        <v>5133</v>
      </c>
      <c r="J191">
        <f>VLOOKUP(A191,'[1]RDR Summary'!C:R,12,FALSE)</f>
        <v>0.22924389263543388</v>
      </c>
      <c r="K191" s="12">
        <f t="shared" si="15"/>
        <v>8276.9428074570878</v>
      </c>
      <c r="L191">
        <f>VLOOKUP(A191,'[1]RDR Summary'!C:N,4,FALSE)</f>
        <v>10090</v>
      </c>
      <c r="M191">
        <f>VLOOKUP(A191,'[1]RDR Summary'!C:U,13,FALSE)</f>
        <v>0.45062748425706756</v>
      </c>
      <c r="N191" s="12">
        <f t="shared" si="16"/>
        <v>16270.086290130919</v>
      </c>
      <c r="O191" s="13">
        <f t="shared" si="17"/>
        <v>36105.40159785148</v>
      </c>
      <c r="P191">
        <f t="shared" si="18"/>
        <v>22391</v>
      </c>
      <c r="Q191">
        <f t="shared" si="18"/>
        <v>1</v>
      </c>
      <c r="R191">
        <f t="shared" si="19"/>
        <v>0</v>
      </c>
      <c r="S191" s="11">
        <f t="shared" si="20"/>
        <v>0</v>
      </c>
    </row>
    <row r="192" spans="1:19" ht="15" customHeight="1" x14ac:dyDescent="0.25">
      <c r="A192" s="24">
        <v>395400</v>
      </c>
      <c r="B192" s="10" t="s">
        <v>25</v>
      </c>
      <c r="C192" t="str">
        <f>VLOOKUP(A192,'[1]Ref Tab'!A:C,3,FALSE)</f>
        <v>SUSQUEHANNA REHAB &amp; WELLNESS CENTER</v>
      </c>
      <c r="D192" s="11">
        <f>VLOOKUP(A192,'[1]Total Points'!C:Q,14,FALSE)</f>
        <v>20447.089492490788</v>
      </c>
      <c r="E192">
        <f>VLOOKUP(A192,'[1]RDR Summary'!C:K,8,FALSE)</f>
        <v>41869</v>
      </c>
      <c r="F192">
        <f>VLOOKUP(A192,'[1]RDR Summary'!C:H,6,FALSE)</f>
        <v>15359</v>
      </c>
      <c r="G192">
        <f>VLOOKUP(A192,'[1]RDR Summary'!C:O,11,FALSE)</f>
        <v>0.36683465093505935</v>
      </c>
      <c r="H192" s="12">
        <f t="shared" si="14"/>
        <v>7500.7009366157781</v>
      </c>
      <c r="I192">
        <f>VLOOKUP(A192,'[1]RDR Summary'!C:K,5,FALSE)</f>
        <v>12636</v>
      </c>
      <c r="J192">
        <f>VLOOKUP(A192,'[1]RDR Summary'!C:R,12,FALSE)</f>
        <v>0.30179846664596716</v>
      </c>
      <c r="K192" s="12">
        <f t="shared" si="15"/>
        <v>6170.9002562065862</v>
      </c>
      <c r="L192">
        <f>VLOOKUP(A192,'[1]RDR Summary'!C:N,4,FALSE)</f>
        <v>13874</v>
      </c>
      <c r="M192">
        <f>VLOOKUP(A192,'[1]RDR Summary'!C:U,13,FALSE)</f>
        <v>0.33136688241897344</v>
      </c>
      <c r="N192" s="12">
        <f t="shared" si="16"/>
        <v>6775.4882996684219</v>
      </c>
      <c r="O192" s="13">
        <f t="shared" si="17"/>
        <v>20447.089492490784</v>
      </c>
      <c r="P192">
        <f t="shared" si="18"/>
        <v>41869</v>
      </c>
      <c r="Q192">
        <f t="shared" si="18"/>
        <v>1</v>
      </c>
      <c r="R192">
        <f t="shared" si="19"/>
        <v>0</v>
      </c>
      <c r="S192" s="11">
        <f t="shared" si="20"/>
        <v>0</v>
      </c>
    </row>
    <row r="193" spans="1:19" ht="15" customHeight="1" x14ac:dyDescent="0.25">
      <c r="A193" s="24">
        <v>395401</v>
      </c>
      <c r="B193" s="10" t="s">
        <v>34</v>
      </c>
      <c r="C193" t="str">
        <f>VLOOKUP(A193,'[1]Ref Tab'!A:C,3,FALSE)</f>
        <v>BALL PAVILION, THE</v>
      </c>
      <c r="D193" s="11">
        <f>VLOOKUP(A193,'[1]Total Points'!C:Q,14,FALSE)</f>
        <v>31940.848086830039</v>
      </c>
      <c r="E193">
        <f>VLOOKUP(A193,'[1]RDR Summary'!C:K,8,FALSE)</f>
        <v>14172</v>
      </c>
      <c r="F193">
        <f>VLOOKUP(A193,'[1]RDR Summary'!C:H,6,FALSE)</f>
        <v>1830</v>
      </c>
      <c r="G193">
        <f>VLOOKUP(A193,'[1]RDR Summary'!C:O,11,FALSE)</f>
        <v>0.12912785774767147</v>
      </c>
      <c r="H193" s="12">
        <f t="shared" si="14"/>
        <v>4124.4532880961733</v>
      </c>
      <c r="I193">
        <f>VLOOKUP(A193,'[1]RDR Summary'!C:K,5,FALSE)</f>
        <v>4589</v>
      </c>
      <c r="J193">
        <f>VLOOKUP(A193,'[1]RDR Summary'!C:R,12,FALSE)</f>
        <v>0.3238075077617838</v>
      </c>
      <c r="K193" s="12">
        <f t="shared" si="15"/>
        <v>10342.686414794176</v>
      </c>
      <c r="L193">
        <f>VLOOKUP(A193,'[1]RDR Summary'!C:N,4,FALSE)</f>
        <v>7753</v>
      </c>
      <c r="M193">
        <f>VLOOKUP(A193,'[1]RDR Summary'!C:U,13,FALSE)</f>
        <v>0.54706463449054477</v>
      </c>
      <c r="N193" s="12">
        <f t="shared" si="16"/>
        <v>17473.708383939691</v>
      </c>
      <c r="O193" s="13">
        <f t="shared" si="17"/>
        <v>31940.848086830039</v>
      </c>
      <c r="P193">
        <f t="shared" si="18"/>
        <v>14172</v>
      </c>
      <c r="Q193">
        <f t="shared" si="18"/>
        <v>1</v>
      </c>
      <c r="R193">
        <f t="shared" si="19"/>
        <v>0</v>
      </c>
      <c r="S193" s="11">
        <f t="shared" si="20"/>
        <v>0</v>
      </c>
    </row>
    <row r="194" spans="1:19" ht="15" customHeight="1" x14ac:dyDescent="0.25">
      <c r="A194" s="24">
        <v>395402</v>
      </c>
      <c r="B194" s="10" t="s">
        <v>21</v>
      </c>
      <c r="C194" t="str">
        <f>VLOOKUP(A194,'[1]Ref Tab'!A:C,3,FALSE)</f>
        <v>POTTSTOWN SKILLED NSG &amp; REHAB CTR</v>
      </c>
      <c r="D194" s="11">
        <f>VLOOKUP(A194,'[1]Total Points'!C:Q,14,FALSE)</f>
        <v>11947.237697693281</v>
      </c>
      <c r="E194">
        <f>VLOOKUP(A194,'[1]RDR Summary'!C:K,8,FALSE)</f>
        <v>17111</v>
      </c>
      <c r="F194">
        <f>VLOOKUP(A194,'[1]RDR Summary'!C:H,6,FALSE)</f>
        <v>0</v>
      </c>
      <c r="G194">
        <f>VLOOKUP(A194,'[1]RDR Summary'!C:O,11,FALSE)</f>
        <v>0</v>
      </c>
      <c r="H194" s="12">
        <f t="shared" si="14"/>
        <v>0</v>
      </c>
      <c r="I194">
        <f>VLOOKUP(A194,'[1]RDR Summary'!C:K,5,FALSE)</f>
        <v>8745</v>
      </c>
      <c r="J194">
        <f>VLOOKUP(A194,'[1]RDR Summary'!C:R,12,FALSE)</f>
        <v>0.51107474723861845</v>
      </c>
      <c r="K194" s="12">
        <f t="shared" si="15"/>
        <v>6105.9314865482875</v>
      </c>
      <c r="L194">
        <f>VLOOKUP(A194,'[1]RDR Summary'!C:N,4,FALSE)</f>
        <v>8366</v>
      </c>
      <c r="M194">
        <f>VLOOKUP(A194,'[1]RDR Summary'!C:U,13,FALSE)</f>
        <v>0.48892525276138155</v>
      </c>
      <c r="N194" s="12">
        <f t="shared" si="16"/>
        <v>5841.3062111449935</v>
      </c>
      <c r="O194" s="13">
        <f t="shared" si="17"/>
        <v>11947.237697693281</v>
      </c>
      <c r="P194">
        <f t="shared" si="18"/>
        <v>17111</v>
      </c>
      <c r="Q194">
        <f t="shared" si="18"/>
        <v>1</v>
      </c>
      <c r="R194">
        <f t="shared" si="19"/>
        <v>0</v>
      </c>
      <c r="S194" s="11">
        <f t="shared" si="20"/>
        <v>0</v>
      </c>
    </row>
    <row r="195" spans="1:19" ht="15" customHeight="1" x14ac:dyDescent="0.25">
      <c r="A195" s="24">
        <v>395403</v>
      </c>
      <c r="B195" s="10" t="s">
        <v>25</v>
      </c>
      <c r="C195" t="str">
        <f>VLOOKUP(A195,'[1]Ref Tab'!A:C,3,FALSE)</f>
        <v>NEWPORT MEADOWS HEALTH AND REHAB CENTER</v>
      </c>
      <c r="D195" s="11">
        <f>VLOOKUP(A195,'[1]Total Points'!C:Q,14,FALSE)</f>
        <v>18791.404048101242</v>
      </c>
      <c r="E195">
        <f>VLOOKUP(A195,'[1]RDR Summary'!C:K,8,FALSE)</f>
        <v>28360</v>
      </c>
      <c r="F195">
        <f>VLOOKUP(A195,'[1]RDR Summary'!C:H,6,FALSE)</f>
        <v>1561</v>
      </c>
      <c r="G195">
        <f>VLOOKUP(A195,'[1]RDR Summary'!C:O,11,FALSE)</f>
        <v>5.504231311706629E-2</v>
      </c>
      <c r="H195" s="12">
        <f t="shared" si="14"/>
        <v>1034.3223455248956</v>
      </c>
      <c r="I195">
        <f>VLOOKUP(A195,'[1]RDR Summary'!C:K,5,FALSE)</f>
        <v>24930</v>
      </c>
      <c r="J195">
        <f>VLOOKUP(A195,'[1]RDR Summary'!C:R,12,FALSE)</f>
        <v>0.8790550070521862</v>
      </c>
      <c r="K195" s="12">
        <f t="shared" si="15"/>
        <v>16518.677818024116</v>
      </c>
      <c r="L195">
        <f>VLOOKUP(A195,'[1]RDR Summary'!C:N,4,FALSE)</f>
        <v>1869</v>
      </c>
      <c r="M195">
        <f>VLOOKUP(A195,'[1]RDR Summary'!C:U,13,FALSE)</f>
        <v>6.5902679830747532E-2</v>
      </c>
      <c r="N195" s="12">
        <f t="shared" si="16"/>
        <v>1238.4038845522293</v>
      </c>
      <c r="O195" s="13">
        <f t="shared" si="17"/>
        <v>18791.404048101242</v>
      </c>
      <c r="P195">
        <f t="shared" si="18"/>
        <v>28360</v>
      </c>
      <c r="Q195">
        <f t="shared" si="18"/>
        <v>1</v>
      </c>
      <c r="R195">
        <f t="shared" si="19"/>
        <v>0</v>
      </c>
      <c r="S195" s="11">
        <f t="shared" si="20"/>
        <v>0</v>
      </c>
    </row>
    <row r="196" spans="1:19" ht="15" customHeight="1" x14ac:dyDescent="0.25">
      <c r="A196" s="24">
        <v>395404</v>
      </c>
      <c r="B196" s="10" t="s">
        <v>34</v>
      </c>
      <c r="C196" t="str">
        <f>VLOOKUP(A196,'[1]Ref Tab'!A:C,3,FALSE)</f>
        <v>LECOM AT PRESQUE ISLE, INC.</v>
      </c>
      <c r="D196" s="11">
        <f>VLOOKUP(A196,'[1]Total Points'!C:Q,14,FALSE)</f>
        <v>19767.608191756673</v>
      </c>
      <c r="E196">
        <f>VLOOKUP(A196,'[1]RDR Summary'!C:K,8,FALSE)</f>
        <v>22099</v>
      </c>
      <c r="F196">
        <f>VLOOKUP(A196,'[1]RDR Summary'!C:H,6,FALSE)</f>
        <v>7732</v>
      </c>
      <c r="G196">
        <f>VLOOKUP(A196,'[1]RDR Summary'!C:O,11,FALSE)</f>
        <v>0.34988008507172269</v>
      </c>
      <c r="H196" s="12">
        <f t="shared" ref="H196:H259" si="21">IFERROR(G196*D196,0)</f>
        <v>6916.2924357963075</v>
      </c>
      <c r="I196">
        <f>VLOOKUP(A196,'[1]RDR Summary'!C:K,5,FALSE)</f>
        <v>6426</v>
      </c>
      <c r="J196">
        <f>VLOOKUP(A196,'[1]RDR Summary'!C:R,12,FALSE)</f>
        <v>0.29078238834336395</v>
      </c>
      <c r="K196" s="12">
        <f t="shared" ref="K196:K259" si="22">IFERROR(J196*D196,0)</f>
        <v>5748.0723218348512</v>
      </c>
      <c r="L196">
        <f>VLOOKUP(A196,'[1]RDR Summary'!C:N,4,FALSE)</f>
        <v>7941</v>
      </c>
      <c r="M196">
        <f>VLOOKUP(A196,'[1]RDR Summary'!C:U,13,FALSE)</f>
        <v>0.35933752658491336</v>
      </c>
      <c r="N196" s="12">
        <f t="shared" ref="N196:N259" si="23">IFERROR(M196*D196,0)</f>
        <v>7103.2434341255148</v>
      </c>
      <c r="O196" s="13">
        <f t="shared" ref="O196:O259" si="24">H196+K196+N196</f>
        <v>19767.608191756673</v>
      </c>
      <c r="P196">
        <f t="shared" ref="P196:Q259" si="25">F196+I196+L196</f>
        <v>22099</v>
      </c>
      <c r="Q196">
        <f t="shared" si="25"/>
        <v>1</v>
      </c>
      <c r="R196">
        <f t="shared" ref="R196:R259" si="26">E196-P196</f>
        <v>0</v>
      </c>
      <c r="S196" s="11">
        <f t="shared" ref="S196:S259" si="27">D196-O196</f>
        <v>0</v>
      </c>
    </row>
    <row r="197" spans="1:19" ht="15" customHeight="1" x14ac:dyDescent="0.25">
      <c r="A197" s="24">
        <v>395405</v>
      </c>
      <c r="B197" s="10" t="s">
        <v>21</v>
      </c>
      <c r="C197" t="str">
        <f>VLOOKUP(A197,'[1]Ref Tab'!A:C,3,FALSE)</f>
        <v>QUAKERTOWN CENTER</v>
      </c>
      <c r="D197" s="11">
        <f>VLOOKUP(A197,'[1]Total Points'!C:Q,14,FALSE)</f>
        <v>28949.12178737059</v>
      </c>
      <c r="E197">
        <f>VLOOKUP(A197,'[1]RDR Summary'!C:K,8,FALSE)</f>
        <v>29707</v>
      </c>
      <c r="F197">
        <f>VLOOKUP(A197,'[1]RDR Summary'!C:H,6,FALSE)</f>
        <v>12212</v>
      </c>
      <c r="G197">
        <f>VLOOKUP(A197,'[1]RDR Summary'!C:O,11,FALSE)</f>
        <v>0.41108156326791667</v>
      </c>
      <c r="H197" s="12">
        <f t="shared" si="21"/>
        <v>11900.450239585609</v>
      </c>
      <c r="I197">
        <f>VLOOKUP(A197,'[1]RDR Summary'!C:K,5,FALSE)</f>
        <v>10418</v>
      </c>
      <c r="J197">
        <f>VLOOKUP(A197,'[1]RDR Summary'!C:R,12,FALSE)</f>
        <v>0.35069175615174875</v>
      </c>
      <c r="K197" s="12">
        <f t="shared" si="22"/>
        <v>10152.218358663844</v>
      </c>
      <c r="L197">
        <f>VLOOKUP(A197,'[1]RDR Summary'!C:N,4,FALSE)</f>
        <v>7077</v>
      </c>
      <c r="M197">
        <f>VLOOKUP(A197,'[1]RDR Summary'!C:U,13,FALSE)</f>
        <v>0.23822668058033461</v>
      </c>
      <c r="N197" s="12">
        <f t="shared" si="23"/>
        <v>6896.4531891211391</v>
      </c>
      <c r="O197" s="13">
        <f t="shared" si="24"/>
        <v>28949.12178737059</v>
      </c>
      <c r="P197">
        <f t="shared" si="25"/>
        <v>29707</v>
      </c>
      <c r="Q197">
        <f t="shared" si="25"/>
        <v>1</v>
      </c>
      <c r="R197">
        <f t="shared" si="26"/>
        <v>0</v>
      </c>
      <c r="S197" s="11">
        <f t="shared" si="27"/>
        <v>0</v>
      </c>
    </row>
    <row r="198" spans="1:19" ht="15" customHeight="1" x14ac:dyDescent="0.25">
      <c r="A198" s="24">
        <v>395406</v>
      </c>
      <c r="B198" s="10" t="s">
        <v>25</v>
      </c>
      <c r="C198" t="str">
        <f>VLOOKUP(A198,'[1]Ref Tab'!A:C,3,FALSE)</f>
        <v>LUTHER ACRES MANOR</v>
      </c>
      <c r="D198" s="11">
        <f>VLOOKUP(A198,'[1]Total Points'!C:Q,14,FALSE)</f>
        <v>25331.87908079823</v>
      </c>
      <c r="E198">
        <f>VLOOKUP(A198,'[1]RDR Summary'!C:K,8,FALSE)</f>
        <v>11434</v>
      </c>
      <c r="F198">
        <f>VLOOKUP(A198,'[1]RDR Summary'!C:H,6,FALSE)</f>
        <v>4025</v>
      </c>
      <c r="G198">
        <f>VLOOKUP(A198,'[1]RDR Summary'!C:O,11,FALSE)</f>
        <v>0.35202029036207799</v>
      </c>
      <c r="H198" s="12">
        <f t="shared" si="21"/>
        <v>8917.3354294396413</v>
      </c>
      <c r="I198">
        <f>VLOOKUP(A198,'[1]RDR Summary'!C:K,5,FALSE)</f>
        <v>5071</v>
      </c>
      <c r="J198">
        <f>VLOOKUP(A198,'[1]RDR Summary'!C:R,12,FALSE)</f>
        <v>0.4435018366276019</v>
      </c>
      <c r="K198" s="12">
        <f t="shared" si="22"/>
        <v>11234.734897562343</v>
      </c>
      <c r="L198">
        <f>VLOOKUP(A198,'[1]RDR Summary'!C:N,4,FALSE)</f>
        <v>2338</v>
      </c>
      <c r="M198">
        <f>VLOOKUP(A198,'[1]RDR Summary'!C:U,13,FALSE)</f>
        <v>0.20447787301032011</v>
      </c>
      <c r="N198" s="12">
        <f t="shared" si="23"/>
        <v>5179.8087537962447</v>
      </c>
      <c r="O198" s="13">
        <f t="shared" si="24"/>
        <v>25331.87908079823</v>
      </c>
      <c r="P198">
        <f t="shared" si="25"/>
        <v>11434</v>
      </c>
      <c r="Q198">
        <f t="shared" si="25"/>
        <v>1</v>
      </c>
      <c r="R198">
        <f t="shared" si="26"/>
        <v>0</v>
      </c>
      <c r="S198" s="11">
        <f t="shared" si="27"/>
        <v>0</v>
      </c>
    </row>
    <row r="199" spans="1:19" ht="15" customHeight="1" x14ac:dyDescent="0.25">
      <c r="A199" s="24">
        <v>395408</v>
      </c>
      <c r="B199" s="10" t="s">
        <v>25</v>
      </c>
      <c r="C199" t="str">
        <f>VLOOKUP(A199,'[1]Ref Tab'!A:C,3,FALSE)</f>
        <v>LAUREL CENTER</v>
      </c>
      <c r="D199" s="11">
        <f>VLOOKUP(A199,'[1]Total Points'!C:Q,14,FALSE)</f>
        <v>37771.307768795297</v>
      </c>
      <c r="E199">
        <f>VLOOKUP(A199,'[1]RDR Summary'!C:K,8,FALSE)</f>
        <v>25062</v>
      </c>
      <c r="F199">
        <f>VLOOKUP(A199,'[1]RDR Summary'!C:H,6,FALSE)</f>
        <v>8665</v>
      </c>
      <c r="G199">
        <f>VLOOKUP(A199,'[1]RDR Summary'!C:O,11,FALSE)</f>
        <v>0.34574255845503155</v>
      </c>
      <c r="H199" s="12">
        <f t="shared" si="21"/>
        <v>13059.148584175695</v>
      </c>
      <c r="I199">
        <f>VLOOKUP(A199,'[1]RDR Summary'!C:K,5,FALSE)</f>
        <v>8954</v>
      </c>
      <c r="J199">
        <f>VLOOKUP(A199,'[1]RDR Summary'!C:R,12,FALSE)</f>
        <v>0.35727396057776711</v>
      </c>
      <c r="K199" s="12">
        <f t="shared" si="22"/>
        <v>13494.704722759279</v>
      </c>
      <c r="L199">
        <f>VLOOKUP(A199,'[1]RDR Summary'!C:N,4,FALSE)</f>
        <v>7443</v>
      </c>
      <c r="M199">
        <f>VLOOKUP(A199,'[1]RDR Summary'!C:U,13,FALSE)</f>
        <v>0.29698348096720134</v>
      </c>
      <c r="N199" s="12">
        <f t="shared" si="23"/>
        <v>11217.454461860323</v>
      </c>
      <c r="O199" s="13">
        <f t="shared" si="24"/>
        <v>37771.307768795297</v>
      </c>
      <c r="P199">
        <f t="shared" si="25"/>
        <v>25062</v>
      </c>
      <c r="Q199">
        <f t="shared" si="25"/>
        <v>1</v>
      </c>
      <c r="R199">
        <f t="shared" si="26"/>
        <v>0</v>
      </c>
      <c r="S199" s="11">
        <f t="shared" si="27"/>
        <v>0</v>
      </c>
    </row>
    <row r="200" spans="1:19" ht="15" customHeight="1" x14ac:dyDescent="0.25">
      <c r="A200" s="24">
        <v>395409</v>
      </c>
      <c r="B200" s="10" t="s">
        <v>21</v>
      </c>
      <c r="C200" t="str">
        <f>VLOOKUP(A200,'[1]Ref Tab'!A:C,3,FALSE)</f>
        <v>LIBERTY POINTE REHAB &amp; HEALTHCARE CENTER</v>
      </c>
      <c r="D200" s="11">
        <f>VLOOKUP(A200,'[1]Total Points'!C:Q,14,FALSE)</f>
        <v>0</v>
      </c>
      <c r="E200">
        <f>VLOOKUP(A200,'[1]RDR Summary'!C:K,8,FALSE)</f>
        <v>32840</v>
      </c>
      <c r="F200">
        <f>VLOOKUP(A200,'[1]RDR Summary'!C:H,6,FALSE)</f>
        <v>11147</v>
      </c>
      <c r="G200">
        <f>VLOOKUP(A200,'[1]RDR Summary'!C:O,11,FALSE)</f>
        <v>0.3394336175395859</v>
      </c>
      <c r="H200" s="12">
        <f t="shared" si="21"/>
        <v>0</v>
      </c>
      <c r="I200">
        <f>VLOOKUP(A200,'[1]RDR Summary'!C:K,5,FALSE)</f>
        <v>17698</v>
      </c>
      <c r="J200">
        <f>VLOOKUP(A200,'[1]RDR Summary'!C:R,12,FALSE)</f>
        <v>0.53891595615103527</v>
      </c>
      <c r="K200" s="12">
        <f t="shared" si="22"/>
        <v>0</v>
      </c>
      <c r="L200">
        <f>VLOOKUP(A200,'[1]RDR Summary'!C:N,4,FALSE)</f>
        <v>3995</v>
      </c>
      <c r="M200">
        <f>VLOOKUP(A200,'[1]RDR Summary'!C:U,13,FALSE)</f>
        <v>0.12165042630937881</v>
      </c>
      <c r="N200" s="12">
        <f t="shared" si="23"/>
        <v>0</v>
      </c>
      <c r="O200" s="13">
        <f t="shared" si="24"/>
        <v>0</v>
      </c>
      <c r="P200">
        <f t="shared" si="25"/>
        <v>32840</v>
      </c>
      <c r="Q200">
        <f t="shared" si="25"/>
        <v>1</v>
      </c>
      <c r="R200">
        <f t="shared" si="26"/>
        <v>0</v>
      </c>
      <c r="S200" s="11">
        <f t="shared" si="27"/>
        <v>0</v>
      </c>
    </row>
    <row r="201" spans="1:19" ht="15" customHeight="1" x14ac:dyDescent="0.25">
      <c r="A201" s="24">
        <v>395410</v>
      </c>
      <c r="B201" s="10" t="s">
        <v>18</v>
      </c>
      <c r="C201" t="str">
        <f>VLOOKUP(A201,'[1]Ref Tab'!A:C,3,FALSE)</f>
        <v>QUALITY LIFE SERVICES - SUGAR CREEK</v>
      </c>
      <c r="D201" s="11">
        <f>VLOOKUP(A201,'[1]Total Points'!C:Q,14,FALSE)</f>
        <v>50133.580612610662</v>
      </c>
      <c r="E201">
        <f>VLOOKUP(A201,'[1]RDR Summary'!C:K,8,FALSE)</f>
        <v>30304</v>
      </c>
      <c r="F201">
        <f>VLOOKUP(A201,'[1]RDR Summary'!C:H,6,FALSE)</f>
        <v>8783</v>
      </c>
      <c r="G201">
        <f>VLOOKUP(A201,'[1]RDR Summary'!C:O,11,FALSE)</f>
        <v>0.28982972544878566</v>
      </c>
      <c r="H201" s="12">
        <f t="shared" si="21"/>
        <v>14530.201904717511</v>
      </c>
      <c r="I201">
        <f>VLOOKUP(A201,'[1]RDR Summary'!C:K,5,FALSE)</f>
        <v>12768</v>
      </c>
      <c r="J201">
        <f>VLOOKUP(A201,'[1]RDR Summary'!C:R,12,FALSE)</f>
        <v>0.42133051742344246</v>
      </c>
      <c r="K201" s="12">
        <f t="shared" si="22"/>
        <v>21122.807459801115</v>
      </c>
      <c r="L201">
        <f>VLOOKUP(A201,'[1]RDR Summary'!C:N,4,FALSE)</f>
        <v>8753</v>
      </c>
      <c r="M201">
        <f>VLOOKUP(A201,'[1]RDR Summary'!C:U,13,FALSE)</f>
        <v>0.28883975712777193</v>
      </c>
      <c r="N201" s="12">
        <f t="shared" si="23"/>
        <v>14480.571248092039</v>
      </c>
      <c r="O201" s="13">
        <f t="shared" si="24"/>
        <v>50133.580612610669</v>
      </c>
      <c r="P201">
        <f t="shared" si="25"/>
        <v>30304</v>
      </c>
      <c r="Q201">
        <f t="shared" si="25"/>
        <v>1</v>
      </c>
      <c r="R201">
        <f t="shared" si="26"/>
        <v>0</v>
      </c>
      <c r="S201" s="11">
        <f t="shared" si="27"/>
        <v>0</v>
      </c>
    </row>
    <row r="202" spans="1:19" ht="15" customHeight="1" x14ac:dyDescent="0.25">
      <c r="A202" s="24">
        <v>395413</v>
      </c>
      <c r="B202" s="10" t="s">
        <v>21</v>
      </c>
      <c r="C202" t="str">
        <f>VLOOKUP(A202,'[1]Ref Tab'!A:C,3,FALSE)</f>
        <v>WESLEY ENHANCED LIVING PENNYPACK PARK</v>
      </c>
      <c r="D202" s="11">
        <f>VLOOKUP(A202,'[1]Total Points'!C:Q,14,FALSE)</f>
        <v>37634.625902882151</v>
      </c>
      <c r="E202">
        <f>VLOOKUP(A202,'[1]RDR Summary'!C:K,8,FALSE)</f>
        <v>22068</v>
      </c>
      <c r="F202">
        <f>VLOOKUP(A202,'[1]RDR Summary'!C:H,6,FALSE)</f>
        <v>8677</v>
      </c>
      <c r="G202">
        <f>VLOOKUP(A202,'[1]RDR Summary'!C:O,11,FALSE)</f>
        <v>0.3931937647272068</v>
      </c>
      <c r="H202" s="12">
        <f t="shared" si="21"/>
        <v>14797.700242854287</v>
      </c>
      <c r="I202">
        <f>VLOOKUP(A202,'[1]RDR Summary'!C:K,5,FALSE)</f>
        <v>6063</v>
      </c>
      <c r="J202">
        <f>VLOOKUP(A202,'[1]RDR Summary'!C:R,12,FALSE)</f>
        <v>0.27474170744970094</v>
      </c>
      <c r="K202" s="12">
        <f t="shared" si="22"/>
        <v>10339.801379788585</v>
      </c>
      <c r="L202">
        <f>VLOOKUP(A202,'[1]RDR Summary'!C:N,4,FALSE)</f>
        <v>7328</v>
      </c>
      <c r="M202">
        <f>VLOOKUP(A202,'[1]RDR Summary'!C:U,13,FALSE)</f>
        <v>0.33206452782309226</v>
      </c>
      <c r="N202" s="12">
        <f t="shared" si="23"/>
        <v>12497.124280239279</v>
      </c>
      <c r="O202" s="13">
        <f t="shared" si="24"/>
        <v>37634.625902882151</v>
      </c>
      <c r="P202">
        <f t="shared" si="25"/>
        <v>22068</v>
      </c>
      <c r="Q202">
        <f t="shared" si="25"/>
        <v>1</v>
      </c>
      <c r="R202">
        <f t="shared" si="26"/>
        <v>0</v>
      </c>
      <c r="S202" s="11">
        <f t="shared" si="27"/>
        <v>0</v>
      </c>
    </row>
    <row r="203" spans="1:19" ht="15" customHeight="1" x14ac:dyDescent="0.25">
      <c r="A203" s="24">
        <v>395414</v>
      </c>
      <c r="B203" s="10" t="s">
        <v>41</v>
      </c>
      <c r="C203" t="str">
        <f>VLOOKUP(A203,'[1]Ref Tab'!A:C,3,FALSE)</f>
        <v>AVENTURA AT TERRACE VIEW</v>
      </c>
      <c r="D203" s="11">
        <f>VLOOKUP(A203,'[1]Total Points'!C:Q,14,FALSE)</f>
        <v>0</v>
      </c>
      <c r="E203">
        <f>VLOOKUP(A203,'[1]RDR Summary'!C:K,8,FALSE)</f>
        <v>29632</v>
      </c>
      <c r="F203">
        <f>VLOOKUP(A203,'[1]RDR Summary'!C:H,6,FALSE)</f>
        <v>17880</v>
      </c>
      <c r="G203">
        <f>VLOOKUP(A203,'[1]RDR Summary'!C:O,11,FALSE)</f>
        <v>0.60340172786177104</v>
      </c>
      <c r="H203" s="12">
        <f t="shared" si="21"/>
        <v>0</v>
      </c>
      <c r="I203">
        <f>VLOOKUP(A203,'[1]RDR Summary'!C:K,5,FALSE)</f>
        <v>4988</v>
      </c>
      <c r="J203">
        <f>VLOOKUP(A203,'[1]RDR Summary'!C:R,12,FALSE)</f>
        <v>0.16833153347732183</v>
      </c>
      <c r="K203" s="12">
        <f t="shared" si="22"/>
        <v>0</v>
      </c>
      <c r="L203">
        <f>VLOOKUP(A203,'[1]RDR Summary'!C:N,4,FALSE)</f>
        <v>6764</v>
      </c>
      <c r="M203">
        <f>VLOOKUP(A203,'[1]RDR Summary'!C:U,13,FALSE)</f>
        <v>0.22826673866090713</v>
      </c>
      <c r="N203" s="12">
        <f t="shared" si="23"/>
        <v>0</v>
      </c>
      <c r="O203" s="13">
        <f t="shared" si="24"/>
        <v>0</v>
      </c>
      <c r="P203">
        <f t="shared" si="25"/>
        <v>29632</v>
      </c>
      <c r="Q203">
        <f t="shared" si="25"/>
        <v>1</v>
      </c>
      <c r="R203">
        <f t="shared" si="26"/>
        <v>0</v>
      </c>
      <c r="S203" s="11">
        <f t="shared" si="27"/>
        <v>0</v>
      </c>
    </row>
    <row r="204" spans="1:19" ht="15" customHeight="1" x14ac:dyDescent="0.25">
      <c r="A204" s="24">
        <v>395416</v>
      </c>
      <c r="B204" s="10" t="s">
        <v>41</v>
      </c>
      <c r="C204" t="str">
        <f>VLOOKUP(A204,'[1]Ref Tab'!A:C,3,FALSE)</f>
        <v>ROSEWOOD REHABILITATION &amp; NURSING CENTER</v>
      </c>
      <c r="D204" s="11">
        <f>VLOOKUP(A204,'[1]Total Points'!C:Q,14,FALSE)</f>
        <v>30936.169120379789</v>
      </c>
      <c r="E204">
        <f>VLOOKUP(A204,'[1]RDR Summary'!C:K,8,FALSE)</f>
        <v>34918</v>
      </c>
      <c r="F204">
        <f>VLOOKUP(A204,'[1]RDR Summary'!C:H,6,FALSE)</f>
        <v>14385</v>
      </c>
      <c r="G204">
        <f>VLOOKUP(A204,'[1]RDR Summary'!C:O,11,FALSE)</f>
        <v>0.41196517555415546</v>
      </c>
      <c r="H204" s="12">
        <f t="shared" si="21"/>
        <v>12744.624342650302</v>
      </c>
      <c r="I204">
        <f>VLOOKUP(A204,'[1]RDR Summary'!C:K,5,FALSE)</f>
        <v>11270</v>
      </c>
      <c r="J204">
        <f>VLOOKUP(A204,'[1]RDR Summary'!C:R,12,FALSE)</f>
        <v>0.32275617160203907</v>
      </c>
      <c r="K204" s="12">
        <f t="shared" si="22"/>
        <v>9984.839509327001</v>
      </c>
      <c r="L204">
        <f>VLOOKUP(A204,'[1]RDR Summary'!C:N,4,FALSE)</f>
        <v>9263</v>
      </c>
      <c r="M204">
        <f>VLOOKUP(A204,'[1]RDR Summary'!C:U,13,FALSE)</f>
        <v>0.26527865284380547</v>
      </c>
      <c r="N204" s="12">
        <f t="shared" si="23"/>
        <v>8206.7052684024857</v>
      </c>
      <c r="O204" s="13">
        <f t="shared" si="24"/>
        <v>30936.169120379789</v>
      </c>
      <c r="P204">
        <f t="shared" si="25"/>
        <v>34918</v>
      </c>
      <c r="Q204">
        <f t="shared" si="25"/>
        <v>1</v>
      </c>
      <c r="R204">
        <f t="shared" si="26"/>
        <v>0</v>
      </c>
      <c r="S204" s="11">
        <f t="shared" si="27"/>
        <v>0</v>
      </c>
    </row>
    <row r="205" spans="1:19" ht="15" customHeight="1" x14ac:dyDescent="0.25">
      <c r="A205" s="24">
        <v>395418</v>
      </c>
      <c r="B205" s="10" t="s">
        <v>41</v>
      </c>
      <c r="C205" t="str">
        <f>VLOOKUP(A205,'[1]Ref Tab'!A:C,3,FALSE)</f>
        <v>BROOKLINE MANOR AND REHABILITATIVE SRVCS</v>
      </c>
      <c r="D205" s="11">
        <f>VLOOKUP(A205,'[1]Total Points'!C:Q,14,FALSE)</f>
        <v>24024.618019228503</v>
      </c>
      <c r="E205">
        <f>VLOOKUP(A205,'[1]RDR Summary'!C:K,8,FALSE)</f>
        <v>19280</v>
      </c>
      <c r="F205">
        <f>VLOOKUP(A205,'[1]RDR Summary'!C:H,6,FALSE)</f>
        <v>6764</v>
      </c>
      <c r="G205">
        <f>VLOOKUP(A205,'[1]RDR Summary'!C:O,11,FALSE)</f>
        <v>0.35082987551867217</v>
      </c>
      <c r="H205" s="12">
        <f t="shared" si="21"/>
        <v>8428.5537490695842</v>
      </c>
      <c r="I205">
        <f>VLOOKUP(A205,'[1]RDR Summary'!C:K,5,FALSE)</f>
        <v>6611</v>
      </c>
      <c r="J205">
        <f>VLOOKUP(A205,'[1]RDR Summary'!C:R,12,FALSE)</f>
        <v>0.3428941908713693</v>
      </c>
      <c r="K205" s="12">
        <f t="shared" si="22"/>
        <v>8237.9019566970765</v>
      </c>
      <c r="L205">
        <f>VLOOKUP(A205,'[1]RDR Summary'!C:N,4,FALSE)</f>
        <v>5905</v>
      </c>
      <c r="M205">
        <f>VLOOKUP(A205,'[1]RDR Summary'!C:U,13,FALSE)</f>
        <v>0.30627593360995853</v>
      </c>
      <c r="N205" s="12">
        <f t="shared" si="23"/>
        <v>7358.1623134618421</v>
      </c>
      <c r="O205" s="13">
        <f t="shared" si="24"/>
        <v>24024.618019228503</v>
      </c>
      <c r="P205">
        <f t="shared" si="25"/>
        <v>19280</v>
      </c>
      <c r="Q205">
        <f t="shared" si="25"/>
        <v>1</v>
      </c>
      <c r="R205">
        <f t="shared" si="26"/>
        <v>0</v>
      </c>
      <c r="S205" s="11">
        <f t="shared" si="27"/>
        <v>0</v>
      </c>
    </row>
    <row r="206" spans="1:19" ht="15" customHeight="1" x14ac:dyDescent="0.25">
      <c r="A206" s="24">
        <v>395421</v>
      </c>
      <c r="B206" s="10" t="s">
        <v>41</v>
      </c>
      <c r="C206" t="str">
        <f>VLOOKUP(A206,'[1]Ref Tab'!A:C,3,FALSE)</f>
        <v>GLEN BROOK REHAB &amp; HEALTHCARE CENTER</v>
      </c>
      <c r="D206" s="11">
        <f>VLOOKUP(A206,'[1]Total Points'!C:Q,14,FALSE)</f>
        <v>57207.5133258727</v>
      </c>
      <c r="E206">
        <f>VLOOKUP(A206,'[1]RDR Summary'!C:K,8,FALSE)</f>
        <v>26120</v>
      </c>
      <c r="F206">
        <f>VLOOKUP(A206,'[1]RDR Summary'!C:H,6,FALSE)</f>
        <v>7494</v>
      </c>
      <c r="G206">
        <f>VLOOKUP(A206,'[1]RDR Summary'!C:O,11,FALSE)</f>
        <v>0.28690658499234301</v>
      </c>
      <c r="H206" s="12">
        <f t="shared" si="21"/>
        <v>16413.212284230092</v>
      </c>
      <c r="I206">
        <f>VLOOKUP(A206,'[1]RDR Summary'!C:K,5,FALSE)</f>
        <v>15024</v>
      </c>
      <c r="J206">
        <f>VLOOKUP(A206,'[1]RDR Summary'!C:R,12,FALSE)</f>
        <v>0.57519142419601843</v>
      </c>
      <c r="K206" s="12">
        <f t="shared" si="22"/>
        <v>32905.271064621418</v>
      </c>
      <c r="L206">
        <f>VLOOKUP(A206,'[1]RDR Summary'!C:N,4,FALSE)</f>
        <v>3602</v>
      </c>
      <c r="M206">
        <f>VLOOKUP(A206,'[1]RDR Summary'!C:U,13,FALSE)</f>
        <v>0.13790199081163859</v>
      </c>
      <c r="N206" s="12">
        <f t="shared" si="23"/>
        <v>7889.0299770211896</v>
      </c>
      <c r="O206" s="13">
        <f t="shared" si="24"/>
        <v>57207.5133258727</v>
      </c>
      <c r="P206">
        <f t="shared" si="25"/>
        <v>26120</v>
      </c>
      <c r="Q206">
        <f t="shared" si="25"/>
        <v>1</v>
      </c>
      <c r="R206">
        <f t="shared" si="26"/>
        <v>0</v>
      </c>
      <c r="S206" s="11">
        <f t="shared" si="27"/>
        <v>0</v>
      </c>
    </row>
    <row r="207" spans="1:19" ht="15" customHeight="1" x14ac:dyDescent="0.25">
      <c r="A207" s="24">
        <v>395422</v>
      </c>
      <c r="B207" s="10" t="s">
        <v>18</v>
      </c>
      <c r="C207" t="str">
        <f>VLOOKUP(A207,'[1]Ref Tab'!A:C,3,FALSE)</f>
        <v>PENNKNOLL VILLAGE</v>
      </c>
      <c r="D207" s="11">
        <f>VLOOKUP(A207,'[1]Total Points'!C:Q,14,FALSE)</f>
        <v>20548.066094518788</v>
      </c>
      <c r="E207">
        <f>VLOOKUP(A207,'[1]RDR Summary'!C:K,8,FALSE)</f>
        <v>27635</v>
      </c>
      <c r="F207">
        <f>VLOOKUP(A207,'[1]RDR Summary'!C:H,6,FALSE)</f>
        <v>6518</v>
      </c>
      <c r="G207">
        <f>VLOOKUP(A207,'[1]RDR Summary'!C:O,11,FALSE)</f>
        <v>0.23586032205536459</v>
      </c>
      <c r="H207" s="12">
        <f t="shared" si="21"/>
        <v>4846.4734866681192</v>
      </c>
      <c r="I207">
        <f>VLOOKUP(A207,'[1]RDR Summary'!C:K,5,FALSE)</f>
        <v>10460</v>
      </c>
      <c r="J207">
        <f>VLOOKUP(A207,'[1]RDR Summary'!C:R,12,FALSE)</f>
        <v>0.378505518364393</v>
      </c>
      <c r="K207" s="12">
        <f t="shared" si="22"/>
        <v>7777.5564084916423</v>
      </c>
      <c r="L207">
        <f>VLOOKUP(A207,'[1]RDR Summary'!C:N,4,FALSE)</f>
        <v>10657</v>
      </c>
      <c r="M207">
        <f>VLOOKUP(A207,'[1]RDR Summary'!C:U,13,FALSE)</f>
        <v>0.38563415958024244</v>
      </c>
      <c r="N207" s="12">
        <f t="shared" si="23"/>
        <v>7924.0361993590277</v>
      </c>
      <c r="O207" s="13">
        <f t="shared" si="24"/>
        <v>20548.066094518788</v>
      </c>
      <c r="P207">
        <f t="shared" si="25"/>
        <v>27635</v>
      </c>
      <c r="Q207">
        <f t="shared" si="25"/>
        <v>1</v>
      </c>
      <c r="R207">
        <f t="shared" si="26"/>
        <v>0</v>
      </c>
      <c r="S207" s="11">
        <f t="shared" si="27"/>
        <v>0</v>
      </c>
    </row>
    <row r="208" spans="1:19" ht="15" customHeight="1" x14ac:dyDescent="0.25">
      <c r="A208" s="24">
        <v>395423</v>
      </c>
      <c r="B208" s="10" t="s">
        <v>18</v>
      </c>
      <c r="C208" t="str">
        <f>VLOOKUP(A208,'[1]Ref Tab'!A:C,3,FALSE)</f>
        <v>CORNER VIEW NURSING AND REHAB CENTER</v>
      </c>
      <c r="D208" s="11">
        <f>VLOOKUP(A208,'[1]Total Points'!C:Q,14,FALSE)</f>
        <v>35783.926319340004</v>
      </c>
      <c r="E208">
        <f>VLOOKUP(A208,'[1]RDR Summary'!C:K,8,FALSE)</f>
        <v>43433</v>
      </c>
      <c r="F208">
        <f>VLOOKUP(A208,'[1]RDR Summary'!C:H,6,FALSE)</f>
        <v>12675</v>
      </c>
      <c r="G208">
        <f>VLOOKUP(A208,'[1]RDR Summary'!C:O,11,FALSE)</f>
        <v>0.29182879377431908</v>
      </c>
      <c r="H208" s="12">
        <f t="shared" si="21"/>
        <v>10442.780054282102</v>
      </c>
      <c r="I208">
        <f>VLOOKUP(A208,'[1]RDR Summary'!C:K,5,FALSE)</f>
        <v>14872</v>
      </c>
      <c r="J208">
        <f>VLOOKUP(A208,'[1]RDR Summary'!C:R,12,FALSE)</f>
        <v>0.34241245136186771</v>
      </c>
      <c r="K208" s="12">
        <f t="shared" si="22"/>
        <v>12252.861930357667</v>
      </c>
      <c r="L208">
        <f>VLOOKUP(A208,'[1]RDR Summary'!C:N,4,FALSE)</f>
        <v>15886</v>
      </c>
      <c r="M208">
        <f>VLOOKUP(A208,'[1]RDR Summary'!C:U,13,FALSE)</f>
        <v>0.36575875486381321</v>
      </c>
      <c r="N208" s="12">
        <f t="shared" si="23"/>
        <v>13088.284334700234</v>
      </c>
      <c r="O208" s="13">
        <f t="shared" si="24"/>
        <v>35783.926319340004</v>
      </c>
      <c r="P208">
        <f t="shared" si="25"/>
        <v>43433</v>
      </c>
      <c r="Q208">
        <f t="shared" si="25"/>
        <v>1</v>
      </c>
      <c r="R208">
        <f t="shared" si="26"/>
        <v>0</v>
      </c>
      <c r="S208" s="11">
        <f t="shared" si="27"/>
        <v>0</v>
      </c>
    </row>
    <row r="209" spans="1:19" ht="15" customHeight="1" x14ac:dyDescent="0.25">
      <c r="A209" s="24">
        <v>395425</v>
      </c>
      <c r="B209" s="10" t="s">
        <v>21</v>
      </c>
      <c r="C209" t="str">
        <f>VLOOKUP(A209,'[1]Ref Tab'!A:C,3,FALSE)</f>
        <v>DEER MEADOWS REHABILITATION CENTER</v>
      </c>
      <c r="D209" s="11">
        <f>VLOOKUP(A209,'[1]Total Points'!C:Q,14,FALSE)</f>
        <v>21887.49710994216</v>
      </c>
      <c r="E209">
        <f>VLOOKUP(A209,'[1]RDR Summary'!C:K,8,FALSE)</f>
        <v>45059</v>
      </c>
      <c r="F209">
        <f>VLOOKUP(A209,'[1]RDR Summary'!C:H,6,FALSE)</f>
        <v>16069</v>
      </c>
      <c r="G209">
        <f>VLOOKUP(A209,'[1]RDR Summary'!C:O,11,FALSE)</f>
        <v>0.35662131871546193</v>
      </c>
      <c r="H209" s="12">
        <f t="shared" si="21"/>
        <v>7805.5480827284346</v>
      </c>
      <c r="I209">
        <f>VLOOKUP(A209,'[1]RDR Summary'!C:K,5,FALSE)</f>
        <v>16382</v>
      </c>
      <c r="J209">
        <f>VLOOKUP(A209,'[1]RDR Summary'!C:R,12,FALSE)</f>
        <v>0.36356776670587454</v>
      </c>
      <c r="K209" s="12">
        <f t="shared" si="22"/>
        <v>7957.5884430429542</v>
      </c>
      <c r="L209">
        <f>VLOOKUP(A209,'[1]RDR Summary'!C:N,4,FALSE)</f>
        <v>12608</v>
      </c>
      <c r="M209">
        <f>VLOOKUP(A209,'[1]RDR Summary'!C:U,13,FALSE)</f>
        <v>0.27981091457866353</v>
      </c>
      <c r="N209" s="12">
        <f t="shared" si="23"/>
        <v>6124.3605841707704</v>
      </c>
      <c r="O209" s="13">
        <f t="shared" si="24"/>
        <v>21887.49710994216</v>
      </c>
      <c r="P209">
        <f t="shared" si="25"/>
        <v>45059</v>
      </c>
      <c r="Q209">
        <f t="shared" si="25"/>
        <v>1</v>
      </c>
      <c r="R209">
        <f t="shared" si="26"/>
        <v>0</v>
      </c>
      <c r="S209" s="11">
        <f t="shared" si="27"/>
        <v>0</v>
      </c>
    </row>
    <row r="210" spans="1:19" ht="15" customHeight="1" x14ac:dyDescent="0.25">
      <c r="A210" s="24">
        <v>395426</v>
      </c>
      <c r="B210" s="10" t="s">
        <v>25</v>
      </c>
      <c r="C210" t="str">
        <f>VLOOKUP(A210,'[1]Ref Tab'!A:C,3,FALSE)</f>
        <v>PREMIER AT PERRY VLG FOR NURSE AND REHAB</v>
      </c>
      <c r="D210" s="11">
        <f>VLOOKUP(A210,'[1]Total Points'!C:Q,14,FALSE)</f>
        <v>48556.898293017344</v>
      </c>
      <c r="E210">
        <f>VLOOKUP(A210,'[1]RDR Summary'!C:K,8,FALSE)</f>
        <v>23575</v>
      </c>
      <c r="F210">
        <f>VLOOKUP(A210,'[1]RDR Summary'!C:H,6,FALSE)</f>
        <v>166</v>
      </c>
      <c r="G210">
        <f>VLOOKUP(A210,'[1]RDR Summary'!C:O,11,FALSE)</f>
        <v>7.0413573700954402E-3</v>
      </c>
      <c r="H210" s="12">
        <f t="shared" si="21"/>
        <v>341.90647366451236</v>
      </c>
      <c r="I210">
        <f>VLOOKUP(A210,'[1]RDR Summary'!C:K,5,FALSE)</f>
        <v>465</v>
      </c>
      <c r="J210">
        <f>VLOOKUP(A210,'[1]RDR Summary'!C:R,12,FALSE)</f>
        <v>1.9724284199363732E-2</v>
      </c>
      <c r="K210" s="12">
        <f t="shared" si="22"/>
        <v>957.75006177107377</v>
      </c>
      <c r="L210">
        <f>VLOOKUP(A210,'[1]RDR Summary'!C:N,4,FALSE)</f>
        <v>22944</v>
      </c>
      <c r="M210">
        <f>VLOOKUP(A210,'[1]RDR Summary'!C:U,13,FALSE)</f>
        <v>0.97323435843054085</v>
      </c>
      <c r="N210" s="12">
        <f t="shared" si="23"/>
        <v>47257.24175758176</v>
      </c>
      <c r="O210" s="13">
        <f t="shared" si="24"/>
        <v>48556.898293017344</v>
      </c>
      <c r="P210">
        <f t="shared" si="25"/>
        <v>23575</v>
      </c>
      <c r="Q210">
        <f t="shared" si="25"/>
        <v>1</v>
      </c>
      <c r="R210">
        <f t="shared" si="26"/>
        <v>0</v>
      </c>
      <c r="S210" s="11">
        <f t="shared" si="27"/>
        <v>0</v>
      </c>
    </row>
    <row r="211" spans="1:19" ht="15" customHeight="1" x14ac:dyDescent="0.25">
      <c r="A211" s="24">
        <v>395427</v>
      </c>
      <c r="B211" s="10" t="s">
        <v>18</v>
      </c>
      <c r="C211" t="str">
        <f>VLOOKUP(A211,'[1]Ref Tab'!A:C,3,FALSE)</f>
        <v>LUTHERAN HOME AT HOLLIDAYSBURG, THE</v>
      </c>
      <c r="D211" s="11">
        <f>VLOOKUP(A211,'[1]Total Points'!C:Q,14,FALSE)</f>
        <v>11573.216826687498</v>
      </c>
      <c r="E211">
        <f>VLOOKUP(A211,'[1]RDR Summary'!C:K,8,FALSE)</f>
        <v>12426</v>
      </c>
      <c r="F211">
        <f>VLOOKUP(A211,'[1]RDR Summary'!C:H,6,FALSE)</f>
        <v>3185</v>
      </c>
      <c r="G211">
        <f>VLOOKUP(A211,'[1]RDR Summary'!C:O,11,FALSE)</f>
        <v>0.25631739900209238</v>
      </c>
      <c r="H211" s="12">
        <f t="shared" si="21"/>
        <v>2966.4168351037888</v>
      </c>
      <c r="I211">
        <f>VLOOKUP(A211,'[1]RDR Summary'!C:K,5,FALSE)</f>
        <v>4809</v>
      </c>
      <c r="J211">
        <f>VLOOKUP(A211,'[1]RDR Summary'!C:R,12,FALSE)</f>
        <v>0.38701110574601644</v>
      </c>
      <c r="K211" s="12">
        <f t="shared" si="22"/>
        <v>4478.9634411347324</v>
      </c>
      <c r="L211">
        <f>VLOOKUP(A211,'[1]RDR Summary'!C:N,4,FALSE)</f>
        <v>4432</v>
      </c>
      <c r="M211">
        <f>VLOOKUP(A211,'[1]RDR Summary'!C:U,13,FALSE)</f>
        <v>0.35667149525189118</v>
      </c>
      <c r="N211" s="12">
        <f t="shared" si="23"/>
        <v>4127.8365504489766</v>
      </c>
      <c r="O211" s="13">
        <f t="shared" si="24"/>
        <v>11573.216826687498</v>
      </c>
      <c r="P211">
        <f t="shared" si="25"/>
        <v>12426</v>
      </c>
      <c r="Q211">
        <f t="shared" si="25"/>
        <v>1</v>
      </c>
      <c r="R211">
        <f t="shared" si="26"/>
        <v>0</v>
      </c>
      <c r="S211" s="11">
        <f t="shared" si="27"/>
        <v>0</v>
      </c>
    </row>
    <row r="212" spans="1:19" ht="15" customHeight="1" x14ac:dyDescent="0.25">
      <c r="A212" s="24">
        <v>395428</v>
      </c>
      <c r="B212" s="10" t="s">
        <v>25</v>
      </c>
      <c r="C212" t="str">
        <f>VLOOKUP(A212,'[1]Ref Tab'!A:C,3,FALSE)</f>
        <v>NORTHERN DAUPHIN NURSING &amp; REHAB CENTER</v>
      </c>
      <c r="D212" s="11">
        <f>VLOOKUP(A212,'[1]Total Points'!C:Q,14,FALSE)</f>
        <v>42349.325272362679</v>
      </c>
      <c r="E212">
        <f>VLOOKUP(A212,'[1]RDR Summary'!C:K,8,FALSE)</f>
        <v>38811</v>
      </c>
      <c r="F212">
        <f>VLOOKUP(A212,'[1]RDR Summary'!C:H,6,FALSE)</f>
        <v>10842</v>
      </c>
      <c r="G212">
        <f>VLOOKUP(A212,'[1]RDR Summary'!C:O,11,FALSE)</f>
        <v>0.27935379145087735</v>
      </c>
      <c r="H212" s="12">
        <f t="shared" si="21"/>
        <v>11830.444580220974</v>
      </c>
      <c r="I212">
        <f>VLOOKUP(A212,'[1]RDR Summary'!C:K,5,FALSE)</f>
        <v>11879</v>
      </c>
      <c r="J212">
        <f>VLOOKUP(A212,'[1]RDR Summary'!C:R,12,FALSE)</f>
        <v>0.30607302053541524</v>
      </c>
      <c r="K212" s="12">
        <f t="shared" si="22"/>
        <v>12961.985903748842</v>
      </c>
      <c r="L212">
        <f>VLOOKUP(A212,'[1]RDR Summary'!C:N,4,FALSE)</f>
        <v>16090</v>
      </c>
      <c r="M212">
        <f>VLOOKUP(A212,'[1]RDR Summary'!C:U,13,FALSE)</f>
        <v>0.41457318801370746</v>
      </c>
      <c r="N212" s="12">
        <f t="shared" si="23"/>
        <v>17556.894788392867</v>
      </c>
      <c r="O212" s="13">
        <f t="shared" si="24"/>
        <v>42349.325272362679</v>
      </c>
      <c r="P212">
        <f t="shared" si="25"/>
        <v>38811</v>
      </c>
      <c r="Q212">
        <f t="shared" si="25"/>
        <v>1</v>
      </c>
      <c r="R212">
        <f t="shared" si="26"/>
        <v>0</v>
      </c>
      <c r="S212" s="11">
        <f t="shared" si="27"/>
        <v>0</v>
      </c>
    </row>
    <row r="213" spans="1:19" ht="15" customHeight="1" x14ac:dyDescent="0.25">
      <c r="A213" s="24">
        <v>395429</v>
      </c>
      <c r="B213" s="10" t="s">
        <v>25</v>
      </c>
      <c r="C213" t="str">
        <f>VLOOKUP(A213,'[1]Ref Tab'!A:C,3,FALSE)</f>
        <v>BETHLEHEM SOUTH SKILLED NSG &amp; REHAB CTR</v>
      </c>
      <c r="D213" s="11">
        <f>VLOOKUP(A213,'[1]Total Points'!C:Q,14,FALSE)</f>
        <v>0</v>
      </c>
      <c r="E213">
        <f>VLOOKUP(A213,'[1]RDR Summary'!C:K,8,FALSE)</f>
        <v>48621</v>
      </c>
      <c r="F213">
        <f>VLOOKUP(A213,'[1]RDR Summary'!C:H,6,FALSE)</f>
        <v>20207</v>
      </c>
      <c r="G213">
        <f>VLOOKUP(A213,'[1]RDR Summary'!C:O,11,FALSE)</f>
        <v>0.41560231175829376</v>
      </c>
      <c r="H213" s="12">
        <f t="shared" si="21"/>
        <v>0</v>
      </c>
      <c r="I213">
        <f>VLOOKUP(A213,'[1]RDR Summary'!C:K,5,FALSE)</f>
        <v>13899</v>
      </c>
      <c r="J213">
        <f>VLOOKUP(A213,'[1]RDR Summary'!C:R,12,FALSE)</f>
        <v>0.28586413278213119</v>
      </c>
      <c r="K213" s="12">
        <f t="shared" si="22"/>
        <v>0</v>
      </c>
      <c r="L213">
        <f>VLOOKUP(A213,'[1]RDR Summary'!C:N,4,FALSE)</f>
        <v>14515</v>
      </c>
      <c r="M213">
        <f>VLOOKUP(A213,'[1]RDR Summary'!C:U,13,FALSE)</f>
        <v>0.29853355545957511</v>
      </c>
      <c r="N213" s="12">
        <f t="shared" si="23"/>
        <v>0</v>
      </c>
      <c r="O213" s="13">
        <f t="shared" si="24"/>
        <v>0</v>
      </c>
      <c r="P213">
        <f t="shared" si="25"/>
        <v>48621</v>
      </c>
      <c r="Q213">
        <f t="shared" si="25"/>
        <v>1</v>
      </c>
      <c r="R213">
        <f t="shared" si="26"/>
        <v>0</v>
      </c>
      <c r="S213" s="11">
        <f t="shared" si="27"/>
        <v>0</v>
      </c>
    </row>
    <row r="214" spans="1:19" ht="15" customHeight="1" x14ac:dyDescent="0.25">
      <c r="A214" s="24">
        <v>395430</v>
      </c>
      <c r="B214" s="10" t="s">
        <v>34</v>
      </c>
      <c r="C214" t="str">
        <f>VLOOKUP(A214,'[1]Ref Tab'!A:C,3,FALSE)</f>
        <v>DUBOIS NURSING HOME</v>
      </c>
      <c r="D214" s="11">
        <f>VLOOKUP(A214,'[1]Total Points'!C:Q,14,FALSE)</f>
        <v>16168.650015268027</v>
      </c>
      <c r="E214">
        <f>VLOOKUP(A214,'[1]RDR Summary'!C:K,8,FALSE)</f>
        <v>23888</v>
      </c>
      <c r="F214">
        <f>VLOOKUP(A214,'[1]RDR Summary'!C:H,6,FALSE)</f>
        <v>7467</v>
      </c>
      <c r="G214">
        <f>VLOOKUP(A214,'[1]RDR Summary'!C:O,11,FALSE)</f>
        <v>0.31258372404554591</v>
      </c>
      <c r="H214" s="12">
        <f t="shared" si="21"/>
        <v>5054.0568345615529</v>
      </c>
      <c r="I214">
        <f>VLOOKUP(A214,'[1]RDR Summary'!C:K,5,FALSE)</f>
        <v>6682</v>
      </c>
      <c r="J214">
        <f>VLOOKUP(A214,'[1]RDR Summary'!C:R,12,FALSE)</f>
        <v>0.27972203616878766</v>
      </c>
      <c r="K214" s="12">
        <f t="shared" si="22"/>
        <v>4522.727704371272</v>
      </c>
      <c r="L214">
        <f>VLOOKUP(A214,'[1]RDR Summary'!C:N,4,FALSE)</f>
        <v>9739</v>
      </c>
      <c r="M214">
        <f>VLOOKUP(A214,'[1]RDR Summary'!C:U,13,FALSE)</f>
        <v>0.40769423978566643</v>
      </c>
      <c r="N214" s="12">
        <f t="shared" si="23"/>
        <v>6591.8654763352024</v>
      </c>
      <c r="O214" s="13">
        <f t="shared" si="24"/>
        <v>16168.650015268027</v>
      </c>
      <c r="P214">
        <f t="shared" si="25"/>
        <v>23888</v>
      </c>
      <c r="Q214">
        <f t="shared" si="25"/>
        <v>1</v>
      </c>
      <c r="R214">
        <f t="shared" si="26"/>
        <v>0</v>
      </c>
      <c r="S214" s="11">
        <f t="shared" si="27"/>
        <v>0</v>
      </c>
    </row>
    <row r="215" spans="1:19" ht="15" customHeight="1" x14ac:dyDescent="0.25">
      <c r="A215" s="24">
        <v>395431</v>
      </c>
      <c r="B215" s="10" t="s">
        <v>21</v>
      </c>
      <c r="C215" t="str">
        <f>VLOOKUP(A215,'[1]Ref Tab'!A:C,3,FALSE)</f>
        <v>MAJESTIC OAKS REHAB &amp; NURSING CENTER</v>
      </c>
      <c r="D215" s="11">
        <f>VLOOKUP(A215,'[1]Total Points'!C:Q,14,FALSE)</f>
        <v>0</v>
      </c>
      <c r="E215">
        <f>VLOOKUP(A215,'[1]RDR Summary'!C:K,8,FALSE)</f>
        <v>38074</v>
      </c>
      <c r="F215">
        <f>VLOOKUP(A215,'[1]RDR Summary'!C:H,6,FALSE)</f>
        <v>11522</v>
      </c>
      <c r="G215">
        <f>VLOOKUP(A215,'[1]RDR Summary'!C:O,11,FALSE)</f>
        <v>0.30262121132531389</v>
      </c>
      <c r="H215" s="12">
        <f t="shared" si="21"/>
        <v>0</v>
      </c>
      <c r="I215">
        <f>VLOOKUP(A215,'[1]RDR Summary'!C:K,5,FALSE)</f>
        <v>18161</v>
      </c>
      <c r="J215">
        <f>VLOOKUP(A215,'[1]RDR Summary'!C:R,12,FALSE)</f>
        <v>0.47699217313652359</v>
      </c>
      <c r="K215" s="12">
        <f t="shared" si="22"/>
        <v>0</v>
      </c>
      <c r="L215">
        <f>VLOOKUP(A215,'[1]RDR Summary'!C:N,4,FALSE)</f>
        <v>8391</v>
      </c>
      <c r="M215">
        <f>VLOOKUP(A215,'[1]RDR Summary'!C:U,13,FALSE)</f>
        <v>0.22038661553816252</v>
      </c>
      <c r="N215" s="12">
        <f t="shared" si="23"/>
        <v>0</v>
      </c>
      <c r="O215" s="13">
        <f t="shared" si="24"/>
        <v>0</v>
      </c>
      <c r="P215">
        <f t="shared" si="25"/>
        <v>38074</v>
      </c>
      <c r="Q215">
        <f t="shared" si="25"/>
        <v>1</v>
      </c>
      <c r="R215">
        <f t="shared" si="26"/>
        <v>0</v>
      </c>
      <c r="S215" s="11">
        <f t="shared" si="27"/>
        <v>0</v>
      </c>
    </row>
    <row r="216" spans="1:19" ht="15" customHeight="1" x14ac:dyDescent="0.25">
      <c r="A216" s="24">
        <v>395433</v>
      </c>
      <c r="B216" s="10" t="s">
        <v>41</v>
      </c>
      <c r="C216" t="str">
        <f>VLOOKUP(A216,'[1]Ref Tab'!A:C,3,FALSE)</f>
        <v>THE GARDENS AT TUNKHANNOCK</v>
      </c>
      <c r="D216" s="11">
        <f>VLOOKUP(A216,'[1]Total Points'!C:Q,14,FALSE)</f>
        <v>34021.987187381681</v>
      </c>
      <c r="E216">
        <f>VLOOKUP(A216,'[1]RDR Summary'!C:K,8,FALSE)</f>
        <v>20570</v>
      </c>
      <c r="F216">
        <f>VLOOKUP(A216,'[1]RDR Summary'!C:H,6,FALSE)</f>
        <v>12475</v>
      </c>
      <c r="G216">
        <f>VLOOKUP(A216,'[1]RDR Summary'!C:O,11,FALSE)</f>
        <v>0.60646572678658239</v>
      </c>
      <c r="H216" s="12">
        <f t="shared" si="21"/>
        <v>20633.169186319225</v>
      </c>
      <c r="I216">
        <f>VLOOKUP(A216,'[1]RDR Summary'!C:K,5,FALSE)</f>
        <v>2508</v>
      </c>
      <c r="J216">
        <f>VLOOKUP(A216,'[1]RDR Summary'!C:R,12,FALSE)</f>
        <v>0.12192513368983957</v>
      </c>
      <c r="K216" s="12">
        <f t="shared" si="22"/>
        <v>4148.1353362155205</v>
      </c>
      <c r="L216">
        <f>VLOOKUP(A216,'[1]RDR Summary'!C:N,4,FALSE)</f>
        <v>5587</v>
      </c>
      <c r="M216">
        <f>VLOOKUP(A216,'[1]RDR Summary'!C:U,13,FALSE)</f>
        <v>0.27160913952357801</v>
      </c>
      <c r="N216" s="12">
        <f t="shared" si="23"/>
        <v>9240.6826648469341</v>
      </c>
      <c r="O216" s="13">
        <f t="shared" si="24"/>
        <v>34021.987187381681</v>
      </c>
      <c r="P216">
        <f t="shared" si="25"/>
        <v>20570</v>
      </c>
      <c r="Q216">
        <f t="shared" si="25"/>
        <v>1</v>
      </c>
      <c r="R216">
        <f t="shared" si="26"/>
        <v>0</v>
      </c>
      <c r="S216" s="11">
        <f t="shared" si="27"/>
        <v>0</v>
      </c>
    </row>
    <row r="217" spans="1:19" x14ac:dyDescent="0.25">
      <c r="A217" s="24">
        <v>395434</v>
      </c>
      <c r="B217" s="10" t="s">
        <v>18</v>
      </c>
      <c r="C217" t="str">
        <f>VLOOKUP(A217,'[1]Ref Tab'!A:C,3,FALSE)</f>
        <v>MT. LEBANON REHAB AND WELLNESS CENTER</v>
      </c>
      <c r="D217" s="11">
        <f>VLOOKUP(A217,'[1]Total Points'!C:Q,14,FALSE)</f>
        <v>38758.485945582106</v>
      </c>
      <c r="E217">
        <f>VLOOKUP(A217,'[1]RDR Summary'!C:K,8,FALSE)</f>
        <v>23659</v>
      </c>
      <c r="F217">
        <f>VLOOKUP(A217,'[1]RDR Summary'!C:H,6,FALSE)</f>
        <v>7854</v>
      </c>
      <c r="G217">
        <f>VLOOKUP(A217,'[1]RDR Summary'!C:O,11,FALSE)</f>
        <v>0.33196669343590179</v>
      </c>
      <c r="H217" s="12">
        <f t="shared" si="21"/>
        <v>12866.526421936764</v>
      </c>
      <c r="I217">
        <f>VLOOKUP(A217,'[1]RDR Summary'!C:K,5,FALSE)</f>
        <v>6536</v>
      </c>
      <c r="J217">
        <f>VLOOKUP(A217,'[1]RDR Summary'!C:R,12,FALSE)</f>
        <v>0.27625850627668119</v>
      </c>
      <c r="K217" s="12">
        <f t="shared" si="22"/>
        <v>10707.361432872254</v>
      </c>
      <c r="L217">
        <f>VLOOKUP(A217,'[1]RDR Summary'!C:N,4,FALSE)</f>
        <v>9269</v>
      </c>
      <c r="M217">
        <f>VLOOKUP(A217,'[1]RDR Summary'!C:U,13,FALSE)</f>
        <v>0.39177480028741707</v>
      </c>
      <c r="N217" s="12">
        <f t="shared" si="23"/>
        <v>15184.59809077309</v>
      </c>
      <c r="O217" s="13">
        <f t="shared" si="24"/>
        <v>38758.485945582106</v>
      </c>
      <c r="P217">
        <f t="shared" si="25"/>
        <v>23659</v>
      </c>
      <c r="Q217">
        <f t="shared" si="25"/>
        <v>1</v>
      </c>
      <c r="R217">
        <f t="shared" si="26"/>
        <v>0</v>
      </c>
      <c r="S217" s="11">
        <f t="shared" si="27"/>
        <v>0</v>
      </c>
    </row>
    <row r="218" spans="1:19" ht="15" customHeight="1" x14ac:dyDescent="0.25">
      <c r="A218" s="24">
        <v>395435</v>
      </c>
      <c r="B218" s="10" t="s">
        <v>18</v>
      </c>
      <c r="C218" t="str">
        <f>VLOOKUP(A218,'[1]Ref Tab'!A:C,3,FALSE)</f>
        <v>WESTMORELAND MANOR</v>
      </c>
      <c r="D218" s="11">
        <f>VLOOKUP(A218,'[1]Total Points'!C:Q,14,FALSE)</f>
        <v>43280.910632628867</v>
      </c>
      <c r="E218">
        <f>VLOOKUP(A218,'[1]RDR Summary'!C:K,8,FALSE)</f>
        <v>87700</v>
      </c>
      <c r="F218">
        <f>VLOOKUP(A218,'[1]RDR Summary'!C:H,6,FALSE)</f>
        <v>25016</v>
      </c>
      <c r="G218">
        <f>VLOOKUP(A218,'[1]RDR Summary'!C:O,11,FALSE)</f>
        <v>0.28524515393386546</v>
      </c>
      <c r="H218" s="12">
        <f t="shared" si="21"/>
        <v>12345.670015802096</v>
      </c>
      <c r="I218">
        <f>VLOOKUP(A218,'[1]RDR Summary'!C:K,5,FALSE)</f>
        <v>31416</v>
      </c>
      <c r="J218">
        <f>VLOOKUP(A218,'[1]RDR Summary'!C:R,12,FALSE)</f>
        <v>0.35822120866590651</v>
      </c>
      <c r="K218" s="12">
        <f t="shared" si="22"/>
        <v>15504.140118981397</v>
      </c>
      <c r="L218">
        <f>VLOOKUP(A218,'[1]RDR Summary'!C:N,4,FALSE)</f>
        <v>31268</v>
      </c>
      <c r="M218">
        <f>VLOOKUP(A218,'[1]RDR Summary'!C:U,13,FALSE)</f>
        <v>0.35653363740022803</v>
      </c>
      <c r="N218" s="12">
        <f t="shared" si="23"/>
        <v>15431.100497845375</v>
      </c>
      <c r="O218" s="13">
        <f t="shared" si="24"/>
        <v>43280.910632628867</v>
      </c>
      <c r="P218">
        <f t="shared" si="25"/>
        <v>87700</v>
      </c>
      <c r="Q218">
        <f t="shared" si="25"/>
        <v>1</v>
      </c>
      <c r="R218">
        <f t="shared" si="26"/>
        <v>0</v>
      </c>
      <c r="S218" s="11">
        <f t="shared" si="27"/>
        <v>0</v>
      </c>
    </row>
    <row r="219" spans="1:19" ht="15" customHeight="1" x14ac:dyDescent="0.25">
      <c r="A219" s="24">
        <v>395436</v>
      </c>
      <c r="B219" s="10" t="s">
        <v>21</v>
      </c>
      <c r="C219" t="str">
        <f>VLOOKUP(A219,'[1]Ref Tab'!A:C,3,FALSE)</f>
        <v>HICKORY HOUSE NURSING HOME</v>
      </c>
      <c r="D219" s="11">
        <f>VLOOKUP(A219,'[1]Total Points'!C:Q,14,FALSE)</f>
        <v>56762.707546652156</v>
      </c>
      <c r="E219">
        <f>VLOOKUP(A219,'[1]RDR Summary'!C:K,8,FALSE)</f>
        <v>18459</v>
      </c>
      <c r="F219">
        <f>VLOOKUP(A219,'[1]RDR Summary'!C:H,6,FALSE)</f>
        <v>5162</v>
      </c>
      <c r="G219">
        <f>VLOOKUP(A219,'[1]RDR Summary'!C:O,11,FALSE)</f>
        <v>0.27964678476623867</v>
      </c>
      <c r="H219" s="12">
        <f t="shared" si="21"/>
        <v>15873.508660047586</v>
      </c>
      <c r="I219">
        <f>VLOOKUP(A219,'[1]RDR Summary'!C:K,5,FALSE)</f>
        <v>7207</v>
      </c>
      <c r="J219">
        <f>VLOOKUP(A219,'[1]RDR Summary'!C:R,12,FALSE)</f>
        <v>0.39043285118370441</v>
      </c>
      <c r="K219" s="12">
        <f t="shared" si="22"/>
        <v>22162.025748346176</v>
      </c>
      <c r="L219">
        <f>VLOOKUP(A219,'[1]RDR Summary'!C:N,4,FALSE)</f>
        <v>6090</v>
      </c>
      <c r="M219">
        <f>VLOOKUP(A219,'[1]RDR Summary'!C:U,13,FALSE)</f>
        <v>0.32992036405005687</v>
      </c>
      <c r="N219" s="12">
        <f t="shared" si="23"/>
        <v>18727.173138258389</v>
      </c>
      <c r="O219" s="13">
        <f t="shared" si="24"/>
        <v>56762.707546652149</v>
      </c>
      <c r="P219">
        <f t="shared" si="25"/>
        <v>18459</v>
      </c>
      <c r="Q219">
        <f t="shared" si="25"/>
        <v>0.99999999999999989</v>
      </c>
      <c r="R219">
        <f t="shared" si="26"/>
        <v>0</v>
      </c>
      <c r="S219" s="11">
        <f t="shared" si="27"/>
        <v>0</v>
      </c>
    </row>
    <row r="220" spans="1:19" x14ac:dyDescent="0.25">
      <c r="A220" s="24">
        <v>395437</v>
      </c>
      <c r="B220" s="10" t="s">
        <v>25</v>
      </c>
      <c r="C220" t="str">
        <f>VLOOKUP(A220,'[1]Ref Tab'!A:C,3,FALSE)</f>
        <v>LEBANON VALLEY BRETHREN HOME</v>
      </c>
      <c r="D220" s="11">
        <f>VLOOKUP(A220,'[1]Total Points'!C:Q,14,FALSE)</f>
        <v>30157.790618752806</v>
      </c>
      <c r="E220">
        <f>VLOOKUP(A220,'[1]RDR Summary'!C:K,8,FALSE)</f>
        <v>9256</v>
      </c>
      <c r="F220">
        <f>VLOOKUP(A220,'[1]RDR Summary'!C:H,6,FALSE)</f>
        <v>519</v>
      </c>
      <c r="G220">
        <f>VLOOKUP(A220,'[1]RDR Summary'!C:O,11,FALSE)</f>
        <v>5.607173725151253E-2</v>
      </c>
      <c r="H220" s="12">
        <f t="shared" si="21"/>
        <v>1690.9997116608367</v>
      </c>
      <c r="I220">
        <f>VLOOKUP(A220,'[1]RDR Summary'!C:K,5,FALSE)</f>
        <v>112</v>
      </c>
      <c r="J220">
        <f>VLOOKUP(A220,'[1]RDR Summary'!C:R,12,FALSE)</f>
        <v>1.2100259291270527E-2</v>
      </c>
      <c r="K220" s="12">
        <f t="shared" si="22"/>
        <v>364.91708613875477</v>
      </c>
      <c r="L220">
        <f>VLOOKUP(A220,'[1]RDR Summary'!C:N,4,FALSE)</f>
        <v>8625</v>
      </c>
      <c r="M220">
        <f>VLOOKUP(A220,'[1]RDR Summary'!C:U,13,FALSE)</f>
        <v>0.93182800345721695</v>
      </c>
      <c r="N220" s="12">
        <f t="shared" si="23"/>
        <v>28101.873820953213</v>
      </c>
      <c r="O220" s="13">
        <f t="shared" si="24"/>
        <v>30157.790618752806</v>
      </c>
      <c r="P220">
        <f t="shared" si="25"/>
        <v>9256</v>
      </c>
      <c r="Q220">
        <f t="shared" si="25"/>
        <v>1</v>
      </c>
      <c r="R220">
        <f t="shared" si="26"/>
        <v>0</v>
      </c>
      <c r="S220" s="11">
        <f t="shared" si="27"/>
        <v>0</v>
      </c>
    </row>
    <row r="221" spans="1:19" ht="15" customHeight="1" x14ac:dyDescent="0.25">
      <c r="A221" s="24">
        <v>395439</v>
      </c>
      <c r="B221" s="10" t="s">
        <v>18</v>
      </c>
      <c r="C221" t="str">
        <f>VLOOKUP(A221,'[1]Ref Tab'!A:C,3,FALSE)</f>
        <v>PALM GARDENS OF JOHNSTOWN</v>
      </c>
      <c r="D221" s="11">
        <f>VLOOKUP(A221,'[1]Total Points'!C:Q,14,FALSE)</f>
        <v>10078.775055898741</v>
      </c>
      <c r="E221">
        <f>VLOOKUP(A221,'[1]RDR Summary'!C:K,8,FALSE)</f>
        <v>5010</v>
      </c>
      <c r="F221">
        <f>VLOOKUP(A221,'[1]RDR Summary'!C:H,6,FALSE)</f>
        <v>2500</v>
      </c>
      <c r="G221">
        <f>VLOOKUP(A221,'[1]RDR Summary'!C:O,11,FALSE)</f>
        <v>0.49900199600798401</v>
      </c>
      <c r="H221" s="12">
        <f t="shared" si="21"/>
        <v>5029.3288702089521</v>
      </c>
      <c r="I221">
        <f>VLOOKUP(A221,'[1]RDR Summary'!C:K,5,FALSE)</f>
        <v>1959</v>
      </c>
      <c r="J221">
        <f>VLOOKUP(A221,'[1]RDR Summary'!C:R,12,FALSE)</f>
        <v>0.39101796407185629</v>
      </c>
      <c r="K221" s="12">
        <f t="shared" si="22"/>
        <v>3940.9821026957352</v>
      </c>
      <c r="L221">
        <f>VLOOKUP(A221,'[1]RDR Summary'!C:N,4,FALSE)</f>
        <v>551</v>
      </c>
      <c r="M221">
        <f>VLOOKUP(A221,'[1]RDR Summary'!C:U,13,FALSE)</f>
        <v>0.10998003992015969</v>
      </c>
      <c r="N221" s="12">
        <f t="shared" si="23"/>
        <v>1108.4640829940531</v>
      </c>
      <c r="O221" s="13">
        <f t="shared" si="24"/>
        <v>10078.775055898741</v>
      </c>
      <c r="P221">
        <f t="shared" si="25"/>
        <v>5010</v>
      </c>
      <c r="Q221">
        <f t="shared" si="25"/>
        <v>1</v>
      </c>
      <c r="R221">
        <f t="shared" si="26"/>
        <v>0</v>
      </c>
      <c r="S221" s="11">
        <f t="shared" si="27"/>
        <v>0</v>
      </c>
    </row>
    <row r="222" spans="1:19" ht="15" customHeight="1" x14ac:dyDescent="0.25">
      <c r="A222" s="24">
        <v>395440</v>
      </c>
      <c r="B222" s="10" t="s">
        <v>25</v>
      </c>
      <c r="C222" t="str">
        <f>VLOOKUP(A222,'[1]Ref Tab'!A:C,3,FALSE)</f>
        <v>CAMP HILL SKILLED NURSING &amp; REHAB CENTER</v>
      </c>
      <c r="D222" s="11">
        <f>VLOOKUP(A222,'[1]Total Points'!C:Q,14,FALSE)</f>
        <v>0</v>
      </c>
      <c r="E222">
        <f>VLOOKUP(A222,'[1]RDR Summary'!C:K,8,FALSE)</f>
        <v>23131</v>
      </c>
      <c r="F222">
        <f>VLOOKUP(A222,'[1]RDR Summary'!C:H,6,FALSE)</f>
        <v>8649</v>
      </c>
      <c r="G222">
        <f>VLOOKUP(A222,'[1]RDR Summary'!C:O,11,FALSE)</f>
        <v>0.37391379533958757</v>
      </c>
      <c r="H222" s="12">
        <f t="shared" si="21"/>
        <v>0</v>
      </c>
      <c r="I222">
        <f>VLOOKUP(A222,'[1]RDR Summary'!C:K,5,FALSE)</f>
        <v>5305</v>
      </c>
      <c r="J222">
        <f>VLOOKUP(A222,'[1]RDR Summary'!C:R,12,FALSE)</f>
        <v>0.22934589944230685</v>
      </c>
      <c r="K222" s="12">
        <f t="shared" si="22"/>
        <v>0</v>
      </c>
      <c r="L222">
        <f>VLOOKUP(A222,'[1]RDR Summary'!C:N,4,FALSE)</f>
        <v>9177</v>
      </c>
      <c r="M222">
        <f>VLOOKUP(A222,'[1]RDR Summary'!C:U,13,FALSE)</f>
        <v>0.39674030521810555</v>
      </c>
      <c r="N222" s="12">
        <f t="shared" si="23"/>
        <v>0</v>
      </c>
      <c r="O222" s="13">
        <f t="shared" si="24"/>
        <v>0</v>
      </c>
      <c r="P222">
        <f t="shared" si="25"/>
        <v>23131</v>
      </c>
      <c r="Q222">
        <f t="shared" si="25"/>
        <v>1</v>
      </c>
      <c r="R222">
        <f t="shared" si="26"/>
        <v>0</v>
      </c>
      <c r="S222" s="11">
        <f t="shared" si="27"/>
        <v>0</v>
      </c>
    </row>
    <row r="223" spans="1:19" ht="15" customHeight="1" x14ac:dyDescent="0.25">
      <c r="A223" s="24">
        <v>395442</v>
      </c>
      <c r="B223" s="10" t="s">
        <v>25</v>
      </c>
      <c r="C223" t="str">
        <f>VLOOKUP(A223,'[1]Ref Tab'!A:C,3,FALSE)</f>
        <v>YORK NORTH SKILLED NURSING &amp; REHAB CTR</v>
      </c>
      <c r="D223" s="11">
        <f>VLOOKUP(A223,'[1]Total Points'!C:Q,14,FALSE)</f>
        <v>38691.041121545313</v>
      </c>
      <c r="E223">
        <f>VLOOKUP(A223,'[1]RDR Summary'!C:K,8,FALSE)</f>
        <v>30815</v>
      </c>
      <c r="F223">
        <f>VLOOKUP(A223,'[1]RDR Summary'!C:H,6,FALSE)</f>
        <v>8426</v>
      </c>
      <c r="G223">
        <f>VLOOKUP(A223,'[1]RDR Summary'!C:O,11,FALSE)</f>
        <v>0.2734382605873763</v>
      </c>
      <c r="H223" s="12">
        <f t="shared" si="21"/>
        <v>10579.610984589999</v>
      </c>
      <c r="I223">
        <f>VLOOKUP(A223,'[1]RDR Summary'!C:K,5,FALSE)</f>
        <v>8621</v>
      </c>
      <c r="J223">
        <f>VLOOKUP(A223,'[1]RDR Summary'!C:R,12,FALSE)</f>
        <v>0.27976634755800744</v>
      </c>
      <c r="K223" s="12">
        <f t="shared" si="22"/>
        <v>10824.451257791405</v>
      </c>
      <c r="L223">
        <f>VLOOKUP(A223,'[1]RDR Summary'!C:N,4,FALSE)</f>
        <v>13768</v>
      </c>
      <c r="M223">
        <f>VLOOKUP(A223,'[1]RDR Summary'!C:U,13,FALSE)</f>
        <v>0.44679539185461625</v>
      </c>
      <c r="N223" s="12">
        <f t="shared" si="23"/>
        <v>17286.978879163908</v>
      </c>
      <c r="O223" s="13">
        <f t="shared" si="24"/>
        <v>38691.041121545313</v>
      </c>
      <c r="P223">
        <f t="shared" si="25"/>
        <v>30815</v>
      </c>
      <c r="Q223">
        <f t="shared" si="25"/>
        <v>1</v>
      </c>
      <c r="R223">
        <f t="shared" si="26"/>
        <v>0</v>
      </c>
      <c r="S223" s="11">
        <f t="shared" si="27"/>
        <v>0</v>
      </c>
    </row>
    <row r="224" spans="1:19" ht="15" customHeight="1" x14ac:dyDescent="0.25">
      <c r="A224" s="24">
        <v>395445</v>
      </c>
      <c r="B224" s="10" t="s">
        <v>25</v>
      </c>
      <c r="C224" t="str">
        <f>VLOOKUP(A224,'[1]Ref Tab'!A:C,3,FALSE)</f>
        <v>MESSIAH LIFEWAYS AT MESSIAH VILLAGE</v>
      </c>
      <c r="D224" s="11">
        <f>VLOOKUP(A224,'[1]Total Points'!C:Q,14,FALSE)</f>
        <v>16818.755959431452</v>
      </c>
      <c r="E224">
        <f>VLOOKUP(A224,'[1]RDR Summary'!C:K,8,FALSE)</f>
        <v>11687</v>
      </c>
      <c r="F224">
        <f>VLOOKUP(A224,'[1]RDR Summary'!C:H,6,FALSE)</f>
        <v>3138</v>
      </c>
      <c r="G224">
        <f>VLOOKUP(A224,'[1]RDR Summary'!C:O,11,FALSE)</f>
        <v>0.26850346538889364</v>
      </c>
      <c r="H224" s="12">
        <f t="shared" si="21"/>
        <v>4515.8942586374515</v>
      </c>
      <c r="I224">
        <f>VLOOKUP(A224,'[1]RDR Summary'!C:K,5,FALSE)</f>
        <v>4075</v>
      </c>
      <c r="J224">
        <f>VLOOKUP(A224,'[1]RDR Summary'!C:R,12,FALSE)</f>
        <v>0.3486780183109438</v>
      </c>
      <c r="K224" s="12">
        <f t="shared" si="22"/>
        <v>5864.3304983899352</v>
      </c>
      <c r="L224">
        <f>VLOOKUP(A224,'[1]RDR Summary'!C:N,4,FALSE)</f>
        <v>4474</v>
      </c>
      <c r="M224">
        <f>VLOOKUP(A224,'[1]RDR Summary'!C:U,13,FALSE)</f>
        <v>0.38281851630016256</v>
      </c>
      <c r="N224" s="12">
        <f t="shared" si="23"/>
        <v>6438.531202404065</v>
      </c>
      <c r="O224" s="13">
        <f t="shared" si="24"/>
        <v>16818.755959431452</v>
      </c>
      <c r="P224">
        <f t="shared" si="25"/>
        <v>11687</v>
      </c>
      <c r="Q224">
        <f t="shared" si="25"/>
        <v>1</v>
      </c>
      <c r="R224">
        <f t="shared" si="26"/>
        <v>0</v>
      </c>
      <c r="S224" s="11">
        <f t="shared" si="27"/>
        <v>0</v>
      </c>
    </row>
    <row r="225" spans="1:19" ht="15" customHeight="1" x14ac:dyDescent="0.25">
      <c r="A225" s="24">
        <v>395446</v>
      </c>
      <c r="B225" s="10" t="s">
        <v>21</v>
      </c>
      <c r="C225" t="str">
        <f>VLOOKUP(A225,'[1]Ref Tab'!A:C,3,FALSE)</f>
        <v>TOWNE MANOR EAST</v>
      </c>
      <c r="D225" s="11">
        <f>VLOOKUP(A225,'[1]Total Points'!C:Q,14,FALSE)</f>
        <v>32617.871733733973</v>
      </c>
      <c r="E225">
        <f>VLOOKUP(A225,'[1]RDR Summary'!C:K,8,FALSE)</f>
        <v>30840</v>
      </c>
      <c r="F225">
        <f>VLOOKUP(A225,'[1]RDR Summary'!C:H,6,FALSE)</f>
        <v>11172</v>
      </c>
      <c r="G225">
        <f>VLOOKUP(A225,'[1]RDR Summary'!C:O,11,FALSE)</f>
        <v>0.36225680933852139</v>
      </c>
      <c r="H225" s="12">
        <f t="shared" si="21"/>
        <v>11816.046141675613</v>
      </c>
      <c r="I225">
        <f>VLOOKUP(A225,'[1]RDR Summary'!C:K,5,FALSE)</f>
        <v>7470</v>
      </c>
      <c r="J225">
        <f>VLOOKUP(A225,'[1]RDR Summary'!C:R,12,FALSE)</f>
        <v>0.24221789883268482</v>
      </c>
      <c r="K225" s="12">
        <f t="shared" si="22"/>
        <v>7900.6323557390651</v>
      </c>
      <c r="L225">
        <f>VLOOKUP(A225,'[1]RDR Summary'!C:N,4,FALSE)</f>
        <v>12198</v>
      </c>
      <c r="M225">
        <f>VLOOKUP(A225,'[1]RDR Summary'!C:U,13,FALSE)</f>
        <v>0.39552529182879376</v>
      </c>
      <c r="N225" s="12">
        <f t="shared" si="23"/>
        <v>12901.193236319292</v>
      </c>
      <c r="O225" s="13">
        <f t="shared" si="24"/>
        <v>32617.871733733969</v>
      </c>
      <c r="P225">
        <f t="shared" si="25"/>
        <v>30840</v>
      </c>
      <c r="Q225">
        <f t="shared" si="25"/>
        <v>1</v>
      </c>
      <c r="R225">
        <f t="shared" si="26"/>
        <v>0</v>
      </c>
      <c r="S225" s="11">
        <f t="shared" si="27"/>
        <v>0</v>
      </c>
    </row>
    <row r="226" spans="1:19" ht="15" customHeight="1" x14ac:dyDescent="0.25">
      <c r="A226" s="24">
        <v>395448</v>
      </c>
      <c r="B226" s="10" t="s">
        <v>34</v>
      </c>
      <c r="C226" t="str">
        <f>VLOOKUP(A226,'[1]Ref Tab'!A:C,3,FALSE)</f>
        <v>BUCKTAIL MEDICAL CENTER</v>
      </c>
      <c r="D226" s="11">
        <f>VLOOKUP(A226,'[1]Total Points'!C:Q,14,FALSE)</f>
        <v>62843.465063800562</v>
      </c>
      <c r="E226">
        <f>VLOOKUP(A226,'[1]RDR Summary'!C:K,8,FALSE)</f>
        <v>6372</v>
      </c>
      <c r="F226">
        <f>VLOOKUP(A226,'[1]RDR Summary'!C:H,6,FALSE)</f>
        <v>2704</v>
      </c>
      <c r="G226">
        <f>VLOOKUP(A226,'[1]RDR Summary'!C:O,11,FALSE)</f>
        <v>0.42435655994978028</v>
      </c>
      <c r="H226" s="12">
        <f t="shared" si="21"/>
        <v>26668.036649798607</v>
      </c>
      <c r="I226">
        <f>VLOOKUP(A226,'[1]RDR Summary'!C:K,5,FALSE)</f>
        <v>1169</v>
      </c>
      <c r="J226">
        <f>VLOOKUP(A226,'[1]RDR Summary'!C:R,12,FALSE)</f>
        <v>0.18345888261142498</v>
      </c>
      <c r="K226" s="12">
        <f t="shared" si="22"/>
        <v>11529.191880034974</v>
      </c>
      <c r="L226">
        <f>VLOOKUP(A226,'[1]RDR Summary'!C:N,4,FALSE)</f>
        <v>2499</v>
      </c>
      <c r="M226">
        <f>VLOOKUP(A226,'[1]RDR Summary'!C:U,13,FALSE)</f>
        <v>0.39218455743879471</v>
      </c>
      <c r="N226" s="12">
        <f t="shared" si="23"/>
        <v>24646.236533966981</v>
      </c>
      <c r="O226" s="13">
        <f t="shared" si="24"/>
        <v>62843.465063800555</v>
      </c>
      <c r="P226">
        <f t="shared" si="25"/>
        <v>6372</v>
      </c>
      <c r="Q226">
        <f t="shared" si="25"/>
        <v>1</v>
      </c>
      <c r="R226">
        <f t="shared" si="26"/>
        <v>0</v>
      </c>
      <c r="S226" s="11">
        <f t="shared" si="27"/>
        <v>0</v>
      </c>
    </row>
    <row r="227" spans="1:19" ht="15" customHeight="1" x14ac:dyDescent="0.25">
      <c r="A227" s="24">
        <v>395449</v>
      </c>
      <c r="B227" s="10" t="s">
        <v>21</v>
      </c>
      <c r="C227" t="str">
        <f>VLOOKUP(A227,'[1]Ref Tab'!A:C,3,FALSE)</f>
        <v>CHAPEL MANOR</v>
      </c>
      <c r="D227" s="11">
        <f>VLOOKUP(A227,'[1]Total Points'!C:Q,14,FALSE)</f>
        <v>36399.27211635431</v>
      </c>
      <c r="E227">
        <f>VLOOKUP(A227,'[1]RDR Summary'!C:K,8,FALSE)</f>
        <v>47366</v>
      </c>
      <c r="F227">
        <f>VLOOKUP(A227,'[1]RDR Summary'!C:H,6,FALSE)</f>
        <v>21755</v>
      </c>
      <c r="G227">
        <f>VLOOKUP(A227,'[1]RDR Summary'!C:O,11,FALSE)</f>
        <v>0.45929569733564157</v>
      </c>
      <c r="H227" s="12">
        <f t="shared" si="21"/>
        <v>16718.029069190728</v>
      </c>
      <c r="I227">
        <f>VLOOKUP(A227,'[1]RDR Summary'!C:K,5,FALSE)</f>
        <v>11038</v>
      </c>
      <c r="J227">
        <f>VLOOKUP(A227,'[1]RDR Summary'!C:R,12,FALSE)</f>
        <v>0.23303635519148758</v>
      </c>
      <c r="K227" s="12">
        <f t="shared" si="22"/>
        <v>8482.3537056183523</v>
      </c>
      <c r="L227">
        <f>VLOOKUP(A227,'[1]RDR Summary'!C:N,4,FALSE)</f>
        <v>14573</v>
      </c>
      <c r="M227">
        <f>VLOOKUP(A227,'[1]RDR Summary'!C:U,13,FALSE)</f>
        <v>0.30766794747287085</v>
      </c>
      <c r="N227" s="12">
        <f t="shared" si="23"/>
        <v>11198.889341545231</v>
      </c>
      <c r="O227" s="13">
        <f t="shared" si="24"/>
        <v>36399.27211635431</v>
      </c>
      <c r="P227">
        <f t="shared" si="25"/>
        <v>47366</v>
      </c>
      <c r="Q227">
        <f t="shared" si="25"/>
        <v>1</v>
      </c>
      <c r="R227">
        <f t="shared" si="26"/>
        <v>0</v>
      </c>
      <c r="S227" s="11">
        <f t="shared" si="27"/>
        <v>0</v>
      </c>
    </row>
    <row r="228" spans="1:19" ht="15" customHeight="1" x14ac:dyDescent="0.25">
      <c r="A228" s="24">
        <v>395451</v>
      </c>
      <c r="B228" s="10" t="s">
        <v>25</v>
      </c>
      <c r="C228" t="str">
        <f>VLOOKUP(A228,'[1]Ref Tab'!A:C,3,FALSE)</f>
        <v>INNERS CREEK SKILLED NURSING &amp; REHAB CTR</v>
      </c>
      <c r="D228" s="11">
        <f>VLOOKUP(A228,'[1]Total Points'!C:Q,14,FALSE)</f>
        <v>24380.367305779684</v>
      </c>
      <c r="E228">
        <f>VLOOKUP(A228,'[1]RDR Summary'!C:K,8,FALSE)</f>
        <v>41221</v>
      </c>
      <c r="F228">
        <f>VLOOKUP(A228,'[1]RDR Summary'!C:H,6,FALSE)</f>
        <v>11776</v>
      </c>
      <c r="G228">
        <f>VLOOKUP(A228,'[1]RDR Summary'!C:O,11,FALSE)</f>
        <v>0.28567962931515489</v>
      </c>
      <c r="H228" s="12">
        <f t="shared" si="21"/>
        <v>6964.974294482462</v>
      </c>
      <c r="I228">
        <f>VLOOKUP(A228,'[1]RDR Summary'!C:K,5,FALSE)</f>
        <v>14899</v>
      </c>
      <c r="J228">
        <f>VLOOKUP(A228,'[1]RDR Summary'!C:R,12,FALSE)</f>
        <v>0.36144198345503503</v>
      </c>
      <c r="K228" s="12">
        <f t="shared" si="22"/>
        <v>8812.0883163632971</v>
      </c>
      <c r="L228">
        <f>VLOOKUP(A228,'[1]RDR Summary'!C:N,4,FALSE)</f>
        <v>14546</v>
      </c>
      <c r="M228">
        <f>VLOOKUP(A228,'[1]RDR Summary'!C:U,13,FALSE)</f>
        <v>0.35287838722981008</v>
      </c>
      <c r="N228" s="12">
        <f t="shared" si="23"/>
        <v>8603.3046949339241</v>
      </c>
      <c r="O228" s="13">
        <f t="shared" si="24"/>
        <v>24380.367305779684</v>
      </c>
      <c r="P228">
        <f t="shared" si="25"/>
        <v>41221</v>
      </c>
      <c r="Q228">
        <f t="shared" si="25"/>
        <v>1</v>
      </c>
      <c r="R228">
        <f t="shared" si="26"/>
        <v>0</v>
      </c>
      <c r="S228" s="11">
        <f t="shared" si="27"/>
        <v>0</v>
      </c>
    </row>
    <row r="229" spans="1:19" ht="15" customHeight="1" x14ac:dyDescent="0.25">
      <c r="A229" s="24">
        <v>395454</v>
      </c>
      <c r="B229" s="10" t="s">
        <v>21</v>
      </c>
      <c r="C229" t="str">
        <f>VLOOKUP(A229,'[1]Ref Tab'!A:C,3,FALSE)</f>
        <v>PARKHOUSE REHABILITATION AND NURSING CTR</v>
      </c>
      <c r="D229" s="11">
        <f>VLOOKUP(A229,'[1]Total Points'!C:Q,14,FALSE)</f>
        <v>0</v>
      </c>
      <c r="E229">
        <f>VLOOKUP(A229,'[1]RDR Summary'!C:K,8,FALSE)</f>
        <v>63373</v>
      </c>
      <c r="F229">
        <f>VLOOKUP(A229,'[1]RDR Summary'!C:H,6,FALSE)</f>
        <v>23685</v>
      </c>
      <c r="G229">
        <f>VLOOKUP(A229,'[1]RDR Summary'!C:O,11,FALSE)</f>
        <v>0.37373960519464128</v>
      </c>
      <c r="H229" s="12">
        <f t="shared" si="21"/>
        <v>0</v>
      </c>
      <c r="I229">
        <f>VLOOKUP(A229,'[1]RDR Summary'!C:K,5,FALSE)</f>
        <v>17759</v>
      </c>
      <c r="J229">
        <f>VLOOKUP(A229,'[1]RDR Summary'!C:R,12,FALSE)</f>
        <v>0.28022975084026319</v>
      </c>
      <c r="K229" s="12">
        <f t="shared" si="22"/>
        <v>0</v>
      </c>
      <c r="L229">
        <f>VLOOKUP(A229,'[1]RDR Summary'!C:N,4,FALSE)</f>
        <v>21929</v>
      </c>
      <c r="M229">
        <f>VLOOKUP(A229,'[1]RDR Summary'!C:U,13,FALSE)</f>
        <v>0.34603064396509553</v>
      </c>
      <c r="N229" s="12">
        <f t="shared" si="23"/>
        <v>0</v>
      </c>
      <c r="O229" s="13">
        <f t="shared" si="24"/>
        <v>0</v>
      </c>
      <c r="P229">
        <f t="shared" si="25"/>
        <v>63373</v>
      </c>
      <c r="Q229">
        <f t="shared" si="25"/>
        <v>1</v>
      </c>
      <c r="R229">
        <f t="shared" si="26"/>
        <v>0</v>
      </c>
      <c r="S229" s="11">
        <f t="shared" si="27"/>
        <v>0</v>
      </c>
    </row>
    <row r="230" spans="1:19" ht="15" customHeight="1" x14ac:dyDescent="0.25">
      <c r="A230" s="24">
        <v>395456</v>
      </c>
      <c r="B230" s="10" t="s">
        <v>41</v>
      </c>
      <c r="C230" t="str">
        <f>VLOOKUP(A230,'[1]Ref Tab'!A:C,3,FALSE)</f>
        <v>THE GARDENS AT WYOMING VALLEY</v>
      </c>
      <c r="D230" s="11">
        <f>VLOOKUP(A230,'[1]Total Points'!C:Q,14,FALSE)</f>
        <v>62709.675502259874</v>
      </c>
      <c r="E230">
        <f>VLOOKUP(A230,'[1]RDR Summary'!C:K,8,FALSE)</f>
        <v>23461</v>
      </c>
      <c r="F230">
        <f>VLOOKUP(A230,'[1]RDR Summary'!C:H,6,FALSE)</f>
        <v>9593</v>
      </c>
      <c r="G230">
        <f>VLOOKUP(A230,'[1]RDR Summary'!C:O,11,FALSE)</f>
        <v>0.40889135160479095</v>
      </c>
      <c r="H230" s="12">
        <f t="shared" si="21"/>
        <v>25641.443974816888</v>
      </c>
      <c r="I230">
        <f>VLOOKUP(A230,'[1]RDR Summary'!C:K,5,FALSE)</f>
        <v>7457</v>
      </c>
      <c r="J230">
        <f>VLOOKUP(A230,'[1]RDR Summary'!C:R,12,FALSE)</f>
        <v>0.31784663910319255</v>
      </c>
      <c r="K230" s="12">
        <f t="shared" si="22"/>
        <v>19932.059597645108</v>
      </c>
      <c r="L230">
        <f>VLOOKUP(A230,'[1]RDR Summary'!C:N,4,FALSE)</f>
        <v>6411</v>
      </c>
      <c r="M230">
        <f>VLOOKUP(A230,'[1]RDR Summary'!C:U,13,FALSE)</f>
        <v>0.27326200929201655</v>
      </c>
      <c r="N230" s="12">
        <f t="shared" si="23"/>
        <v>17136.171929797882</v>
      </c>
      <c r="O230" s="13">
        <f t="shared" si="24"/>
        <v>62709.675502259881</v>
      </c>
      <c r="P230">
        <f t="shared" si="25"/>
        <v>23461</v>
      </c>
      <c r="Q230">
        <f t="shared" si="25"/>
        <v>1</v>
      </c>
      <c r="R230">
        <f t="shared" si="26"/>
        <v>0</v>
      </c>
      <c r="S230" s="11">
        <f t="shared" si="27"/>
        <v>0</v>
      </c>
    </row>
    <row r="231" spans="1:19" ht="15" customHeight="1" x14ac:dyDescent="0.25">
      <c r="A231" s="24">
        <v>395458</v>
      </c>
      <c r="B231" s="10" t="s">
        <v>34</v>
      </c>
      <c r="C231" t="str">
        <f>VLOOKUP(A231,'[1]Ref Tab'!A:C,3,FALSE)</f>
        <v>CLARVIEW NURSING AND REHAB CENTER</v>
      </c>
      <c r="D231" s="11">
        <f>VLOOKUP(A231,'[1]Total Points'!C:Q,14,FALSE)</f>
        <v>33377.083662204466</v>
      </c>
      <c r="E231">
        <f>VLOOKUP(A231,'[1]RDR Summary'!C:K,8,FALSE)</f>
        <v>12007</v>
      </c>
      <c r="F231">
        <f>VLOOKUP(A231,'[1]RDR Summary'!C:H,6,FALSE)</f>
        <v>2623</v>
      </c>
      <c r="G231">
        <f>VLOOKUP(A231,'[1]RDR Summary'!C:O,11,FALSE)</f>
        <v>0.21845590072457732</v>
      </c>
      <c r="H231" s="12">
        <f t="shared" si="21"/>
        <v>7291.4208749864501</v>
      </c>
      <c r="I231">
        <f>VLOOKUP(A231,'[1]RDR Summary'!C:K,5,FALSE)</f>
        <v>1782</v>
      </c>
      <c r="J231">
        <f>VLOOKUP(A231,'[1]RDR Summary'!C:R,12,FALSE)</f>
        <v>0.14841342550179062</v>
      </c>
      <c r="K231" s="12">
        <f t="shared" si="22"/>
        <v>4953.6073195676154</v>
      </c>
      <c r="L231">
        <f>VLOOKUP(A231,'[1]RDR Summary'!C:N,4,FALSE)</f>
        <v>7602</v>
      </c>
      <c r="M231">
        <f>VLOOKUP(A231,'[1]RDR Summary'!C:U,13,FALSE)</f>
        <v>0.63313067377363208</v>
      </c>
      <c r="N231" s="12">
        <f t="shared" si="23"/>
        <v>21132.0554676504</v>
      </c>
      <c r="O231" s="13">
        <f t="shared" si="24"/>
        <v>33377.083662204466</v>
      </c>
      <c r="P231">
        <f t="shared" si="25"/>
        <v>12007</v>
      </c>
      <c r="Q231">
        <f t="shared" si="25"/>
        <v>1</v>
      </c>
      <c r="R231">
        <f t="shared" si="26"/>
        <v>0</v>
      </c>
      <c r="S231" s="11">
        <f t="shared" si="27"/>
        <v>0</v>
      </c>
    </row>
    <row r="232" spans="1:19" ht="15" customHeight="1" x14ac:dyDescent="0.25">
      <c r="A232" s="24">
        <v>395459</v>
      </c>
      <c r="B232" s="10" t="s">
        <v>21</v>
      </c>
      <c r="C232" t="str">
        <f>VLOOKUP(A232,'[1]Ref Tab'!A:C,3,FALSE)</f>
        <v>CRESTVIEW CENTER</v>
      </c>
      <c r="D232" s="11">
        <f>VLOOKUP(A232,'[1]Total Points'!C:Q,14,FALSE)</f>
        <v>0</v>
      </c>
      <c r="E232">
        <f>VLOOKUP(A232,'[1]RDR Summary'!C:K,8,FALSE)</f>
        <v>39331</v>
      </c>
      <c r="F232">
        <f>VLOOKUP(A232,'[1]RDR Summary'!C:H,6,FALSE)</f>
        <v>18982</v>
      </c>
      <c r="G232">
        <f>VLOOKUP(A232,'[1]RDR Summary'!C:O,11,FALSE)</f>
        <v>0.48262185044875544</v>
      </c>
      <c r="H232" s="12">
        <f t="shared" si="21"/>
        <v>0</v>
      </c>
      <c r="I232">
        <f>VLOOKUP(A232,'[1]RDR Summary'!C:K,5,FALSE)</f>
        <v>10095</v>
      </c>
      <c r="J232">
        <f>VLOOKUP(A232,'[1]RDR Summary'!C:R,12,FALSE)</f>
        <v>0.25666776842694056</v>
      </c>
      <c r="K232" s="12">
        <f t="shared" si="22"/>
        <v>0</v>
      </c>
      <c r="L232">
        <f>VLOOKUP(A232,'[1]RDR Summary'!C:N,4,FALSE)</f>
        <v>10254</v>
      </c>
      <c r="M232">
        <f>VLOOKUP(A232,'[1]RDR Summary'!C:U,13,FALSE)</f>
        <v>0.260710381124304</v>
      </c>
      <c r="N232" s="12">
        <f t="shared" si="23"/>
        <v>0</v>
      </c>
      <c r="O232" s="13">
        <f t="shared" si="24"/>
        <v>0</v>
      </c>
      <c r="P232">
        <f t="shared" si="25"/>
        <v>39331</v>
      </c>
      <c r="Q232">
        <f t="shared" si="25"/>
        <v>1</v>
      </c>
      <c r="R232">
        <f t="shared" si="26"/>
        <v>0</v>
      </c>
      <c r="S232" s="11">
        <f t="shared" si="27"/>
        <v>0</v>
      </c>
    </row>
    <row r="233" spans="1:19" ht="15" customHeight="1" x14ac:dyDescent="0.25">
      <c r="A233" s="24">
        <v>395460</v>
      </c>
      <c r="B233" s="10" t="s">
        <v>34</v>
      </c>
      <c r="C233" t="str">
        <f>VLOOKUP(A233,'[1]Ref Tab'!A:C,3,FALSE)</f>
        <v>CHRIST THE KING MANOR</v>
      </c>
      <c r="D233" s="11">
        <f>VLOOKUP(A233,'[1]Total Points'!C:Q,14,FALSE)</f>
        <v>28894.923525210823</v>
      </c>
      <c r="E233">
        <f>VLOOKUP(A233,'[1]RDR Summary'!C:K,8,FALSE)</f>
        <v>27491</v>
      </c>
      <c r="F233">
        <f>VLOOKUP(A233,'[1]RDR Summary'!C:H,6,FALSE)</f>
        <v>5989</v>
      </c>
      <c r="G233">
        <f>VLOOKUP(A233,'[1]RDR Summary'!C:O,11,FALSE)</f>
        <v>0.21785311556509404</v>
      </c>
      <c r="H233" s="12">
        <f t="shared" si="21"/>
        <v>6294.8491139823082</v>
      </c>
      <c r="I233">
        <f>VLOOKUP(A233,'[1]RDR Summary'!C:K,5,FALSE)</f>
        <v>9134</v>
      </c>
      <c r="J233">
        <f>VLOOKUP(A233,'[1]RDR Summary'!C:R,12,FALSE)</f>
        <v>0.33225419228111019</v>
      </c>
      <c r="K233" s="12">
        <f t="shared" si="22"/>
        <v>9600.4594768933712</v>
      </c>
      <c r="L233">
        <f>VLOOKUP(A233,'[1]RDR Summary'!C:N,4,FALSE)</f>
        <v>12368</v>
      </c>
      <c r="M233">
        <f>VLOOKUP(A233,'[1]RDR Summary'!C:U,13,FALSE)</f>
        <v>0.44989269215379579</v>
      </c>
      <c r="N233" s="12">
        <f t="shared" si="23"/>
        <v>12999.614934335144</v>
      </c>
      <c r="O233" s="13">
        <f t="shared" si="24"/>
        <v>28894.923525210826</v>
      </c>
      <c r="P233">
        <f t="shared" si="25"/>
        <v>27491</v>
      </c>
      <c r="Q233">
        <f t="shared" si="25"/>
        <v>1</v>
      </c>
      <c r="R233">
        <f t="shared" si="26"/>
        <v>0</v>
      </c>
      <c r="S233" s="11">
        <f t="shared" si="27"/>
        <v>0</v>
      </c>
    </row>
    <row r="234" spans="1:19" ht="15" customHeight="1" x14ac:dyDescent="0.25">
      <c r="A234" s="24">
        <v>395461</v>
      </c>
      <c r="B234" s="10" t="s">
        <v>21</v>
      </c>
      <c r="C234" t="str">
        <f>VLOOKUP(A234,'[1]Ref Tab'!A:C,3,FALSE)</f>
        <v>TUCKER HOUSE NSG &amp; REHAB CTR</v>
      </c>
      <c r="D234" s="11">
        <f>VLOOKUP(A234,'[1]Total Points'!C:Q,14,FALSE)</f>
        <v>24944.825515065138</v>
      </c>
      <c r="E234">
        <f>VLOOKUP(A234,'[1]RDR Summary'!C:K,8,FALSE)</f>
        <v>41384</v>
      </c>
      <c r="F234">
        <f>VLOOKUP(A234,'[1]RDR Summary'!C:H,6,FALSE)</f>
        <v>20224</v>
      </c>
      <c r="G234">
        <f>VLOOKUP(A234,'[1]RDR Summary'!C:O,11,FALSE)</f>
        <v>0.48869128165474579</v>
      </c>
      <c r="H234" s="12">
        <f t="shared" si="21"/>
        <v>12190.318751611187</v>
      </c>
      <c r="I234">
        <f>VLOOKUP(A234,'[1]RDR Summary'!C:K,5,FALSE)</f>
        <v>12009</v>
      </c>
      <c r="J234">
        <f>VLOOKUP(A234,'[1]RDR Summary'!C:R,12,FALSE)</f>
        <v>0.29018461241059346</v>
      </c>
      <c r="K234" s="12">
        <f t="shared" si="22"/>
        <v>7238.6045237390599</v>
      </c>
      <c r="L234">
        <f>VLOOKUP(A234,'[1]RDR Summary'!C:N,4,FALSE)</f>
        <v>9151</v>
      </c>
      <c r="M234">
        <f>VLOOKUP(A234,'[1]RDR Summary'!C:U,13,FALSE)</f>
        <v>0.22112410593466073</v>
      </c>
      <c r="N234" s="12">
        <f t="shared" si="23"/>
        <v>5515.902239714891</v>
      </c>
      <c r="O234" s="13">
        <f t="shared" si="24"/>
        <v>24944.825515065138</v>
      </c>
      <c r="P234">
        <f t="shared" si="25"/>
        <v>41384</v>
      </c>
      <c r="Q234">
        <f t="shared" si="25"/>
        <v>1</v>
      </c>
      <c r="R234">
        <f t="shared" si="26"/>
        <v>0</v>
      </c>
      <c r="S234" s="11">
        <f t="shared" si="27"/>
        <v>0</v>
      </c>
    </row>
    <row r="235" spans="1:19" ht="15" customHeight="1" x14ac:dyDescent="0.25">
      <c r="A235" s="24">
        <v>395462</v>
      </c>
      <c r="B235" s="10" t="s">
        <v>41</v>
      </c>
      <c r="C235" t="str">
        <f>VLOOKUP(A235,'[1]Ref Tab'!A:C,3,FALSE)</f>
        <v>BROOKMONT HEALTHCARE &amp; REHAB CENTER</v>
      </c>
      <c r="D235" s="11">
        <f>VLOOKUP(A235,'[1]Total Points'!C:Q,14,FALSE)</f>
        <v>0</v>
      </c>
      <c r="E235">
        <f>VLOOKUP(A235,'[1]RDR Summary'!C:K,8,FALSE)</f>
        <v>24292</v>
      </c>
      <c r="F235">
        <f>VLOOKUP(A235,'[1]RDR Summary'!C:H,6,FALSE)</f>
        <v>9862</v>
      </c>
      <c r="G235">
        <f>VLOOKUP(A235,'[1]RDR Summary'!C:O,11,FALSE)</f>
        <v>0.40597727646961962</v>
      </c>
      <c r="H235" s="12">
        <f t="shared" si="21"/>
        <v>0</v>
      </c>
      <c r="I235">
        <f>VLOOKUP(A235,'[1]RDR Summary'!C:K,5,FALSE)</f>
        <v>5608</v>
      </c>
      <c r="J235">
        <f>VLOOKUP(A235,'[1]RDR Summary'!C:R,12,FALSE)</f>
        <v>0.23085789560349085</v>
      </c>
      <c r="K235" s="12">
        <f t="shared" si="22"/>
        <v>0</v>
      </c>
      <c r="L235">
        <f>VLOOKUP(A235,'[1]RDR Summary'!C:N,4,FALSE)</f>
        <v>8822</v>
      </c>
      <c r="M235">
        <f>VLOOKUP(A235,'[1]RDR Summary'!C:U,13,FALSE)</f>
        <v>0.36316482792688953</v>
      </c>
      <c r="N235" s="12">
        <f t="shared" si="23"/>
        <v>0</v>
      </c>
      <c r="O235" s="13">
        <f t="shared" si="24"/>
        <v>0</v>
      </c>
      <c r="P235">
        <f t="shared" si="25"/>
        <v>24292</v>
      </c>
      <c r="Q235">
        <f t="shared" si="25"/>
        <v>1</v>
      </c>
      <c r="R235">
        <f t="shared" si="26"/>
        <v>0</v>
      </c>
      <c r="S235" s="11">
        <f t="shared" si="27"/>
        <v>0</v>
      </c>
    </row>
    <row r="236" spans="1:19" ht="15" customHeight="1" x14ac:dyDescent="0.25">
      <c r="A236" s="24">
        <v>395464</v>
      </c>
      <c r="B236" s="10" t="s">
        <v>41</v>
      </c>
      <c r="C236" t="str">
        <f>VLOOKUP(A236,'[1]Ref Tab'!A:C,3,FALSE)</f>
        <v>FOREST HILLS REHAB &amp; HEALTHCARE CENTER</v>
      </c>
      <c r="D236" s="11">
        <f>VLOOKUP(A236,'[1]Total Points'!C:Q,14,FALSE)</f>
        <v>0</v>
      </c>
      <c r="E236">
        <f>VLOOKUP(A236,'[1]RDR Summary'!C:K,8,FALSE)</f>
        <v>49305</v>
      </c>
      <c r="F236">
        <f>VLOOKUP(A236,'[1]RDR Summary'!C:H,6,FALSE)</f>
        <v>18731</v>
      </c>
      <c r="G236">
        <f>VLOOKUP(A236,'[1]RDR Summary'!C:O,11,FALSE)</f>
        <v>0.37990061859851942</v>
      </c>
      <c r="H236" s="12">
        <f t="shared" si="21"/>
        <v>0</v>
      </c>
      <c r="I236">
        <f>VLOOKUP(A236,'[1]RDR Summary'!C:K,5,FALSE)</f>
        <v>13417</v>
      </c>
      <c r="J236">
        <f>VLOOKUP(A236,'[1]RDR Summary'!C:R,12,FALSE)</f>
        <v>0.27212250278876382</v>
      </c>
      <c r="K236" s="12">
        <f t="shared" si="22"/>
        <v>0</v>
      </c>
      <c r="L236">
        <f>VLOOKUP(A236,'[1]RDR Summary'!C:N,4,FALSE)</f>
        <v>17157</v>
      </c>
      <c r="M236">
        <f>VLOOKUP(A236,'[1]RDR Summary'!C:U,13,FALSE)</f>
        <v>0.34797687861271676</v>
      </c>
      <c r="N236" s="12">
        <f t="shared" si="23"/>
        <v>0</v>
      </c>
      <c r="O236" s="13">
        <f t="shared" si="24"/>
        <v>0</v>
      </c>
      <c r="P236">
        <f t="shared" si="25"/>
        <v>49305</v>
      </c>
      <c r="Q236">
        <f t="shared" si="25"/>
        <v>1</v>
      </c>
      <c r="R236">
        <f t="shared" si="26"/>
        <v>0</v>
      </c>
      <c r="S236" s="11">
        <f t="shared" si="27"/>
        <v>0</v>
      </c>
    </row>
    <row r="237" spans="1:19" ht="15" customHeight="1" x14ac:dyDescent="0.25">
      <c r="A237" s="24">
        <v>395465</v>
      </c>
      <c r="B237" s="10" t="s">
        <v>25</v>
      </c>
      <c r="C237" t="str">
        <f>VLOOKUP(A237,'[1]Ref Tab'!A:C,3,FALSE)</f>
        <v>CEDARBROOK SENIORCARE AND REHABILITATION</v>
      </c>
      <c r="D237" s="11">
        <f>VLOOKUP(A237,'[1]Total Points'!C:Q,14,FALSE)</f>
        <v>44263.195079504003</v>
      </c>
      <c r="E237">
        <f>VLOOKUP(A237,'[1]RDR Summary'!C:K,8,FALSE)</f>
        <v>132364</v>
      </c>
      <c r="F237">
        <f>VLOOKUP(A237,'[1]RDR Summary'!C:H,6,FALSE)</f>
        <v>59934</v>
      </c>
      <c r="G237">
        <f>VLOOKUP(A237,'[1]RDR Summary'!C:O,11,FALSE)</f>
        <v>0.45279683297573359</v>
      </c>
      <c r="H237" s="12">
        <f t="shared" si="21"/>
        <v>20042.234549386485</v>
      </c>
      <c r="I237">
        <f>VLOOKUP(A237,'[1]RDR Summary'!C:K,5,FALSE)</f>
        <v>36755</v>
      </c>
      <c r="J237">
        <f>VLOOKUP(A237,'[1]RDR Summary'!C:R,12,FALSE)</f>
        <v>0.27768124263394883</v>
      </c>
      <c r="K237" s="12">
        <f t="shared" si="22"/>
        <v>12291.059012625561</v>
      </c>
      <c r="L237">
        <f>VLOOKUP(A237,'[1]RDR Summary'!C:N,4,FALSE)</f>
        <v>35675</v>
      </c>
      <c r="M237">
        <f>VLOOKUP(A237,'[1]RDR Summary'!C:U,13,FALSE)</f>
        <v>0.26952192439031764</v>
      </c>
      <c r="N237" s="12">
        <f t="shared" si="23"/>
        <v>11929.901517491957</v>
      </c>
      <c r="O237" s="13">
        <f t="shared" si="24"/>
        <v>44263.195079504003</v>
      </c>
      <c r="P237">
        <f t="shared" si="25"/>
        <v>132364</v>
      </c>
      <c r="Q237">
        <f t="shared" si="25"/>
        <v>1</v>
      </c>
      <c r="R237">
        <f t="shared" si="26"/>
        <v>0</v>
      </c>
      <c r="S237" s="11">
        <f t="shared" si="27"/>
        <v>0</v>
      </c>
    </row>
    <row r="238" spans="1:19" ht="15" customHeight="1" x14ac:dyDescent="0.25">
      <c r="A238" s="24">
        <v>395466</v>
      </c>
      <c r="B238" s="10" t="s">
        <v>41</v>
      </c>
      <c r="C238" t="str">
        <f>VLOOKUP(A238,'[1]Ref Tab'!A:C,3,FALSE)</f>
        <v>MILFORD HEALTHCARE AND REHAB CENTER</v>
      </c>
      <c r="D238" s="11">
        <f>VLOOKUP(A238,'[1]Total Points'!C:Q,14,FALSE)</f>
        <v>33544.344916559545</v>
      </c>
      <c r="E238">
        <f>VLOOKUP(A238,'[1]RDR Summary'!C:K,8,FALSE)</f>
        <v>8654</v>
      </c>
      <c r="F238">
        <f>VLOOKUP(A238,'[1]RDR Summary'!C:H,6,FALSE)</f>
        <v>3427</v>
      </c>
      <c r="G238">
        <f>VLOOKUP(A238,'[1]RDR Summary'!C:O,11,FALSE)</f>
        <v>0.39600184885602036</v>
      </c>
      <c r="H238" s="12">
        <f t="shared" si="21"/>
        <v>13283.622605621627</v>
      </c>
      <c r="I238">
        <f>VLOOKUP(A238,'[1]RDR Summary'!C:K,5,FALSE)</f>
        <v>3616</v>
      </c>
      <c r="J238">
        <f>VLOOKUP(A238,'[1]RDR Summary'!C:R,12,FALSE)</f>
        <v>0.41784146059625604</v>
      </c>
      <c r="K238" s="12">
        <f t="shared" si="22"/>
        <v>14016.218074679837</v>
      </c>
      <c r="L238">
        <f>VLOOKUP(A238,'[1]RDR Summary'!C:N,4,FALSE)</f>
        <v>1611</v>
      </c>
      <c r="M238">
        <f>VLOOKUP(A238,'[1]RDR Summary'!C:U,13,FALSE)</f>
        <v>0.1861566905477236</v>
      </c>
      <c r="N238" s="12">
        <f t="shared" si="23"/>
        <v>6244.5042362580807</v>
      </c>
      <c r="O238" s="13">
        <f t="shared" si="24"/>
        <v>33544.344916559545</v>
      </c>
      <c r="P238">
        <f t="shared" si="25"/>
        <v>8654</v>
      </c>
      <c r="Q238">
        <f t="shared" si="25"/>
        <v>1</v>
      </c>
      <c r="R238">
        <f t="shared" si="26"/>
        <v>0</v>
      </c>
      <c r="S238" s="11">
        <f t="shared" si="27"/>
        <v>0</v>
      </c>
    </row>
    <row r="239" spans="1:19" ht="15" customHeight="1" x14ac:dyDescent="0.25">
      <c r="A239" s="24">
        <v>395467</v>
      </c>
      <c r="B239" s="10" t="s">
        <v>21</v>
      </c>
      <c r="C239" t="str">
        <f>VLOOKUP(A239,'[1]Ref Tab'!A:C,3,FALSE)</f>
        <v>CATHEDRAL VILLAGE</v>
      </c>
      <c r="D239" s="11">
        <f>VLOOKUP(A239,'[1]Total Points'!C:Q,14,FALSE)</f>
        <v>11358.68311412918</v>
      </c>
      <c r="E239">
        <f>VLOOKUP(A239,'[1]RDR Summary'!C:K,8,FALSE)</f>
        <v>10494</v>
      </c>
      <c r="F239">
        <f>VLOOKUP(A239,'[1]RDR Summary'!C:H,6,FALSE)</f>
        <v>2702</v>
      </c>
      <c r="G239">
        <f>VLOOKUP(A239,'[1]RDR Summary'!C:O,11,FALSE)</f>
        <v>0.25748046502763483</v>
      </c>
      <c r="H239" s="12">
        <f t="shared" si="21"/>
        <v>2924.6390103275248</v>
      </c>
      <c r="I239">
        <f>VLOOKUP(A239,'[1]RDR Summary'!C:K,5,FALSE)</f>
        <v>2447</v>
      </c>
      <c r="J239">
        <f>VLOOKUP(A239,'[1]RDR Summary'!C:R,12,FALSE)</f>
        <v>0.23318086525633697</v>
      </c>
      <c r="K239" s="12">
        <f t="shared" si="22"/>
        <v>2648.6275567251864</v>
      </c>
      <c r="L239">
        <f>VLOOKUP(A239,'[1]RDR Summary'!C:N,4,FALSE)</f>
        <v>5345</v>
      </c>
      <c r="M239">
        <f>VLOOKUP(A239,'[1]RDR Summary'!C:U,13,FALSE)</f>
        <v>0.50933866971602826</v>
      </c>
      <c r="N239" s="12">
        <f t="shared" si="23"/>
        <v>5785.4165470764701</v>
      </c>
      <c r="O239" s="13">
        <f t="shared" si="24"/>
        <v>11358.68311412918</v>
      </c>
      <c r="P239">
        <f t="shared" si="25"/>
        <v>10494</v>
      </c>
      <c r="Q239">
        <f t="shared" si="25"/>
        <v>1</v>
      </c>
      <c r="R239">
        <f t="shared" si="26"/>
        <v>0</v>
      </c>
      <c r="S239" s="11">
        <f t="shared" si="27"/>
        <v>0</v>
      </c>
    </row>
    <row r="240" spans="1:19" ht="15" customHeight="1" x14ac:dyDescent="0.25">
      <c r="A240" s="24">
        <v>395469</v>
      </c>
      <c r="B240" s="10" t="s">
        <v>25</v>
      </c>
      <c r="C240" t="str">
        <f>VLOOKUP(A240,'[1]Ref Tab'!A:C,3,FALSE)</f>
        <v>EMERALD NURSING AND REHABILITATION</v>
      </c>
      <c r="D240" s="11">
        <f>VLOOKUP(A240,'[1]Total Points'!C:Q,14,FALSE)</f>
        <v>0</v>
      </c>
      <c r="E240">
        <f>VLOOKUP(A240,'[1]RDR Summary'!C:K,8,FALSE)</f>
        <v>14630</v>
      </c>
      <c r="F240">
        <f>VLOOKUP(A240,'[1]RDR Summary'!C:H,6,FALSE)</f>
        <v>4582</v>
      </c>
      <c r="G240">
        <f>VLOOKUP(A240,'[1]RDR Summary'!C:O,11,FALSE)</f>
        <v>0.31319207108680791</v>
      </c>
      <c r="H240" s="12">
        <f t="shared" si="21"/>
        <v>0</v>
      </c>
      <c r="I240">
        <f>VLOOKUP(A240,'[1]RDR Summary'!C:K,5,FALSE)</f>
        <v>2520</v>
      </c>
      <c r="J240">
        <f>VLOOKUP(A240,'[1]RDR Summary'!C:R,12,FALSE)</f>
        <v>0.17224880382775121</v>
      </c>
      <c r="K240" s="12">
        <f t="shared" si="22"/>
        <v>0</v>
      </c>
      <c r="L240">
        <f>VLOOKUP(A240,'[1]RDR Summary'!C:N,4,FALSE)</f>
        <v>7528</v>
      </c>
      <c r="M240">
        <f>VLOOKUP(A240,'[1]RDR Summary'!C:U,13,FALSE)</f>
        <v>0.51455912508544088</v>
      </c>
      <c r="N240" s="12">
        <f t="shared" si="23"/>
        <v>0</v>
      </c>
      <c r="O240" s="13">
        <f t="shared" si="24"/>
        <v>0</v>
      </c>
      <c r="P240">
        <f t="shared" si="25"/>
        <v>14630</v>
      </c>
      <c r="Q240">
        <f t="shared" si="25"/>
        <v>1</v>
      </c>
      <c r="R240">
        <f t="shared" si="26"/>
        <v>0</v>
      </c>
      <c r="S240" s="11">
        <f t="shared" si="27"/>
        <v>0</v>
      </c>
    </row>
    <row r="241" spans="1:19" ht="15" customHeight="1" x14ac:dyDescent="0.25">
      <c r="A241" s="24">
        <v>395471</v>
      </c>
      <c r="B241" s="10" t="s">
        <v>18</v>
      </c>
      <c r="C241" t="str">
        <f>VLOOKUP(A241,'[1]Ref Tab'!A:C,3,FALSE)</f>
        <v>ARMSTRONG REHAB &amp; NSG CENTER</v>
      </c>
      <c r="D241" s="11">
        <f>VLOOKUP(A241,'[1]Total Points'!C:Q,14,FALSE)</f>
        <v>22937.462555165548</v>
      </c>
      <c r="E241">
        <f>VLOOKUP(A241,'[1]RDR Summary'!C:K,8,FALSE)</f>
        <v>21574</v>
      </c>
      <c r="F241">
        <f>VLOOKUP(A241,'[1]RDR Summary'!C:H,6,FALSE)</f>
        <v>6474</v>
      </c>
      <c r="G241">
        <f>VLOOKUP(A241,'[1]RDR Summary'!C:O,11,FALSE)</f>
        <v>0.30008343376286273</v>
      </c>
      <c r="H241" s="12">
        <f t="shared" si="21"/>
        <v>6883.1525253611644</v>
      </c>
      <c r="I241">
        <f>VLOOKUP(A241,'[1]RDR Summary'!C:K,5,FALSE)</f>
        <v>3857</v>
      </c>
      <c r="J241">
        <f>VLOOKUP(A241,'[1]RDR Summary'!C:R,12,FALSE)</f>
        <v>0.17878001297858534</v>
      </c>
      <c r="K241" s="12">
        <f t="shared" si="22"/>
        <v>4100.7598533083119</v>
      </c>
      <c r="L241">
        <f>VLOOKUP(A241,'[1]RDR Summary'!C:N,4,FALSE)</f>
        <v>11243</v>
      </c>
      <c r="M241">
        <f>VLOOKUP(A241,'[1]RDR Summary'!C:U,13,FALSE)</f>
        <v>0.52113655325855202</v>
      </c>
      <c r="N241" s="12">
        <f t="shared" si="23"/>
        <v>11953.550176496074</v>
      </c>
      <c r="O241" s="13">
        <f t="shared" si="24"/>
        <v>22937.462555165548</v>
      </c>
      <c r="P241">
        <f t="shared" si="25"/>
        <v>21574</v>
      </c>
      <c r="Q241">
        <f t="shared" si="25"/>
        <v>1</v>
      </c>
      <c r="R241">
        <f t="shared" si="26"/>
        <v>0</v>
      </c>
      <c r="S241" s="11">
        <f t="shared" si="27"/>
        <v>0</v>
      </c>
    </row>
    <row r="242" spans="1:19" ht="15" customHeight="1" x14ac:dyDescent="0.25">
      <c r="A242" s="24">
        <v>395472</v>
      </c>
      <c r="B242" s="10" t="s">
        <v>25</v>
      </c>
      <c r="C242" t="str">
        <f>VLOOKUP(A242,'[1]Ref Tab'!A:C,3,FALSE)</f>
        <v>LEBANON SKILLED NSG &amp; REHAB CTR</v>
      </c>
      <c r="D242" s="11">
        <f>VLOOKUP(A242,'[1]Total Points'!C:Q,14,FALSE)</f>
        <v>0</v>
      </c>
      <c r="E242">
        <f>VLOOKUP(A242,'[1]RDR Summary'!C:K,8,FALSE)</f>
        <v>28778</v>
      </c>
      <c r="F242">
        <f>VLOOKUP(A242,'[1]RDR Summary'!C:H,6,FALSE)</f>
        <v>9900</v>
      </c>
      <c r="G242">
        <f>VLOOKUP(A242,'[1]RDR Summary'!C:O,11,FALSE)</f>
        <v>0.34401278754604214</v>
      </c>
      <c r="H242" s="12">
        <f t="shared" si="21"/>
        <v>0</v>
      </c>
      <c r="I242">
        <f>VLOOKUP(A242,'[1]RDR Summary'!C:K,5,FALSE)</f>
        <v>9591</v>
      </c>
      <c r="J242">
        <f>VLOOKUP(A242,'[1]RDR Summary'!C:R,12,FALSE)</f>
        <v>0.33327541872263533</v>
      </c>
      <c r="K242" s="12">
        <f t="shared" si="22"/>
        <v>0</v>
      </c>
      <c r="L242">
        <f>VLOOKUP(A242,'[1]RDR Summary'!C:N,4,FALSE)</f>
        <v>9287</v>
      </c>
      <c r="M242">
        <f>VLOOKUP(A242,'[1]RDR Summary'!C:U,13,FALSE)</f>
        <v>0.32271179373132253</v>
      </c>
      <c r="N242" s="12">
        <f t="shared" si="23"/>
        <v>0</v>
      </c>
      <c r="O242" s="13">
        <f t="shared" si="24"/>
        <v>0</v>
      </c>
      <c r="P242">
        <f t="shared" si="25"/>
        <v>28778</v>
      </c>
      <c r="Q242">
        <f t="shared" si="25"/>
        <v>1</v>
      </c>
      <c r="R242">
        <f t="shared" si="26"/>
        <v>0</v>
      </c>
      <c r="S242" s="11">
        <f t="shared" si="27"/>
        <v>0</v>
      </c>
    </row>
    <row r="243" spans="1:19" ht="15" customHeight="1" x14ac:dyDescent="0.25">
      <c r="A243" s="24">
        <v>395474</v>
      </c>
      <c r="B243" s="10" t="s">
        <v>34</v>
      </c>
      <c r="C243" t="str">
        <f>VLOOKUP(A243,'[1]Ref Tab'!A:C,3,FALSE)</f>
        <v>ELMWOOD GARDENS OF PRESBY SENIOR CARE</v>
      </c>
      <c r="D243" s="11">
        <f>VLOOKUP(A243,'[1]Total Points'!C:Q,14,FALSE)</f>
        <v>28916.02562284653</v>
      </c>
      <c r="E243">
        <f>VLOOKUP(A243,'[1]RDR Summary'!C:K,8,FALSE)</f>
        <v>8951</v>
      </c>
      <c r="F243">
        <f>VLOOKUP(A243,'[1]RDR Summary'!C:H,6,FALSE)</f>
        <v>2775</v>
      </c>
      <c r="G243">
        <f>VLOOKUP(A243,'[1]RDR Summary'!C:O,11,FALSE)</f>
        <v>0.31002122667858339</v>
      </c>
      <c r="H243" s="12">
        <f t="shared" si="21"/>
        <v>8964.5817342642295</v>
      </c>
      <c r="I243">
        <f>VLOOKUP(A243,'[1]RDR Summary'!C:K,5,FALSE)</f>
        <v>2463</v>
      </c>
      <c r="J243">
        <f>VLOOKUP(A243,'[1]RDR Summary'!C:R,12,FALSE)</f>
        <v>0.27516478605742373</v>
      </c>
      <c r="K243" s="12">
        <f t="shared" si="22"/>
        <v>7956.6720041415483</v>
      </c>
      <c r="L243">
        <f>VLOOKUP(A243,'[1]RDR Summary'!C:N,4,FALSE)</f>
        <v>3713</v>
      </c>
      <c r="M243">
        <f>VLOOKUP(A243,'[1]RDR Summary'!C:U,13,FALSE)</f>
        <v>0.41481398726399282</v>
      </c>
      <c r="N243" s="12">
        <f t="shared" si="23"/>
        <v>11994.77188444075</v>
      </c>
      <c r="O243" s="13">
        <f t="shared" si="24"/>
        <v>28916.02562284653</v>
      </c>
      <c r="P243">
        <f t="shared" si="25"/>
        <v>8951</v>
      </c>
      <c r="Q243">
        <f t="shared" si="25"/>
        <v>1</v>
      </c>
      <c r="R243">
        <f t="shared" si="26"/>
        <v>0</v>
      </c>
      <c r="S243" s="11">
        <f t="shared" si="27"/>
        <v>0</v>
      </c>
    </row>
    <row r="244" spans="1:19" ht="15" customHeight="1" x14ac:dyDescent="0.25">
      <c r="A244" s="24">
        <v>395475</v>
      </c>
      <c r="B244" s="10" t="s">
        <v>25</v>
      </c>
      <c r="C244" t="str">
        <f>VLOOKUP(A244,'[1]Ref Tab'!A:C,3,FALSE)</f>
        <v>HOMELAND CENTER</v>
      </c>
      <c r="D244" s="11">
        <f>VLOOKUP(A244,'[1]Total Points'!C:Q,14,FALSE)</f>
        <v>28799.914024290065</v>
      </c>
      <c r="E244">
        <f>VLOOKUP(A244,'[1]RDR Summary'!C:K,8,FALSE)</f>
        <v>17046</v>
      </c>
      <c r="F244">
        <f>VLOOKUP(A244,'[1]RDR Summary'!C:H,6,FALSE)</f>
        <v>3469</v>
      </c>
      <c r="G244">
        <f>VLOOKUP(A244,'[1]RDR Summary'!C:O,11,FALSE)</f>
        <v>0.20350815440572567</v>
      </c>
      <c r="H244" s="12">
        <f t="shared" si="21"/>
        <v>5861.0173501268464</v>
      </c>
      <c r="I244">
        <f>VLOOKUP(A244,'[1]RDR Summary'!C:K,5,FALSE)</f>
        <v>6748</v>
      </c>
      <c r="J244">
        <f>VLOOKUP(A244,'[1]RDR Summary'!C:R,12,FALSE)</f>
        <v>0.39586999882670421</v>
      </c>
      <c r="K244" s="12">
        <f t="shared" si="22"/>
        <v>11401.021931004891</v>
      </c>
      <c r="L244">
        <f>VLOOKUP(A244,'[1]RDR Summary'!C:N,4,FALSE)</f>
        <v>6829</v>
      </c>
      <c r="M244">
        <f>VLOOKUP(A244,'[1]RDR Summary'!C:U,13,FALSE)</f>
        <v>0.40062184676757012</v>
      </c>
      <c r="N244" s="12">
        <f t="shared" si="23"/>
        <v>11537.874743158329</v>
      </c>
      <c r="O244" s="13">
        <f t="shared" si="24"/>
        <v>28799.914024290065</v>
      </c>
      <c r="P244">
        <f t="shared" si="25"/>
        <v>17046</v>
      </c>
      <c r="Q244">
        <f t="shared" si="25"/>
        <v>1</v>
      </c>
      <c r="R244">
        <f t="shared" si="26"/>
        <v>0</v>
      </c>
      <c r="S244" s="11">
        <f t="shared" si="27"/>
        <v>0</v>
      </c>
    </row>
    <row r="245" spans="1:19" ht="15" customHeight="1" x14ac:dyDescent="0.25">
      <c r="A245" s="24">
        <v>395476</v>
      </c>
      <c r="B245" s="10" t="s">
        <v>25</v>
      </c>
      <c r="C245" t="str">
        <f>VLOOKUP(A245,'[1]Ref Tab'!A:C,3,FALSE)</f>
        <v>NORTHAMPTON COUNTY HOME - GRACEDALE</v>
      </c>
      <c r="D245" s="11">
        <f>VLOOKUP(A245,'[1]Total Points'!C:Q,14,FALSE)</f>
        <v>33663.267593615245</v>
      </c>
      <c r="E245">
        <f>VLOOKUP(A245,'[1]RDR Summary'!C:K,8,FALSE)</f>
        <v>118960</v>
      </c>
      <c r="F245">
        <f>VLOOKUP(A245,'[1]RDR Summary'!C:H,6,FALSE)</f>
        <v>45124</v>
      </c>
      <c r="G245">
        <f>VLOOKUP(A245,'[1]RDR Summary'!C:O,11,FALSE)</f>
        <v>0.37932078009414927</v>
      </c>
      <c r="H245" s="12">
        <f t="shared" si="21"/>
        <v>12769.176924128229</v>
      </c>
      <c r="I245">
        <f>VLOOKUP(A245,'[1]RDR Summary'!C:K,5,FALSE)</f>
        <v>39753</v>
      </c>
      <c r="J245">
        <f>VLOOKUP(A245,'[1]RDR Summary'!C:R,12,FALSE)</f>
        <v>0.33417114996637526</v>
      </c>
      <c r="K245" s="12">
        <f t="shared" si="22"/>
        <v>11249.292843384221</v>
      </c>
      <c r="L245">
        <f>VLOOKUP(A245,'[1]RDR Summary'!C:N,4,FALSE)</f>
        <v>34083</v>
      </c>
      <c r="M245">
        <f>VLOOKUP(A245,'[1]RDR Summary'!C:U,13,FALSE)</f>
        <v>0.28650806993947547</v>
      </c>
      <c r="N245" s="12">
        <f t="shared" si="23"/>
        <v>9644.7978261027947</v>
      </c>
      <c r="O245" s="13">
        <f t="shared" si="24"/>
        <v>33663.267593615245</v>
      </c>
      <c r="P245">
        <f t="shared" si="25"/>
        <v>118960</v>
      </c>
      <c r="Q245">
        <f t="shared" si="25"/>
        <v>1</v>
      </c>
      <c r="R245">
        <f t="shared" si="26"/>
        <v>0</v>
      </c>
      <c r="S245" s="11">
        <f t="shared" si="27"/>
        <v>0</v>
      </c>
    </row>
    <row r="246" spans="1:19" ht="15" customHeight="1" x14ac:dyDescent="0.25">
      <c r="A246" s="24">
        <v>395477</v>
      </c>
      <c r="B246" s="10" t="s">
        <v>25</v>
      </c>
      <c r="C246" t="str">
        <f>VLOOKUP(A246,'[1]Ref Tab'!A:C,3,FALSE)</f>
        <v>LAURELDALE SKILLED NSG &amp; REHAB CENTER</v>
      </c>
      <c r="D246" s="11">
        <f>VLOOKUP(A246,'[1]Total Points'!C:Q,14,FALSE)</f>
        <v>10907.307981863634</v>
      </c>
      <c r="E246">
        <f>VLOOKUP(A246,'[1]RDR Summary'!C:K,8,FALSE)</f>
        <v>41699</v>
      </c>
      <c r="F246">
        <f>VLOOKUP(A246,'[1]RDR Summary'!C:H,6,FALSE)</f>
        <v>18770</v>
      </c>
      <c r="G246">
        <f>VLOOKUP(A246,'[1]RDR Summary'!C:O,11,FALSE)</f>
        <v>0.45013069857790355</v>
      </c>
      <c r="H246" s="12">
        <f t="shared" si="21"/>
        <v>4909.7141614806214</v>
      </c>
      <c r="I246">
        <f>VLOOKUP(A246,'[1]RDR Summary'!C:K,5,FALSE)</f>
        <v>10662</v>
      </c>
      <c r="J246">
        <f>VLOOKUP(A246,'[1]RDR Summary'!C:R,12,FALSE)</f>
        <v>0.25568958488213145</v>
      </c>
      <c r="K246" s="12">
        <f t="shared" si="22"/>
        <v>2788.8850500642716</v>
      </c>
      <c r="L246">
        <f>VLOOKUP(A246,'[1]RDR Summary'!C:N,4,FALSE)</f>
        <v>12267</v>
      </c>
      <c r="M246">
        <f>VLOOKUP(A246,'[1]RDR Summary'!C:U,13,FALSE)</f>
        <v>0.294179716539965</v>
      </c>
      <c r="N246" s="12">
        <f t="shared" si="23"/>
        <v>3208.7087703187417</v>
      </c>
      <c r="O246" s="13">
        <f t="shared" si="24"/>
        <v>10907.307981863636</v>
      </c>
      <c r="P246">
        <f t="shared" si="25"/>
        <v>41699</v>
      </c>
      <c r="Q246">
        <f t="shared" si="25"/>
        <v>1</v>
      </c>
      <c r="R246">
        <f t="shared" si="26"/>
        <v>0</v>
      </c>
      <c r="S246" s="11">
        <f t="shared" si="27"/>
        <v>0</v>
      </c>
    </row>
    <row r="247" spans="1:19" ht="15" customHeight="1" x14ac:dyDescent="0.25">
      <c r="A247" s="24">
        <v>395479</v>
      </c>
      <c r="B247" s="10" t="s">
        <v>21</v>
      </c>
      <c r="C247" t="str">
        <f>VLOOKUP(A247,'[1]Ref Tab'!A:C,3,FALSE)</f>
        <v>GWYNEDD HEALTHCARE &amp; REHABILITATION CTR</v>
      </c>
      <c r="D247" s="11">
        <f>VLOOKUP(A247,'[1]Total Points'!C:Q,14,FALSE)</f>
        <v>19047.099247352704</v>
      </c>
      <c r="E247">
        <f>VLOOKUP(A247,'[1]RDR Summary'!C:K,8,FALSE)</f>
        <v>39275</v>
      </c>
      <c r="F247">
        <f>VLOOKUP(A247,'[1]RDR Summary'!C:H,6,FALSE)</f>
        <v>14054</v>
      </c>
      <c r="G247">
        <f>VLOOKUP(A247,'[1]RDR Summary'!C:O,11,FALSE)</f>
        <v>0.35783577339274347</v>
      </c>
      <c r="H247" s="12">
        <f t="shared" si="21"/>
        <v>6815.7334900647966</v>
      </c>
      <c r="I247">
        <f>VLOOKUP(A247,'[1]RDR Summary'!C:K,5,FALSE)</f>
        <v>13074</v>
      </c>
      <c r="J247">
        <f>VLOOKUP(A247,'[1]RDR Summary'!C:R,12,FALSE)</f>
        <v>0.33288351368555058</v>
      </c>
      <c r="K247" s="12">
        <f t="shared" si="22"/>
        <v>6340.4653229761743</v>
      </c>
      <c r="L247">
        <f>VLOOKUP(A247,'[1]RDR Summary'!C:N,4,FALSE)</f>
        <v>12147</v>
      </c>
      <c r="M247">
        <f>VLOOKUP(A247,'[1]RDR Summary'!C:U,13,FALSE)</f>
        <v>0.30928071292170595</v>
      </c>
      <c r="N247" s="12">
        <f t="shared" si="23"/>
        <v>5890.9004343117331</v>
      </c>
      <c r="O247" s="13">
        <f t="shared" si="24"/>
        <v>19047.099247352704</v>
      </c>
      <c r="P247">
        <f t="shared" si="25"/>
        <v>39275</v>
      </c>
      <c r="Q247">
        <f t="shared" si="25"/>
        <v>1</v>
      </c>
      <c r="R247">
        <f t="shared" si="26"/>
        <v>0</v>
      </c>
      <c r="S247" s="11">
        <f t="shared" si="27"/>
        <v>0</v>
      </c>
    </row>
    <row r="248" spans="1:19" ht="15" customHeight="1" x14ac:dyDescent="0.25">
      <c r="A248" s="24">
        <v>395480</v>
      </c>
      <c r="B248" s="10" t="s">
        <v>41</v>
      </c>
      <c r="C248" t="str">
        <f>VLOOKUP(A248,'[1]Ref Tab'!A:C,3,FALSE)</f>
        <v>MAHONING VALLEY NURSING AND REHAB CENTER</v>
      </c>
      <c r="D248" s="11">
        <f>VLOOKUP(A248,'[1]Total Points'!C:Q,14,FALSE)</f>
        <v>41389.23718953866</v>
      </c>
      <c r="E248">
        <f>VLOOKUP(A248,'[1]RDR Summary'!C:K,8,FALSE)</f>
        <v>17511</v>
      </c>
      <c r="F248">
        <f>VLOOKUP(A248,'[1]RDR Summary'!C:H,6,FALSE)</f>
        <v>9726</v>
      </c>
      <c r="G248">
        <f>VLOOKUP(A248,'[1]RDR Summary'!C:O,11,FALSE)</f>
        <v>0.55542230597909881</v>
      </c>
      <c r="H248" s="12">
        <f t="shared" si="21"/>
        <v>22988.505562529437</v>
      </c>
      <c r="I248">
        <f>VLOOKUP(A248,'[1]RDR Summary'!C:K,5,FALSE)</f>
        <v>4519</v>
      </c>
      <c r="J248">
        <f>VLOOKUP(A248,'[1]RDR Summary'!C:R,12,FALSE)</f>
        <v>0.25806635828907543</v>
      </c>
      <c r="K248" s="12">
        <f t="shared" si="22"/>
        <v>10681.16971386701</v>
      </c>
      <c r="L248">
        <f>VLOOKUP(A248,'[1]RDR Summary'!C:N,4,FALSE)</f>
        <v>3266</v>
      </c>
      <c r="M248">
        <f>VLOOKUP(A248,'[1]RDR Summary'!C:U,13,FALSE)</f>
        <v>0.18651133573182571</v>
      </c>
      <c r="N248" s="12">
        <f t="shared" si="23"/>
        <v>7719.5619131422118</v>
      </c>
      <c r="O248" s="13">
        <f t="shared" si="24"/>
        <v>41389.23718953866</v>
      </c>
      <c r="P248">
        <f t="shared" si="25"/>
        <v>17511</v>
      </c>
      <c r="Q248">
        <f t="shared" si="25"/>
        <v>1</v>
      </c>
      <c r="R248">
        <f t="shared" si="26"/>
        <v>0</v>
      </c>
      <c r="S248" s="11">
        <f t="shared" si="27"/>
        <v>0</v>
      </c>
    </row>
    <row r="249" spans="1:19" ht="15" customHeight="1" x14ac:dyDescent="0.25">
      <c r="A249" s="24">
        <v>395481</v>
      </c>
      <c r="B249" s="10" t="s">
        <v>21</v>
      </c>
      <c r="C249" t="str">
        <f>VLOOKUP(A249,'[1]Ref Tab'!A:C,3,FALSE)</f>
        <v>HILLCREST CENTER</v>
      </c>
      <c r="D249" s="11">
        <f>VLOOKUP(A249,'[1]Total Points'!C:Q,14,FALSE)</f>
        <v>24213.619927894888</v>
      </c>
      <c r="E249">
        <f>VLOOKUP(A249,'[1]RDR Summary'!C:K,8,FALSE)</f>
        <v>50912</v>
      </c>
      <c r="F249">
        <f>VLOOKUP(A249,'[1]RDR Summary'!C:H,6,FALSE)</f>
        <v>23132</v>
      </c>
      <c r="G249">
        <f>VLOOKUP(A249,'[1]RDR Summary'!C:O,11,FALSE)</f>
        <v>0.45435260842237585</v>
      </c>
      <c r="H249" s="12">
        <f t="shared" si="21"/>
        <v>11001.521373587062</v>
      </c>
      <c r="I249">
        <f>VLOOKUP(A249,'[1]RDR Summary'!C:K,5,FALSE)</f>
        <v>13447</v>
      </c>
      <c r="J249">
        <f>VLOOKUP(A249,'[1]RDR Summary'!C:R,12,FALSE)</f>
        <v>0.26412240729101194</v>
      </c>
      <c r="K249" s="12">
        <f t="shared" si="22"/>
        <v>6395.3595845852169</v>
      </c>
      <c r="L249">
        <f>VLOOKUP(A249,'[1]RDR Summary'!C:N,4,FALSE)</f>
        <v>14333</v>
      </c>
      <c r="M249">
        <f>VLOOKUP(A249,'[1]RDR Summary'!C:U,13,FALSE)</f>
        <v>0.28152498428661221</v>
      </c>
      <c r="N249" s="12">
        <f t="shared" si="23"/>
        <v>6816.738969722609</v>
      </c>
      <c r="O249" s="13">
        <f t="shared" si="24"/>
        <v>24213.619927894888</v>
      </c>
      <c r="P249">
        <f t="shared" si="25"/>
        <v>50912</v>
      </c>
      <c r="Q249">
        <f t="shared" si="25"/>
        <v>1</v>
      </c>
      <c r="R249">
        <f t="shared" si="26"/>
        <v>0</v>
      </c>
      <c r="S249" s="11">
        <f t="shared" si="27"/>
        <v>0</v>
      </c>
    </row>
    <row r="250" spans="1:19" ht="15" customHeight="1" x14ac:dyDescent="0.25">
      <c r="A250" s="24">
        <v>395482</v>
      </c>
      <c r="B250" s="10" t="s">
        <v>41</v>
      </c>
      <c r="C250" t="str">
        <f>VLOOKUP(A250,'[1]Ref Tab'!A:C,3,FALSE)</f>
        <v>NURSING &amp; REHABILITATION AT THE MANSION</v>
      </c>
      <c r="D250" s="11">
        <f>VLOOKUP(A250,'[1]Total Points'!C:Q,14,FALSE)</f>
        <v>60395.577393390806</v>
      </c>
      <c r="E250">
        <f>VLOOKUP(A250,'[1]RDR Summary'!C:K,8,FALSE)</f>
        <v>18430</v>
      </c>
      <c r="F250">
        <f>VLOOKUP(A250,'[1]RDR Summary'!C:H,6,FALSE)</f>
        <v>12375</v>
      </c>
      <c r="G250">
        <f>VLOOKUP(A250,'[1]RDR Summary'!C:O,11,FALSE)</f>
        <v>0.67145957677699408</v>
      </c>
      <c r="H250" s="12">
        <f t="shared" si="21"/>
        <v>40553.188835768378</v>
      </c>
      <c r="I250">
        <f>VLOOKUP(A250,'[1]RDR Summary'!C:K,5,FALSE)</f>
        <v>3538</v>
      </c>
      <c r="J250">
        <f>VLOOKUP(A250,'[1]RDR Summary'!C:R,12,FALSE)</f>
        <v>0.19196961475854585</v>
      </c>
      <c r="K250" s="12">
        <f t="shared" si="22"/>
        <v>11594.115725329173</v>
      </c>
      <c r="L250">
        <f>VLOOKUP(A250,'[1]RDR Summary'!C:N,4,FALSE)</f>
        <v>2517</v>
      </c>
      <c r="M250">
        <f>VLOOKUP(A250,'[1]RDR Summary'!C:U,13,FALSE)</f>
        <v>0.13657080846446013</v>
      </c>
      <c r="N250" s="12">
        <f t="shared" si="23"/>
        <v>8248.2728322932544</v>
      </c>
      <c r="O250" s="13">
        <f t="shared" si="24"/>
        <v>60395.577393390806</v>
      </c>
      <c r="P250">
        <f t="shared" si="25"/>
        <v>18430</v>
      </c>
      <c r="Q250">
        <f t="shared" si="25"/>
        <v>1</v>
      </c>
      <c r="R250">
        <f t="shared" si="26"/>
        <v>0</v>
      </c>
      <c r="S250" s="11">
        <f t="shared" si="27"/>
        <v>0</v>
      </c>
    </row>
    <row r="251" spans="1:19" ht="15" customHeight="1" x14ac:dyDescent="0.25">
      <c r="A251" s="24">
        <v>395483</v>
      </c>
      <c r="B251" s="10" t="s">
        <v>21</v>
      </c>
      <c r="C251" t="str">
        <f>VLOOKUP(A251,'[1]Ref Tab'!A:C,3,FALSE)</f>
        <v>MARKLEY REHABILITATION &amp; HEALTHCARE CTR</v>
      </c>
      <c r="D251" s="11">
        <f>VLOOKUP(A251,'[1]Total Points'!C:Q,14,FALSE)</f>
        <v>0</v>
      </c>
      <c r="E251">
        <f>VLOOKUP(A251,'[1]RDR Summary'!C:K,8,FALSE)</f>
        <v>23718</v>
      </c>
      <c r="F251">
        <f>VLOOKUP(A251,'[1]RDR Summary'!C:H,6,FALSE)</f>
        <v>2386</v>
      </c>
      <c r="G251">
        <f>VLOOKUP(A251,'[1]RDR Summary'!C:O,11,FALSE)</f>
        <v>0.10059870140821317</v>
      </c>
      <c r="H251" s="12">
        <f t="shared" si="21"/>
        <v>0</v>
      </c>
      <c r="I251">
        <f>VLOOKUP(A251,'[1]RDR Summary'!C:K,5,FALSE)</f>
        <v>17745</v>
      </c>
      <c r="J251">
        <f>VLOOKUP(A251,'[1]RDR Summary'!C:R,12,FALSE)</f>
        <v>0.74816594991145968</v>
      </c>
      <c r="K251" s="12">
        <f t="shared" si="22"/>
        <v>0</v>
      </c>
      <c r="L251">
        <f>VLOOKUP(A251,'[1]RDR Summary'!C:N,4,FALSE)</f>
        <v>3587</v>
      </c>
      <c r="M251">
        <f>VLOOKUP(A251,'[1]RDR Summary'!C:U,13,FALSE)</f>
        <v>0.15123534868032718</v>
      </c>
      <c r="N251" s="12">
        <f t="shared" si="23"/>
        <v>0</v>
      </c>
      <c r="O251" s="13">
        <f t="shared" si="24"/>
        <v>0</v>
      </c>
      <c r="P251">
        <f t="shared" si="25"/>
        <v>23718</v>
      </c>
      <c r="Q251">
        <f t="shared" si="25"/>
        <v>1</v>
      </c>
      <c r="R251">
        <f t="shared" si="26"/>
        <v>0</v>
      </c>
      <c r="S251" s="11">
        <f t="shared" si="27"/>
        <v>0</v>
      </c>
    </row>
    <row r="252" spans="1:19" ht="15" customHeight="1" x14ac:dyDescent="0.25">
      <c r="A252" s="24">
        <v>395484</v>
      </c>
      <c r="B252" s="10" t="s">
        <v>41</v>
      </c>
      <c r="C252" t="str">
        <f>VLOOKUP(A252,'[1]Ref Tab'!A:C,3,FALSE)</f>
        <v>KADIMA REHAB &amp; NURSING AT LUZERNE</v>
      </c>
      <c r="D252" s="11">
        <f>VLOOKUP(A252,'[1]Total Points'!C:Q,14,FALSE)</f>
        <v>0</v>
      </c>
      <c r="E252">
        <f>VLOOKUP(A252,'[1]RDR Summary'!C:K,8,FALSE)</f>
        <v>5962</v>
      </c>
      <c r="F252">
        <f>VLOOKUP(A252,'[1]RDR Summary'!C:H,6,FALSE)</f>
        <v>1766</v>
      </c>
      <c r="G252">
        <f>VLOOKUP(A252,'[1]RDR Summary'!C:O,11,FALSE)</f>
        <v>0.29620932572962094</v>
      </c>
      <c r="H252" s="12">
        <f t="shared" si="21"/>
        <v>0</v>
      </c>
      <c r="I252">
        <f>VLOOKUP(A252,'[1]RDR Summary'!C:K,5,FALSE)</f>
        <v>2127</v>
      </c>
      <c r="J252">
        <f>VLOOKUP(A252,'[1]RDR Summary'!C:R,12,FALSE)</f>
        <v>0.35675947668567592</v>
      </c>
      <c r="K252" s="12">
        <f t="shared" si="22"/>
        <v>0</v>
      </c>
      <c r="L252">
        <f>VLOOKUP(A252,'[1]RDR Summary'!C:N,4,FALSE)</f>
        <v>2069</v>
      </c>
      <c r="M252">
        <f>VLOOKUP(A252,'[1]RDR Summary'!C:U,13,FALSE)</f>
        <v>0.34703119758470313</v>
      </c>
      <c r="N252" s="12">
        <f t="shared" si="23"/>
        <v>0</v>
      </c>
      <c r="O252" s="13">
        <f t="shared" si="24"/>
        <v>0</v>
      </c>
      <c r="P252">
        <f t="shared" si="25"/>
        <v>5962</v>
      </c>
      <c r="Q252">
        <f t="shared" si="25"/>
        <v>1</v>
      </c>
      <c r="R252">
        <f t="shared" si="26"/>
        <v>0</v>
      </c>
      <c r="S252" s="11">
        <f t="shared" si="27"/>
        <v>0</v>
      </c>
    </row>
    <row r="253" spans="1:19" ht="15" customHeight="1" x14ac:dyDescent="0.25">
      <c r="A253" s="24">
        <v>395485</v>
      </c>
      <c r="B253" s="10" t="s">
        <v>21</v>
      </c>
      <c r="C253" t="str">
        <f>VLOOKUP(A253,'[1]Ref Tab'!A:C,3,FALSE)</f>
        <v>ACCELERATE SKD NSG &amp; REHAB PHILADELPHIA</v>
      </c>
      <c r="D253" s="11">
        <f>VLOOKUP(A253,'[1]Total Points'!C:Q,14,FALSE)</f>
        <v>6385.775410327401</v>
      </c>
      <c r="E253">
        <f>VLOOKUP(A253,'[1]RDR Summary'!C:K,8,FALSE)</f>
        <v>6782</v>
      </c>
      <c r="F253">
        <f>VLOOKUP(A253,'[1]RDR Summary'!C:H,6,FALSE)</f>
        <v>0</v>
      </c>
      <c r="G253">
        <f>VLOOKUP(A253,'[1]RDR Summary'!C:O,11,FALSE)</f>
        <v>0</v>
      </c>
      <c r="H253" s="12">
        <f t="shared" si="21"/>
        <v>0</v>
      </c>
      <c r="I253">
        <f>VLOOKUP(A253,'[1]RDR Summary'!C:K,5,FALSE)</f>
        <v>3387</v>
      </c>
      <c r="J253">
        <f>VLOOKUP(A253,'[1]RDR Summary'!C:R,12,FALSE)</f>
        <v>0.49941020347979947</v>
      </c>
      <c r="K253" s="12">
        <f t="shared" si="22"/>
        <v>3189.1213970479075</v>
      </c>
      <c r="L253">
        <f>VLOOKUP(A253,'[1]RDR Summary'!C:N,4,FALSE)</f>
        <v>3395</v>
      </c>
      <c r="M253">
        <f>VLOOKUP(A253,'[1]RDR Summary'!C:U,13,FALSE)</f>
        <v>0.50058979652020053</v>
      </c>
      <c r="N253" s="12">
        <f t="shared" si="23"/>
        <v>3196.6540132794935</v>
      </c>
      <c r="O253" s="13">
        <f t="shared" si="24"/>
        <v>6385.775410327401</v>
      </c>
      <c r="P253">
        <f t="shared" si="25"/>
        <v>6782</v>
      </c>
      <c r="Q253">
        <f t="shared" si="25"/>
        <v>1</v>
      </c>
      <c r="R253">
        <f t="shared" si="26"/>
        <v>0</v>
      </c>
      <c r="S253" s="11">
        <f t="shared" si="27"/>
        <v>0</v>
      </c>
    </row>
    <row r="254" spans="1:19" ht="15" customHeight="1" x14ac:dyDescent="0.25">
      <c r="A254" s="24">
        <v>395489</v>
      </c>
      <c r="B254" s="10" t="s">
        <v>34</v>
      </c>
      <c r="C254" t="str">
        <f>VLOOKUP(A254,'[1]Ref Tab'!A:C,3,FALSE)</f>
        <v>CORRY MANOR</v>
      </c>
      <c r="D254" s="11">
        <f>VLOOKUP(A254,'[1]Total Points'!C:Q,14,FALSE)</f>
        <v>0</v>
      </c>
      <c r="E254">
        <f>VLOOKUP(A254,'[1]RDR Summary'!C:K,8,FALSE)</f>
        <v>23271</v>
      </c>
      <c r="F254">
        <f>VLOOKUP(A254,'[1]RDR Summary'!C:H,6,FALSE)</f>
        <v>3914</v>
      </c>
      <c r="G254">
        <f>VLOOKUP(A254,'[1]RDR Summary'!C:O,11,FALSE)</f>
        <v>0.16819217051265523</v>
      </c>
      <c r="H254" s="12">
        <f t="shared" si="21"/>
        <v>0</v>
      </c>
      <c r="I254">
        <f>VLOOKUP(A254,'[1]RDR Summary'!C:K,5,FALSE)</f>
        <v>7972</v>
      </c>
      <c r="J254">
        <f>VLOOKUP(A254,'[1]RDR Summary'!C:R,12,FALSE)</f>
        <v>0.34257230028791197</v>
      </c>
      <c r="K254" s="12">
        <f t="shared" si="22"/>
        <v>0</v>
      </c>
      <c r="L254">
        <f>VLOOKUP(A254,'[1]RDR Summary'!C:N,4,FALSE)</f>
        <v>11385</v>
      </c>
      <c r="M254">
        <f>VLOOKUP(A254,'[1]RDR Summary'!C:U,13,FALSE)</f>
        <v>0.48923552919943275</v>
      </c>
      <c r="N254" s="12">
        <f t="shared" si="23"/>
        <v>0</v>
      </c>
      <c r="O254" s="13">
        <f t="shared" si="24"/>
        <v>0</v>
      </c>
      <c r="P254">
        <f t="shared" si="25"/>
        <v>23271</v>
      </c>
      <c r="Q254">
        <f t="shared" si="25"/>
        <v>1</v>
      </c>
      <c r="R254">
        <f t="shared" si="26"/>
        <v>0</v>
      </c>
      <c r="S254" s="11">
        <f t="shared" si="27"/>
        <v>0</v>
      </c>
    </row>
    <row r="255" spans="1:19" ht="15" customHeight="1" x14ac:dyDescent="0.25">
      <c r="A255" s="24">
        <v>395491</v>
      </c>
      <c r="B255" s="10" t="s">
        <v>41</v>
      </c>
      <c r="C255" t="str">
        <f>VLOOKUP(A255,'[1]Ref Tab'!A:C,3,FALSE)</f>
        <v>PLEASANT VALLEY MANOR, INC</v>
      </c>
      <c r="D255" s="11">
        <f>VLOOKUP(A255,'[1]Total Points'!C:Q,14,FALSE)</f>
        <v>62560.109587904459</v>
      </c>
      <c r="E255">
        <f>VLOOKUP(A255,'[1]RDR Summary'!C:K,8,FALSE)</f>
        <v>21990</v>
      </c>
      <c r="F255">
        <f>VLOOKUP(A255,'[1]RDR Summary'!C:H,6,FALSE)</f>
        <v>7889</v>
      </c>
      <c r="G255">
        <f>VLOOKUP(A255,'[1]RDR Summary'!C:O,11,FALSE)</f>
        <v>0.35875397908140061</v>
      </c>
      <c r="H255" s="12">
        <f t="shared" si="21"/>
        <v>22443.688246429207</v>
      </c>
      <c r="I255">
        <f>VLOOKUP(A255,'[1]RDR Summary'!C:K,5,FALSE)</f>
        <v>7299</v>
      </c>
      <c r="J255">
        <f>VLOOKUP(A255,'[1]RDR Summary'!C:R,12,FALSE)</f>
        <v>0.33192360163710777</v>
      </c>
      <c r="K255" s="12">
        <f t="shared" si="22"/>
        <v>20765.176893229407</v>
      </c>
      <c r="L255">
        <f>VLOOKUP(A255,'[1]RDR Summary'!C:N,4,FALSE)</f>
        <v>6802</v>
      </c>
      <c r="M255">
        <f>VLOOKUP(A255,'[1]RDR Summary'!C:U,13,FALSE)</f>
        <v>0.30932241928149157</v>
      </c>
      <c r="N255" s="12">
        <f t="shared" si="23"/>
        <v>19351.244448245845</v>
      </c>
      <c r="O255" s="13">
        <f t="shared" si="24"/>
        <v>62560.109587904459</v>
      </c>
      <c r="P255">
        <f t="shared" si="25"/>
        <v>21990</v>
      </c>
      <c r="Q255">
        <f t="shared" si="25"/>
        <v>1</v>
      </c>
      <c r="R255">
        <f t="shared" si="26"/>
        <v>0</v>
      </c>
      <c r="S255" s="11">
        <f t="shared" si="27"/>
        <v>0</v>
      </c>
    </row>
    <row r="256" spans="1:19" ht="15" customHeight="1" x14ac:dyDescent="0.25">
      <c r="A256" s="24">
        <v>395493</v>
      </c>
      <c r="B256" s="10" t="s">
        <v>41</v>
      </c>
      <c r="C256" t="str">
        <f>VLOOKUP(A256,'[1]Ref Tab'!A:C,3,FALSE)</f>
        <v>JULIA RIBAUDO EXTENDED CARE CENTER</v>
      </c>
      <c r="D256" s="11">
        <f>VLOOKUP(A256,'[1]Total Points'!C:Q,14,FALSE)</f>
        <v>31436.417173897647</v>
      </c>
      <c r="E256">
        <f>VLOOKUP(A256,'[1]RDR Summary'!C:K,8,FALSE)</f>
        <v>17046</v>
      </c>
      <c r="F256">
        <f>VLOOKUP(A256,'[1]RDR Summary'!C:H,6,FALSE)</f>
        <v>5539</v>
      </c>
      <c r="G256">
        <f>VLOOKUP(A256,'[1]RDR Summary'!C:O,11,FALSE)</f>
        <v>0.32494426845007629</v>
      </c>
      <c r="H256" s="12">
        <f t="shared" si="21"/>
        <v>10215.083581263585</v>
      </c>
      <c r="I256">
        <f>VLOOKUP(A256,'[1]RDR Summary'!C:K,5,FALSE)</f>
        <v>5533</v>
      </c>
      <c r="J256">
        <f>VLOOKUP(A256,'[1]RDR Summary'!C:R,12,FALSE)</f>
        <v>0.32459227971371585</v>
      </c>
      <c r="K256" s="12">
        <f t="shared" si="22"/>
        <v>10204.018316506847</v>
      </c>
      <c r="L256">
        <f>VLOOKUP(A256,'[1]RDR Summary'!C:N,4,FALSE)</f>
        <v>5974</v>
      </c>
      <c r="M256">
        <f>VLOOKUP(A256,'[1]RDR Summary'!C:U,13,FALSE)</f>
        <v>0.35046345183620792</v>
      </c>
      <c r="N256" s="12">
        <f t="shared" si="23"/>
        <v>11017.315276127218</v>
      </c>
      <c r="O256" s="13">
        <f t="shared" si="24"/>
        <v>31436.417173897647</v>
      </c>
      <c r="P256">
        <f t="shared" si="25"/>
        <v>17046</v>
      </c>
      <c r="Q256">
        <f t="shared" si="25"/>
        <v>1</v>
      </c>
      <c r="R256">
        <f t="shared" si="26"/>
        <v>0</v>
      </c>
      <c r="S256" s="11">
        <f t="shared" si="27"/>
        <v>0</v>
      </c>
    </row>
    <row r="257" spans="1:19" ht="15" customHeight="1" x14ac:dyDescent="0.25">
      <c r="A257" s="24">
        <v>395494</v>
      </c>
      <c r="B257" s="10" t="s">
        <v>25</v>
      </c>
      <c r="C257" t="str">
        <f>VLOOKUP(A257,'[1]Ref Tab'!A:C,3,FALSE)</f>
        <v>SLATE BELT HEALTH AND REHAB CENTER</v>
      </c>
      <c r="D257" s="11">
        <f>VLOOKUP(A257,'[1]Total Points'!C:Q,14,FALSE)</f>
        <v>38372.044154406329</v>
      </c>
      <c r="E257">
        <f>VLOOKUP(A257,'[1]RDR Summary'!C:K,8,FALSE)</f>
        <v>26891</v>
      </c>
      <c r="F257">
        <f>VLOOKUP(A257,'[1]RDR Summary'!C:H,6,FALSE)</f>
        <v>13561</v>
      </c>
      <c r="G257">
        <f>VLOOKUP(A257,'[1]RDR Summary'!C:O,11,FALSE)</f>
        <v>0.50429511732549925</v>
      </c>
      <c r="H257" s="12">
        <f t="shared" si="21"/>
        <v>19350.834508865577</v>
      </c>
      <c r="I257">
        <f>VLOOKUP(A257,'[1]RDR Summary'!C:K,5,FALSE)</f>
        <v>6978</v>
      </c>
      <c r="J257">
        <f>VLOOKUP(A257,'[1]RDR Summary'!C:R,12,FALSE)</f>
        <v>0.25949202335353838</v>
      </c>
      <c r="K257" s="12">
        <f t="shared" si="22"/>
        <v>9957.2393778382138</v>
      </c>
      <c r="L257">
        <f>VLOOKUP(A257,'[1]RDR Summary'!C:N,4,FALSE)</f>
        <v>6352</v>
      </c>
      <c r="M257">
        <f>VLOOKUP(A257,'[1]RDR Summary'!C:U,13,FALSE)</f>
        <v>0.23621285932096239</v>
      </c>
      <c r="N257" s="12">
        <f t="shared" si="23"/>
        <v>9063.9702677025398</v>
      </c>
      <c r="O257" s="13">
        <f t="shared" si="24"/>
        <v>38372.044154406329</v>
      </c>
      <c r="P257">
        <f t="shared" si="25"/>
        <v>26891</v>
      </c>
      <c r="Q257">
        <f t="shared" si="25"/>
        <v>1</v>
      </c>
      <c r="R257">
        <f t="shared" si="26"/>
        <v>0</v>
      </c>
      <c r="S257" s="11">
        <f t="shared" si="27"/>
        <v>0</v>
      </c>
    </row>
    <row r="258" spans="1:19" ht="15" customHeight="1" x14ac:dyDescent="0.25">
      <c r="A258" s="24">
        <v>395497</v>
      </c>
      <c r="B258" s="10" t="s">
        <v>21</v>
      </c>
      <c r="C258" t="str">
        <f>VLOOKUP(A258,'[1]Ref Tab'!A:C,3,FALSE)</f>
        <v>THE COMMUNITY AT ROCKHILL</v>
      </c>
      <c r="D258" s="11">
        <f>VLOOKUP(A258,'[1]Total Points'!C:Q,14,FALSE)</f>
        <v>21849.699661524501</v>
      </c>
      <c r="E258">
        <f>VLOOKUP(A258,'[1]RDR Summary'!C:K,8,FALSE)</f>
        <v>4176</v>
      </c>
      <c r="F258">
        <f>VLOOKUP(A258,'[1]RDR Summary'!C:H,6,FALSE)</f>
        <v>1441</v>
      </c>
      <c r="G258">
        <f>VLOOKUP(A258,'[1]RDR Summary'!C:O,11,FALSE)</f>
        <v>0.34506704980842912</v>
      </c>
      <c r="H258" s="12">
        <f t="shared" si="21"/>
        <v>7539.6114014024915</v>
      </c>
      <c r="I258">
        <f>VLOOKUP(A258,'[1]RDR Summary'!C:K,5,FALSE)</f>
        <v>2076</v>
      </c>
      <c r="J258">
        <f>VLOOKUP(A258,'[1]RDR Summary'!C:R,12,FALSE)</f>
        <v>0.49712643678160917</v>
      </c>
      <c r="K258" s="12">
        <f t="shared" si="22"/>
        <v>10862.063337482006</v>
      </c>
      <c r="L258">
        <f>VLOOKUP(A258,'[1]RDR Summary'!C:N,4,FALSE)</f>
        <v>659</v>
      </c>
      <c r="M258">
        <f>VLOOKUP(A258,'[1]RDR Summary'!C:U,13,FALSE)</f>
        <v>0.15780651340996169</v>
      </c>
      <c r="N258" s="12">
        <f t="shared" si="23"/>
        <v>3448.0249226400015</v>
      </c>
      <c r="O258" s="13">
        <f t="shared" si="24"/>
        <v>21849.699661524497</v>
      </c>
      <c r="P258">
        <f t="shared" si="25"/>
        <v>4176</v>
      </c>
      <c r="Q258">
        <f t="shared" si="25"/>
        <v>0.99999999999999989</v>
      </c>
      <c r="R258">
        <f t="shared" si="26"/>
        <v>0</v>
      </c>
      <c r="S258" s="11">
        <f t="shared" si="27"/>
        <v>0</v>
      </c>
    </row>
    <row r="259" spans="1:19" ht="15" customHeight="1" x14ac:dyDescent="0.25">
      <c r="A259" s="24">
        <v>395498</v>
      </c>
      <c r="B259" s="10" t="s">
        <v>21</v>
      </c>
      <c r="C259" t="str">
        <f>VLOOKUP(A259,'[1]Ref Tab'!A:C,3,FALSE)</f>
        <v>WESLEY ENHANCED LIVING MAIN LINE REHAB</v>
      </c>
      <c r="D259" s="11">
        <f>VLOOKUP(A259,'[1]Total Points'!C:Q,14,FALSE)</f>
        <v>38719.800732769829</v>
      </c>
      <c r="E259">
        <f>VLOOKUP(A259,'[1]RDR Summary'!C:K,8,FALSE)</f>
        <v>8582</v>
      </c>
      <c r="F259">
        <f>VLOOKUP(A259,'[1]RDR Summary'!C:H,6,FALSE)</f>
        <v>2555</v>
      </c>
      <c r="G259">
        <f>VLOOKUP(A259,'[1]RDR Summary'!C:O,11,FALSE)</f>
        <v>0.29771615008156604</v>
      </c>
      <c r="H259" s="12">
        <f t="shared" si="21"/>
        <v>11527.510006085633</v>
      </c>
      <c r="I259">
        <f>VLOOKUP(A259,'[1]RDR Summary'!C:K,5,FALSE)</f>
        <v>2296</v>
      </c>
      <c r="J259">
        <f>VLOOKUP(A259,'[1]RDR Summary'!C:R,12,FALSE)</f>
        <v>0.26753670473083196</v>
      </c>
      <c r="K259" s="12">
        <f t="shared" si="22"/>
        <v>10358.967895879692</v>
      </c>
      <c r="L259">
        <f>VLOOKUP(A259,'[1]RDR Summary'!C:N,4,FALSE)</f>
        <v>3731</v>
      </c>
      <c r="M259">
        <f>VLOOKUP(A259,'[1]RDR Summary'!C:U,13,FALSE)</f>
        <v>0.43474714518760194</v>
      </c>
      <c r="N259" s="12">
        <f t="shared" si="23"/>
        <v>16833.3228308045</v>
      </c>
      <c r="O259" s="13">
        <f t="shared" si="24"/>
        <v>38719.800732769829</v>
      </c>
      <c r="P259">
        <f t="shared" si="25"/>
        <v>8582</v>
      </c>
      <c r="Q259">
        <f t="shared" si="25"/>
        <v>1</v>
      </c>
      <c r="R259">
        <f t="shared" si="26"/>
        <v>0</v>
      </c>
      <c r="S259" s="11">
        <f t="shared" si="27"/>
        <v>0</v>
      </c>
    </row>
    <row r="260" spans="1:19" ht="15" customHeight="1" x14ac:dyDescent="0.25">
      <c r="A260" s="24">
        <v>395499</v>
      </c>
      <c r="B260" s="10" t="s">
        <v>41</v>
      </c>
      <c r="C260" t="str">
        <f>VLOOKUP(A260,'[1]Ref Tab'!A:C,3,FALSE)</f>
        <v>TREMONT HEALTH &amp; REHABILITATION CENTER</v>
      </c>
      <c r="D260" s="11">
        <f>VLOOKUP(A260,'[1]Total Points'!C:Q,14,FALSE)</f>
        <v>50348.60644216471</v>
      </c>
      <c r="E260">
        <f>VLOOKUP(A260,'[1]RDR Summary'!C:K,8,FALSE)</f>
        <v>36748</v>
      </c>
      <c r="F260">
        <f>VLOOKUP(A260,'[1]RDR Summary'!C:H,6,FALSE)</f>
        <v>8924</v>
      </c>
      <c r="G260">
        <f>VLOOKUP(A260,'[1]RDR Summary'!C:O,11,FALSE)</f>
        <v>0.24284314792641776</v>
      </c>
      <c r="H260" s="12">
        <f t="shared" ref="H260:H323" si="28">IFERROR(G260*D260,0)</f>
        <v>12226.814082123594</v>
      </c>
      <c r="I260">
        <f>VLOOKUP(A260,'[1]RDR Summary'!C:K,5,FALSE)</f>
        <v>17517</v>
      </c>
      <c r="J260">
        <f>VLOOKUP(A260,'[1]RDR Summary'!C:R,12,FALSE)</f>
        <v>0.47667900293893545</v>
      </c>
      <c r="K260" s="12">
        <f t="shared" ref="K260:K323" si="29">IFERROR(J260*D260,0)</f>
        <v>24000.123518215936</v>
      </c>
      <c r="L260">
        <f>VLOOKUP(A260,'[1]RDR Summary'!C:N,4,FALSE)</f>
        <v>10307</v>
      </c>
      <c r="M260">
        <f>VLOOKUP(A260,'[1]RDR Summary'!C:U,13,FALSE)</f>
        <v>0.2804778491346468</v>
      </c>
      <c r="N260" s="12">
        <f t="shared" ref="N260:N323" si="30">IFERROR(M260*D260,0)</f>
        <v>14121.66884182518</v>
      </c>
      <c r="O260" s="13">
        <f t="shared" ref="O260:O323" si="31">H260+K260+N260</f>
        <v>50348.60644216471</v>
      </c>
      <c r="P260">
        <f t="shared" ref="P260:Q323" si="32">F260+I260+L260</f>
        <v>36748</v>
      </c>
      <c r="Q260">
        <f t="shared" si="32"/>
        <v>1</v>
      </c>
      <c r="R260">
        <f t="shared" ref="R260:R323" si="33">E260-P260</f>
        <v>0</v>
      </c>
      <c r="S260" s="11">
        <f t="shared" ref="S260:S323" si="34">D260-O260</f>
        <v>0</v>
      </c>
    </row>
    <row r="261" spans="1:19" ht="15" customHeight="1" x14ac:dyDescent="0.25">
      <c r="A261" s="24">
        <v>395500</v>
      </c>
      <c r="B261" s="10" t="s">
        <v>18</v>
      </c>
      <c r="C261" t="str">
        <f>VLOOKUP(A261,'[1]Ref Tab'!A:C,3,FALSE)</f>
        <v>TWIN LAKES REHAB AND HEALTH CENTER</v>
      </c>
      <c r="D261" s="11">
        <f>VLOOKUP(A261,'[1]Total Points'!C:Q,14,FALSE)</f>
        <v>25778.288680716221</v>
      </c>
      <c r="E261">
        <f>VLOOKUP(A261,'[1]RDR Summary'!C:K,8,FALSE)</f>
        <v>23456</v>
      </c>
      <c r="F261">
        <f>VLOOKUP(A261,'[1]RDR Summary'!C:H,6,FALSE)</f>
        <v>6614</v>
      </c>
      <c r="G261">
        <f>VLOOKUP(A261,'[1]RDR Summary'!C:O,11,FALSE)</f>
        <v>0.28197476125511595</v>
      </c>
      <c r="H261" s="12">
        <f t="shared" si="28"/>
        <v>7268.8267963104145</v>
      </c>
      <c r="I261">
        <f>VLOOKUP(A261,'[1]RDR Summary'!C:K,5,FALSE)</f>
        <v>8064</v>
      </c>
      <c r="J261">
        <f>VLOOKUP(A261,'[1]RDR Summary'!C:R,12,FALSE)</f>
        <v>0.34379263301500684</v>
      </c>
      <c r="K261" s="12">
        <f t="shared" si="29"/>
        <v>8862.3857401643763</v>
      </c>
      <c r="L261">
        <f>VLOOKUP(A261,'[1]RDR Summary'!C:N,4,FALSE)</f>
        <v>8778</v>
      </c>
      <c r="M261">
        <f>VLOOKUP(A261,'[1]RDR Summary'!C:U,13,FALSE)</f>
        <v>0.37423260572987721</v>
      </c>
      <c r="N261" s="12">
        <f t="shared" si="30"/>
        <v>9647.0761442414296</v>
      </c>
      <c r="O261" s="13">
        <f t="shared" si="31"/>
        <v>25778.288680716221</v>
      </c>
      <c r="P261">
        <f t="shared" si="32"/>
        <v>23456</v>
      </c>
      <c r="Q261">
        <f t="shared" si="32"/>
        <v>1</v>
      </c>
      <c r="R261">
        <f t="shared" si="33"/>
        <v>0</v>
      </c>
      <c r="S261" s="11">
        <f t="shared" si="34"/>
        <v>0</v>
      </c>
    </row>
    <row r="262" spans="1:19" ht="15" customHeight="1" x14ac:dyDescent="0.25">
      <c r="A262" s="24">
        <v>395502</v>
      </c>
      <c r="B262" s="10" t="s">
        <v>34</v>
      </c>
      <c r="C262" t="str">
        <f>VLOOKUP(A262,'[1]Ref Tab'!A:C,3,FALSE)</f>
        <v>OAKWOOD HEIGHTS OF PRESBY SENIOR CARE</v>
      </c>
      <c r="D262" s="11">
        <f>VLOOKUP(A262,'[1]Total Points'!C:Q,14,FALSE)</f>
        <v>37652.111820149992</v>
      </c>
      <c r="E262">
        <f>VLOOKUP(A262,'[1]RDR Summary'!C:K,8,FALSE)</f>
        <v>26609</v>
      </c>
      <c r="F262">
        <f>VLOOKUP(A262,'[1]RDR Summary'!C:H,6,FALSE)</f>
        <v>6949</v>
      </c>
      <c r="G262">
        <f>VLOOKUP(A262,'[1]RDR Summary'!C:O,11,FALSE)</f>
        <v>0.26115224172272539</v>
      </c>
      <c r="H262" s="12">
        <f t="shared" si="28"/>
        <v>9832.9334074268972</v>
      </c>
      <c r="I262">
        <f>VLOOKUP(A262,'[1]RDR Summary'!C:K,5,FALSE)</f>
        <v>6931</v>
      </c>
      <c r="J262">
        <f>VLOOKUP(A262,'[1]RDR Summary'!C:R,12,FALSE)</f>
        <v>0.26047577887181028</v>
      </c>
      <c r="K262" s="12">
        <f t="shared" si="29"/>
        <v>9807.463152522063</v>
      </c>
      <c r="L262">
        <f>VLOOKUP(A262,'[1]RDR Summary'!C:N,4,FALSE)</f>
        <v>12729</v>
      </c>
      <c r="M262">
        <f>VLOOKUP(A262,'[1]RDR Summary'!C:U,13,FALSE)</f>
        <v>0.47837197940546433</v>
      </c>
      <c r="N262" s="12">
        <f t="shared" si="30"/>
        <v>18011.715260201032</v>
      </c>
      <c r="O262" s="13">
        <f t="shared" si="31"/>
        <v>37652.111820149992</v>
      </c>
      <c r="P262">
        <f t="shared" si="32"/>
        <v>26609</v>
      </c>
      <c r="Q262">
        <f t="shared" si="32"/>
        <v>1</v>
      </c>
      <c r="R262">
        <f t="shared" si="33"/>
        <v>0</v>
      </c>
      <c r="S262" s="11">
        <f t="shared" si="34"/>
        <v>0</v>
      </c>
    </row>
    <row r="263" spans="1:19" ht="15" customHeight="1" x14ac:dyDescent="0.25">
      <c r="A263" s="24">
        <v>395506</v>
      </c>
      <c r="B263" s="10" t="s">
        <v>25</v>
      </c>
      <c r="C263" t="str">
        <f>VLOOKUP(A263,'[1]Ref Tab'!A:C,3,FALSE)</f>
        <v>KADIMA REHAB &amp; NURSING AT PALMYRA</v>
      </c>
      <c r="D263" s="11">
        <f>VLOOKUP(A263,'[1]Total Points'!C:Q,14,FALSE)</f>
        <v>0</v>
      </c>
      <c r="E263">
        <f>VLOOKUP(A263,'[1]RDR Summary'!C:K,8,FALSE)</f>
        <v>8598</v>
      </c>
      <c r="F263">
        <f>VLOOKUP(A263,'[1]RDR Summary'!C:H,6,FALSE)</f>
        <v>3171</v>
      </c>
      <c r="G263">
        <f>VLOOKUP(A263,'[1]RDR Summary'!C:O,11,FALSE)</f>
        <v>0.36880669923237963</v>
      </c>
      <c r="H263" s="12">
        <f t="shared" si="28"/>
        <v>0</v>
      </c>
      <c r="I263">
        <f>VLOOKUP(A263,'[1]RDR Summary'!C:K,5,FALSE)</f>
        <v>2243</v>
      </c>
      <c r="J263">
        <f>VLOOKUP(A263,'[1]RDR Summary'!C:R,12,FALSE)</f>
        <v>0.26087462200511746</v>
      </c>
      <c r="K263" s="12">
        <f t="shared" si="29"/>
        <v>0</v>
      </c>
      <c r="L263">
        <f>VLOOKUP(A263,'[1]RDR Summary'!C:N,4,FALSE)</f>
        <v>3184</v>
      </c>
      <c r="M263">
        <f>VLOOKUP(A263,'[1]RDR Summary'!C:U,13,FALSE)</f>
        <v>0.37031867876250291</v>
      </c>
      <c r="N263" s="12">
        <f t="shared" si="30"/>
        <v>0</v>
      </c>
      <c r="O263" s="13">
        <f t="shared" si="31"/>
        <v>0</v>
      </c>
      <c r="P263">
        <f t="shared" si="32"/>
        <v>8598</v>
      </c>
      <c r="Q263">
        <f t="shared" si="32"/>
        <v>1</v>
      </c>
      <c r="R263">
        <f t="shared" si="33"/>
        <v>0</v>
      </c>
      <c r="S263" s="11">
        <f t="shared" si="34"/>
        <v>0</v>
      </c>
    </row>
    <row r="264" spans="1:19" ht="15" customHeight="1" x14ac:dyDescent="0.25">
      <c r="A264" s="24">
        <v>395507</v>
      </c>
      <c r="B264" s="10" t="s">
        <v>21</v>
      </c>
      <c r="C264" t="str">
        <f>VLOOKUP(A264,'[1]Ref Tab'!A:C,3,FALSE)</f>
        <v>ELM TERRACE GARDENS</v>
      </c>
      <c r="D264" s="11">
        <f>VLOOKUP(A264,'[1]Total Points'!C:Q,14,FALSE)</f>
        <v>14938.391771280378</v>
      </c>
      <c r="E264">
        <f>VLOOKUP(A264,'[1]RDR Summary'!C:K,8,FALSE)</f>
        <v>7588</v>
      </c>
      <c r="F264">
        <f>VLOOKUP(A264,'[1]RDR Summary'!C:H,6,FALSE)</f>
        <v>1624</v>
      </c>
      <c r="G264">
        <f>VLOOKUP(A264,'[1]RDR Summary'!C:O,11,FALSE)</f>
        <v>0.2140221402214022</v>
      </c>
      <c r="H264" s="12">
        <f t="shared" si="28"/>
        <v>3197.1465783552098</v>
      </c>
      <c r="I264">
        <f>VLOOKUP(A264,'[1]RDR Summary'!C:K,5,FALSE)</f>
        <v>4691</v>
      </c>
      <c r="J264">
        <f>VLOOKUP(A264,'[1]RDR Summary'!C:R,12,FALSE)</f>
        <v>0.61821296784396418</v>
      </c>
      <c r="K264" s="12">
        <f t="shared" si="29"/>
        <v>9235.1075117390956</v>
      </c>
      <c r="L264">
        <f>VLOOKUP(A264,'[1]RDR Summary'!C:N,4,FALSE)</f>
        <v>1273</v>
      </c>
      <c r="M264">
        <f>VLOOKUP(A264,'[1]RDR Summary'!C:U,13,FALSE)</f>
        <v>0.16776489193463362</v>
      </c>
      <c r="N264" s="12">
        <f t="shared" si="30"/>
        <v>2506.1376811860728</v>
      </c>
      <c r="O264" s="13">
        <f t="shared" si="31"/>
        <v>14938.391771280378</v>
      </c>
      <c r="P264">
        <f t="shared" si="32"/>
        <v>7588</v>
      </c>
      <c r="Q264">
        <f t="shared" si="32"/>
        <v>1</v>
      </c>
      <c r="R264">
        <f t="shared" si="33"/>
        <v>0</v>
      </c>
      <c r="S264" s="11">
        <f t="shared" si="34"/>
        <v>0</v>
      </c>
    </row>
    <row r="265" spans="1:19" ht="15" customHeight="1" x14ac:dyDescent="0.25">
      <c r="A265" s="24">
        <v>395509</v>
      </c>
      <c r="B265" s="10" t="s">
        <v>21</v>
      </c>
      <c r="C265" t="str">
        <f>VLOOKUP(A265,'[1]Ref Tab'!A:C,3,FALSE)</f>
        <v>DRESHER HILL HEALTH &amp; REHAB CENTER</v>
      </c>
      <c r="D265" s="11">
        <f>VLOOKUP(A265,'[1]Total Points'!C:Q,14,FALSE)</f>
        <v>43402.46655166577</v>
      </c>
      <c r="E265">
        <f>VLOOKUP(A265,'[1]RDR Summary'!C:K,8,FALSE)</f>
        <v>28895</v>
      </c>
      <c r="F265">
        <f>VLOOKUP(A265,'[1]RDR Summary'!C:H,6,FALSE)</f>
        <v>10971</v>
      </c>
      <c r="G265">
        <f>VLOOKUP(A265,'[1]RDR Summary'!C:O,11,FALSE)</f>
        <v>0.37968506662052259</v>
      </c>
      <c r="H265" s="12">
        <f t="shared" si="28"/>
        <v>16479.268404164221</v>
      </c>
      <c r="I265">
        <f>VLOOKUP(A265,'[1]RDR Summary'!C:K,5,FALSE)</f>
        <v>8133</v>
      </c>
      <c r="J265">
        <f>VLOOKUP(A265,'[1]RDR Summary'!C:R,12,FALSE)</f>
        <v>0.28146738189998272</v>
      </c>
      <c r="K265" s="12">
        <f t="shared" si="29"/>
        <v>12216.378628298935</v>
      </c>
      <c r="L265">
        <f>VLOOKUP(A265,'[1]RDR Summary'!C:N,4,FALSE)</f>
        <v>9791</v>
      </c>
      <c r="M265">
        <f>VLOOKUP(A265,'[1]RDR Summary'!C:U,13,FALSE)</f>
        <v>0.33884755147949475</v>
      </c>
      <c r="N265" s="12">
        <f t="shared" si="30"/>
        <v>14706.819519202616</v>
      </c>
      <c r="O265" s="13">
        <f t="shared" si="31"/>
        <v>43402.46655166577</v>
      </c>
      <c r="P265">
        <f t="shared" si="32"/>
        <v>28895</v>
      </c>
      <c r="Q265">
        <f t="shared" si="32"/>
        <v>1</v>
      </c>
      <c r="R265">
        <f t="shared" si="33"/>
        <v>0</v>
      </c>
      <c r="S265" s="11">
        <f t="shared" si="34"/>
        <v>0</v>
      </c>
    </row>
    <row r="266" spans="1:19" ht="15" customHeight="1" x14ac:dyDescent="0.25">
      <c r="A266" s="24">
        <v>395510</v>
      </c>
      <c r="B266" s="10" t="s">
        <v>34</v>
      </c>
      <c r="C266" t="str">
        <f>VLOOKUP(A266,'[1]Ref Tab'!A:C,3,FALSE)</f>
        <v>GROVE MANOR</v>
      </c>
      <c r="D266" s="11">
        <f>VLOOKUP(A266,'[1]Total Points'!C:Q,14,FALSE)</f>
        <v>25716.092322216991</v>
      </c>
      <c r="E266">
        <f>VLOOKUP(A266,'[1]RDR Summary'!C:K,8,FALSE)</f>
        <v>7089</v>
      </c>
      <c r="F266">
        <f>VLOOKUP(A266,'[1]RDR Summary'!C:H,6,FALSE)</f>
        <v>1527</v>
      </c>
      <c r="G266">
        <f>VLOOKUP(A266,'[1]RDR Summary'!C:O,11,FALSE)</f>
        <v>0.21540414727041896</v>
      </c>
      <c r="H266" s="12">
        <f t="shared" si="28"/>
        <v>5539.3529377945188</v>
      </c>
      <c r="I266">
        <f>VLOOKUP(A266,'[1]RDR Summary'!C:K,5,FALSE)</f>
        <v>2941</v>
      </c>
      <c r="J266">
        <f>VLOOKUP(A266,'[1]RDR Summary'!C:R,12,FALSE)</f>
        <v>0.4148681055155875</v>
      </c>
      <c r="K266" s="12">
        <f t="shared" si="29"/>
        <v>10668.786502982108</v>
      </c>
      <c r="L266">
        <f>VLOOKUP(A266,'[1]RDR Summary'!C:N,4,FALSE)</f>
        <v>2621</v>
      </c>
      <c r="M266">
        <f>VLOOKUP(A266,'[1]RDR Summary'!C:U,13,FALSE)</f>
        <v>0.36972774721399349</v>
      </c>
      <c r="N266" s="12">
        <f t="shared" si="30"/>
        <v>9507.952881440362</v>
      </c>
      <c r="O266" s="13">
        <f t="shared" si="31"/>
        <v>25716.092322216988</v>
      </c>
      <c r="P266">
        <f t="shared" si="32"/>
        <v>7089</v>
      </c>
      <c r="Q266">
        <f t="shared" si="32"/>
        <v>1</v>
      </c>
      <c r="R266">
        <f t="shared" si="33"/>
        <v>0</v>
      </c>
      <c r="S266" s="11">
        <f t="shared" si="34"/>
        <v>0</v>
      </c>
    </row>
    <row r="267" spans="1:19" ht="15" customHeight="1" x14ac:dyDescent="0.25">
      <c r="A267" s="24">
        <v>395512</v>
      </c>
      <c r="B267" s="10" t="s">
        <v>41</v>
      </c>
      <c r="C267" t="str">
        <f>VLOOKUP(A267,'[1]Ref Tab'!A:C,3,FALSE)</f>
        <v>SUNBURY SKILLED NURSING &amp; REHAB CTR</v>
      </c>
      <c r="D267" s="11">
        <f>VLOOKUP(A267,'[1]Total Points'!C:Q,14,FALSE)</f>
        <v>0</v>
      </c>
      <c r="E267">
        <f>VLOOKUP(A267,'[1]RDR Summary'!C:K,8,FALSE)</f>
        <v>25521</v>
      </c>
      <c r="F267">
        <f>VLOOKUP(A267,'[1]RDR Summary'!C:H,6,FALSE)</f>
        <v>8265</v>
      </c>
      <c r="G267">
        <f>VLOOKUP(A267,'[1]RDR Summary'!C:O,11,FALSE)</f>
        <v>0.32385094627953448</v>
      </c>
      <c r="H267" s="12">
        <f t="shared" si="28"/>
        <v>0</v>
      </c>
      <c r="I267">
        <f>VLOOKUP(A267,'[1]RDR Summary'!C:K,5,FALSE)</f>
        <v>5064</v>
      </c>
      <c r="J267">
        <f>VLOOKUP(A267,'[1]RDR Summary'!C:R,12,FALSE)</f>
        <v>0.19842482661337721</v>
      </c>
      <c r="K267" s="12">
        <f t="shared" si="29"/>
        <v>0</v>
      </c>
      <c r="L267">
        <f>VLOOKUP(A267,'[1]RDR Summary'!C:N,4,FALSE)</f>
        <v>12192</v>
      </c>
      <c r="M267">
        <f>VLOOKUP(A267,'[1]RDR Summary'!C:U,13,FALSE)</f>
        <v>0.47772422710708828</v>
      </c>
      <c r="N267" s="12">
        <f t="shared" si="30"/>
        <v>0</v>
      </c>
      <c r="O267" s="13">
        <f t="shared" si="31"/>
        <v>0</v>
      </c>
      <c r="P267">
        <f t="shared" si="32"/>
        <v>25521</v>
      </c>
      <c r="Q267">
        <f t="shared" si="32"/>
        <v>1</v>
      </c>
      <c r="R267">
        <f t="shared" si="33"/>
        <v>0</v>
      </c>
      <c r="S267" s="11">
        <f t="shared" si="34"/>
        <v>0</v>
      </c>
    </row>
    <row r="268" spans="1:19" ht="15" customHeight="1" x14ac:dyDescent="0.25">
      <c r="A268" s="24">
        <v>395514</v>
      </c>
      <c r="B268" s="10" t="s">
        <v>18</v>
      </c>
      <c r="C268" t="str">
        <f>VLOOKUP(A268,'[1]Ref Tab'!A:C,3,FALSE)</f>
        <v>MAYBROOK HILLS REHAB &amp; HEALTHCARE CENTER</v>
      </c>
      <c r="D268" s="11">
        <f>VLOOKUP(A268,'[1]Total Points'!C:Q,14,FALSE)</f>
        <v>58042.641470309398</v>
      </c>
      <c r="E268">
        <f>VLOOKUP(A268,'[1]RDR Summary'!C:K,8,FALSE)</f>
        <v>46989</v>
      </c>
      <c r="F268">
        <f>VLOOKUP(A268,'[1]RDR Summary'!C:H,6,FALSE)</f>
        <v>14151</v>
      </c>
      <c r="G268">
        <f>VLOOKUP(A268,'[1]RDR Summary'!C:O,11,FALSE)</f>
        <v>0.30115558960607802</v>
      </c>
      <c r="H268" s="12">
        <f t="shared" si="28"/>
        <v>17479.865914285223</v>
      </c>
      <c r="I268">
        <f>VLOOKUP(A268,'[1]RDR Summary'!C:K,5,FALSE)</f>
        <v>18818</v>
      </c>
      <c r="J268">
        <f>VLOOKUP(A268,'[1]RDR Summary'!C:R,12,FALSE)</f>
        <v>0.40047670731447788</v>
      </c>
      <c r="K268" s="12">
        <f t="shared" si="29"/>
        <v>23244.725939864271</v>
      </c>
      <c r="L268">
        <f>VLOOKUP(A268,'[1]RDR Summary'!C:N,4,FALSE)</f>
        <v>14020</v>
      </c>
      <c r="M268">
        <f>VLOOKUP(A268,'[1]RDR Summary'!C:U,13,FALSE)</f>
        <v>0.2983677030794441</v>
      </c>
      <c r="N268" s="12">
        <f t="shared" si="30"/>
        <v>17318.049616159904</v>
      </c>
      <c r="O268" s="13">
        <f t="shared" si="31"/>
        <v>58042.641470309391</v>
      </c>
      <c r="P268">
        <f t="shared" si="32"/>
        <v>46989</v>
      </c>
      <c r="Q268">
        <f t="shared" si="32"/>
        <v>1</v>
      </c>
      <c r="R268">
        <f t="shared" si="33"/>
        <v>0</v>
      </c>
      <c r="S268" s="11">
        <f t="shared" si="34"/>
        <v>0</v>
      </c>
    </row>
    <row r="269" spans="1:19" ht="15" customHeight="1" x14ac:dyDescent="0.25">
      <c r="A269" s="24">
        <v>395515</v>
      </c>
      <c r="B269" s="10" t="s">
        <v>21</v>
      </c>
      <c r="C269" t="str">
        <f>VLOOKUP(A269,'[1]Ref Tab'!A:C,3,FALSE)</f>
        <v>WILLOWCREST</v>
      </c>
      <c r="D269" s="11">
        <f>VLOOKUP(A269,'[1]Total Points'!C:Q,14,FALSE)</f>
        <v>949.10352648395337</v>
      </c>
      <c r="E269">
        <f>VLOOKUP(A269,'[1]RDR Summary'!C:K,8,FALSE)</f>
        <v>445</v>
      </c>
      <c r="F269">
        <f>VLOOKUP(A269,'[1]RDR Summary'!C:H,6,FALSE)</f>
        <v>407</v>
      </c>
      <c r="G269">
        <f>VLOOKUP(A269,'[1]RDR Summary'!C:O,11,FALSE)</f>
        <v>0.91460674157303368</v>
      </c>
      <c r="H269" s="12">
        <f t="shared" si="28"/>
        <v>868.05648377296404</v>
      </c>
      <c r="I269">
        <f>VLOOKUP(A269,'[1]RDR Summary'!C:K,5,FALSE)</f>
        <v>0</v>
      </c>
      <c r="J269">
        <f>VLOOKUP(A269,'[1]RDR Summary'!C:R,12,FALSE)</f>
        <v>0</v>
      </c>
      <c r="K269" s="12">
        <f t="shared" si="29"/>
        <v>0</v>
      </c>
      <c r="L269">
        <f>VLOOKUP(A269,'[1]RDR Summary'!C:N,4,FALSE)</f>
        <v>38</v>
      </c>
      <c r="M269">
        <f>VLOOKUP(A269,'[1]RDR Summary'!C:U,13,FALSE)</f>
        <v>8.5393258426966295E-2</v>
      </c>
      <c r="N269" s="12">
        <f t="shared" si="30"/>
        <v>81.047042710989274</v>
      </c>
      <c r="O269" s="13">
        <f t="shared" si="31"/>
        <v>949.10352648395337</v>
      </c>
      <c r="P269">
        <f t="shared" si="32"/>
        <v>445</v>
      </c>
      <c r="Q269">
        <f t="shared" si="32"/>
        <v>1</v>
      </c>
      <c r="R269">
        <f t="shared" si="33"/>
        <v>0</v>
      </c>
      <c r="S269" s="11">
        <f t="shared" si="34"/>
        <v>0</v>
      </c>
    </row>
    <row r="270" spans="1:19" ht="15" customHeight="1" x14ac:dyDescent="0.25">
      <c r="A270" s="24">
        <v>395518</v>
      </c>
      <c r="B270" s="10" t="s">
        <v>25</v>
      </c>
      <c r="C270" t="str">
        <f>VLOOKUP(A270,'[1]Ref Tab'!A:C,3,FALSE)</f>
        <v>COURTYARD GARDENS NURSING AND REHAB CTR</v>
      </c>
      <c r="D270" s="11">
        <f>VLOOKUP(A270,'[1]Total Points'!C:Q,14,FALSE)</f>
        <v>0</v>
      </c>
      <c r="E270">
        <f>VLOOKUP(A270,'[1]RDR Summary'!C:K,8,FALSE)</f>
        <v>18242</v>
      </c>
      <c r="F270">
        <f>VLOOKUP(A270,'[1]RDR Summary'!C:H,6,FALSE)</f>
        <v>4261</v>
      </c>
      <c r="G270">
        <f>VLOOKUP(A270,'[1]RDR Summary'!C:O,11,FALSE)</f>
        <v>0.2335818440960421</v>
      </c>
      <c r="H270" s="12">
        <f t="shared" si="28"/>
        <v>0</v>
      </c>
      <c r="I270">
        <f>VLOOKUP(A270,'[1]RDR Summary'!C:K,5,FALSE)</f>
        <v>4156</v>
      </c>
      <c r="J270">
        <f>VLOOKUP(A270,'[1]RDR Summary'!C:R,12,FALSE)</f>
        <v>0.22782589628330227</v>
      </c>
      <c r="K270" s="12">
        <f t="shared" si="29"/>
        <v>0</v>
      </c>
      <c r="L270">
        <f>VLOOKUP(A270,'[1]RDR Summary'!C:N,4,FALSE)</f>
        <v>9825</v>
      </c>
      <c r="M270">
        <f>VLOOKUP(A270,'[1]RDR Summary'!C:U,13,FALSE)</f>
        <v>0.5385922596206556</v>
      </c>
      <c r="N270" s="12">
        <f t="shared" si="30"/>
        <v>0</v>
      </c>
      <c r="O270" s="13">
        <f t="shared" si="31"/>
        <v>0</v>
      </c>
      <c r="P270">
        <f t="shared" si="32"/>
        <v>18242</v>
      </c>
      <c r="Q270">
        <f t="shared" si="32"/>
        <v>1</v>
      </c>
      <c r="R270">
        <f t="shared" si="33"/>
        <v>0</v>
      </c>
      <c r="S270" s="11">
        <f t="shared" si="34"/>
        <v>0</v>
      </c>
    </row>
    <row r="271" spans="1:19" ht="15" customHeight="1" x14ac:dyDescent="0.25">
      <c r="A271" s="24">
        <v>395519</v>
      </c>
      <c r="B271" s="10" t="s">
        <v>21</v>
      </c>
      <c r="C271" t="str">
        <f>VLOOKUP(A271,'[1]Ref Tab'!A:C,3,FALSE)</f>
        <v>GREEN MEADOWS NURSING &amp; REHAB CENTER</v>
      </c>
      <c r="D271" s="11">
        <f>VLOOKUP(A271,'[1]Total Points'!C:Q,14,FALSE)</f>
        <v>0</v>
      </c>
      <c r="E271">
        <f>VLOOKUP(A271,'[1]RDR Summary'!C:K,8,FALSE)</f>
        <v>46417</v>
      </c>
      <c r="F271">
        <f>VLOOKUP(A271,'[1]RDR Summary'!C:H,6,FALSE)</f>
        <v>19046</v>
      </c>
      <c r="G271">
        <f>VLOOKUP(A271,'[1]RDR Summary'!C:O,11,FALSE)</f>
        <v>0.41032380377878797</v>
      </c>
      <c r="H271" s="12">
        <f t="shared" si="28"/>
        <v>0</v>
      </c>
      <c r="I271">
        <f>VLOOKUP(A271,'[1]RDR Summary'!C:K,5,FALSE)</f>
        <v>11850</v>
      </c>
      <c r="J271">
        <f>VLOOKUP(A271,'[1]RDR Summary'!C:R,12,FALSE)</f>
        <v>0.25529439644957669</v>
      </c>
      <c r="K271" s="12">
        <f t="shared" si="29"/>
        <v>0</v>
      </c>
      <c r="L271">
        <f>VLOOKUP(A271,'[1]RDR Summary'!C:N,4,FALSE)</f>
        <v>15521</v>
      </c>
      <c r="M271">
        <f>VLOOKUP(A271,'[1]RDR Summary'!C:U,13,FALSE)</f>
        <v>0.3343817997716354</v>
      </c>
      <c r="N271" s="12">
        <f t="shared" si="30"/>
        <v>0</v>
      </c>
      <c r="O271" s="13">
        <f t="shared" si="31"/>
        <v>0</v>
      </c>
      <c r="P271">
        <f t="shared" si="32"/>
        <v>46417</v>
      </c>
      <c r="Q271">
        <f t="shared" si="32"/>
        <v>1</v>
      </c>
      <c r="R271">
        <f t="shared" si="33"/>
        <v>0</v>
      </c>
      <c r="S271" s="11">
        <f t="shared" si="34"/>
        <v>0</v>
      </c>
    </row>
    <row r="272" spans="1:19" ht="15" customHeight="1" x14ac:dyDescent="0.25">
      <c r="A272" s="24">
        <v>395520</v>
      </c>
      <c r="B272" s="10" t="s">
        <v>21</v>
      </c>
      <c r="C272" t="str">
        <f>VLOOKUP(A272,'[1]Ref Tab'!A:C,3,FALSE)</f>
        <v>WESLEY ENHANCED LIVING-DOYLESTOWN</v>
      </c>
      <c r="D272" s="11">
        <f>VLOOKUP(A272,'[1]Total Points'!C:Q,14,FALSE)</f>
        <v>24567.899351615022</v>
      </c>
      <c r="E272">
        <f>VLOOKUP(A272,'[1]RDR Summary'!C:K,8,FALSE)</f>
        <v>7755</v>
      </c>
      <c r="F272">
        <f>VLOOKUP(A272,'[1]RDR Summary'!C:H,6,FALSE)</f>
        <v>2284</v>
      </c>
      <c r="G272">
        <f>VLOOKUP(A272,'[1]RDR Summary'!C:O,11,FALSE)</f>
        <v>0.29451966473243069</v>
      </c>
      <c r="H272" s="12">
        <f t="shared" si="28"/>
        <v>7235.7294802177576</v>
      </c>
      <c r="I272">
        <f>VLOOKUP(A272,'[1]RDR Summary'!C:K,5,FALSE)</f>
        <v>2736</v>
      </c>
      <c r="J272">
        <f>VLOOKUP(A272,'[1]RDR Summary'!C:R,12,FALSE)</f>
        <v>0.35280464216634427</v>
      </c>
      <c r="K272" s="12">
        <f t="shared" si="29"/>
        <v>8667.6689395252997</v>
      </c>
      <c r="L272">
        <f>VLOOKUP(A272,'[1]RDR Summary'!C:N,4,FALSE)</f>
        <v>2735</v>
      </c>
      <c r="M272">
        <f>VLOOKUP(A272,'[1]RDR Summary'!C:U,13,FALSE)</f>
        <v>0.35267569310122504</v>
      </c>
      <c r="N272" s="12">
        <f t="shared" si="30"/>
        <v>8664.5009318719658</v>
      </c>
      <c r="O272" s="13">
        <f t="shared" si="31"/>
        <v>24567.899351615022</v>
      </c>
      <c r="P272">
        <f t="shared" si="32"/>
        <v>7755</v>
      </c>
      <c r="Q272">
        <f t="shared" si="32"/>
        <v>1</v>
      </c>
      <c r="R272">
        <f t="shared" si="33"/>
        <v>0</v>
      </c>
      <c r="S272" s="11">
        <f t="shared" si="34"/>
        <v>0</v>
      </c>
    </row>
    <row r="273" spans="1:19" ht="15" customHeight="1" x14ac:dyDescent="0.25">
      <c r="A273" s="24">
        <v>395521</v>
      </c>
      <c r="B273" s="10" t="s">
        <v>21</v>
      </c>
      <c r="C273" t="str">
        <f>VLOOKUP(A273,'[1]Ref Tab'!A:C,3,FALSE)</f>
        <v>LANGHORNE GARDENS HEALTH &amp; REHAB CENTER</v>
      </c>
      <c r="D273" s="11">
        <f>VLOOKUP(A273,'[1]Total Points'!C:Q,14,FALSE)</f>
        <v>37387.554369160694</v>
      </c>
      <c r="E273">
        <f>VLOOKUP(A273,'[1]RDR Summary'!C:K,8,FALSE)</f>
        <v>29395</v>
      </c>
      <c r="F273">
        <f>VLOOKUP(A273,'[1]RDR Summary'!C:H,6,FALSE)</f>
        <v>7812</v>
      </c>
      <c r="G273">
        <f>VLOOKUP(A273,'[1]RDR Summary'!C:O,11,FALSE)</f>
        <v>0.26575948290525597</v>
      </c>
      <c r="H273" s="12">
        <f t="shared" si="28"/>
        <v>9936.0971162402893</v>
      </c>
      <c r="I273">
        <f>VLOOKUP(A273,'[1]RDR Summary'!C:K,5,FALSE)</f>
        <v>10396</v>
      </c>
      <c r="J273">
        <f>VLOOKUP(A273,'[1]RDR Summary'!C:R,12,FALSE)</f>
        <v>0.35366558938595</v>
      </c>
      <c r="K273" s="12">
        <f t="shared" si="29"/>
        <v>13222.691451668466</v>
      </c>
      <c r="L273">
        <f>VLOOKUP(A273,'[1]RDR Summary'!C:N,4,FALSE)</f>
        <v>11187</v>
      </c>
      <c r="M273">
        <f>VLOOKUP(A273,'[1]RDR Summary'!C:U,13,FALSE)</f>
        <v>0.38057492770879403</v>
      </c>
      <c r="N273" s="12">
        <f t="shared" si="30"/>
        <v>14228.765801251937</v>
      </c>
      <c r="O273" s="13">
        <f t="shared" si="31"/>
        <v>37387.554369160694</v>
      </c>
      <c r="P273">
        <f t="shared" si="32"/>
        <v>29395</v>
      </c>
      <c r="Q273">
        <f t="shared" si="32"/>
        <v>1</v>
      </c>
      <c r="R273">
        <f t="shared" si="33"/>
        <v>0</v>
      </c>
      <c r="S273" s="11">
        <f t="shared" si="34"/>
        <v>0</v>
      </c>
    </row>
    <row r="274" spans="1:19" ht="15" customHeight="1" x14ac:dyDescent="0.25">
      <c r="A274" s="24">
        <v>395524</v>
      </c>
      <c r="B274" s="10" t="s">
        <v>18</v>
      </c>
      <c r="C274" t="str">
        <f>VLOOKUP(A274,'[1]Ref Tab'!A:C,3,FALSE)</f>
        <v>THE GROVE AT NEW CASTLE</v>
      </c>
      <c r="D274" s="11">
        <f>VLOOKUP(A274,'[1]Total Points'!C:Q,14,FALSE)</f>
        <v>37044.319374475243</v>
      </c>
      <c r="E274">
        <f>VLOOKUP(A274,'[1]RDR Summary'!C:K,8,FALSE)</f>
        <v>14624</v>
      </c>
      <c r="F274">
        <f>VLOOKUP(A274,'[1]RDR Summary'!C:H,6,FALSE)</f>
        <v>4413</v>
      </c>
      <c r="G274">
        <f>VLOOKUP(A274,'[1]RDR Summary'!C:O,11,FALSE)</f>
        <v>0.30176422319474838</v>
      </c>
      <c r="H274" s="12">
        <f t="shared" si="28"/>
        <v>11178.650259816688</v>
      </c>
      <c r="I274">
        <f>VLOOKUP(A274,'[1]RDR Summary'!C:K,5,FALSE)</f>
        <v>3470</v>
      </c>
      <c r="J274">
        <f>VLOOKUP(A274,'[1]RDR Summary'!C:R,12,FALSE)</f>
        <v>0.23728118161925602</v>
      </c>
      <c r="K274" s="12">
        <f t="shared" si="29"/>
        <v>8789.9198734565853</v>
      </c>
      <c r="L274">
        <f>VLOOKUP(A274,'[1]RDR Summary'!C:N,4,FALSE)</f>
        <v>6741</v>
      </c>
      <c r="M274">
        <f>VLOOKUP(A274,'[1]RDR Summary'!C:U,13,FALSE)</f>
        <v>0.46095459518599563</v>
      </c>
      <c r="N274" s="12">
        <f t="shared" si="30"/>
        <v>17075.749241201971</v>
      </c>
      <c r="O274" s="13">
        <f t="shared" si="31"/>
        <v>37044.319374475243</v>
      </c>
      <c r="P274">
        <f t="shared" si="32"/>
        <v>14624</v>
      </c>
      <c r="Q274">
        <f t="shared" si="32"/>
        <v>1</v>
      </c>
      <c r="R274">
        <f t="shared" si="33"/>
        <v>0</v>
      </c>
      <c r="S274" s="11">
        <f t="shared" si="34"/>
        <v>0</v>
      </c>
    </row>
    <row r="275" spans="1:19" ht="15" customHeight="1" x14ac:dyDescent="0.25">
      <c r="A275" s="24">
        <v>395525</v>
      </c>
      <c r="B275" s="10" t="s">
        <v>21</v>
      </c>
      <c r="C275" t="str">
        <f>VLOOKUP(A275,'[1]Ref Tab'!A:C,3,FALSE)</f>
        <v>IVY HILL POST ACUTE NURSING &amp; REHAB</v>
      </c>
      <c r="D275" s="11">
        <f>VLOOKUP(A275,'[1]Total Points'!C:Q,14,FALSE)</f>
        <v>0</v>
      </c>
      <c r="E275">
        <f>VLOOKUP(A275,'[1]RDR Summary'!C:K,8,FALSE)</f>
        <v>20018</v>
      </c>
      <c r="F275">
        <f>VLOOKUP(A275,'[1]RDR Summary'!C:H,6,FALSE)</f>
        <v>9241</v>
      </c>
      <c r="G275">
        <f>VLOOKUP(A275,'[1]RDR Summary'!C:O,11,FALSE)</f>
        <v>0.46163452892396845</v>
      </c>
      <c r="H275" s="12">
        <f t="shared" si="28"/>
        <v>0</v>
      </c>
      <c r="I275">
        <f>VLOOKUP(A275,'[1]RDR Summary'!C:K,5,FALSE)</f>
        <v>4316</v>
      </c>
      <c r="J275">
        <f>VLOOKUP(A275,'[1]RDR Summary'!C:R,12,FALSE)</f>
        <v>0.21560595464082327</v>
      </c>
      <c r="K275" s="12">
        <f t="shared" si="29"/>
        <v>0</v>
      </c>
      <c r="L275">
        <f>VLOOKUP(A275,'[1]RDR Summary'!C:N,4,FALSE)</f>
        <v>6461</v>
      </c>
      <c r="M275">
        <f>VLOOKUP(A275,'[1]RDR Summary'!C:U,13,FALSE)</f>
        <v>0.32275951643520834</v>
      </c>
      <c r="N275" s="12">
        <f t="shared" si="30"/>
        <v>0</v>
      </c>
      <c r="O275" s="13">
        <f t="shared" si="31"/>
        <v>0</v>
      </c>
      <c r="P275">
        <f t="shared" si="32"/>
        <v>20018</v>
      </c>
      <c r="Q275">
        <f t="shared" si="32"/>
        <v>1</v>
      </c>
      <c r="R275">
        <f t="shared" si="33"/>
        <v>0</v>
      </c>
      <c r="S275" s="11">
        <f t="shared" si="34"/>
        <v>0</v>
      </c>
    </row>
    <row r="276" spans="1:19" ht="15" customHeight="1" x14ac:dyDescent="0.25">
      <c r="A276" s="24">
        <v>395527</v>
      </c>
      <c r="B276" s="10" t="s">
        <v>25</v>
      </c>
      <c r="C276" t="str">
        <f>VLOOKUP(A276,'[1]Ref Tab'!A:C,3,FALSE)</f>
        <v>BETHLEHEM NORTH SKILLED NSG &amp; REHAB CTR</v>
      </c>
      <c r="D276" s="11">
        <f>VLOOKUP(A276,'[1]Total Points'!C:Q,14,FALSE)</f>
        <v>0</v>
      </c>
      <c r="E276">
        <f>VLOOKUP(A276,'[1]RDR Summary'!C:K,8,FALSE)</f>
        <v>39374</v>
      </c>
      <c r="F276">
        <f>VLOOKUP(A276,'[1]RDR Summary'!C:H,6,FALSE)</f>
        <v>17545</v>
      </c>
      <c r="G276">
        <f>VLOOKUP(A276,'[1]RDR Summary'!C:O,11,FALSE)</f>
        <v>0.44559861837760961</v>
      </c>
      <c r="H276" s="12">
        <f t="shared" si="28"/>
        <v>0</v>
      </c>
      <c r="I276">
        <f>VLOOKUP(A276,'[1]RDR Summary'!C:K,5,FALSE)</f>
        <v>11157</v>
      </c>
      <c r="J276">
        <f>VLOOKUP(A276,'[1]RDR Summary'!C:R,12,FALSE)</f>
        <v>0.28335957738609235</v>
      </c>
      <c r="K276" s="12">
        <f t="shared" si="29"/>
        <v>0</v>
      </c>
      <c r="L276">
        <f>VLOOKUP(A276,'[1]RDR Summary'!C:N,4,FALSE)</f>
        <v>10672</v>
      </c>
      <c r="M276">
        <f>VLOOKUP(A276,'[1]RDR Summary'!C:U,13,FALSE)</f>
        <v>0.27104180423629809</v>
      </c>
      <c r="N276" s="12">
        <f t="shared" si="30"/>
        <v>0</v>
      </c>
      <c r="O276" s="13">
        <f t="shared" si="31"/>
        <v>0</v>
      </c>
      <c r="P276">
        <f t="shared" si="32"/>
        <v>39374</v>
      </c>
      <c r="Q276">
        <f t="shared" si="32"/>
        <v>1</v>
      </c>
      <c r="R276">
        <f t="shared" si="33"/>
        <v>0</v>
      </c>
      <c r="S276" s="11">
        <f t="shared" si="34"/>
        <v>0</v>
      </c>
    </row>
    <row r="277" spans="1:19" ht="15" customHeight="1" x14ac:dyDescent="0.25">
      <c r="A277" s="24">
        <v>395530</v>
      </c>
      <c r="B277" s="10" t="s">
        <v>18</v>
      </c>
      <c r="C277" t="str">
        <f>VLOOKUP(A277,'[1]Ref Tab'!A:C,3,FALSE)</f>
        <v>PRESBYTERIAN HOMES-PRESBYTERY-HUNTINGDON</v>
      </c>
      <c r="D277" s="11">
        <f>VLOOKUP(A277,'[1]Total Points'!C:Q,14,FALSE)</f>
        <v>18751.254457249503</v>
      </c>
      <c r="E277">
        <f>VLOOKUP(A277,'[1]RDR Summary'!C:K,8,FALSE)</f>
        <v>9358</v>
      </c>
      <c r="F277">
        <f>VLOOKUP(A277,'[1]RDR Summary'!C:H,6,FALSE)</f>
        <v>1942</v>
      </c>
      <c r="G277">
        <f>VLOOKUP(A277,'[1]RDR Summary'!C:O,11,FALSE)</f>
        <v>0.20752297499465697</v>
      </c>
      <c r="H277" s="12">
        <f t="shared" si="28"/>
        <v>3891.3161098502387</v>
      </c>
      <c r="I277">
        <f>VLOOKUP(A277,'[1]RDR Summary'!C:K,5,FALSE)</f>
        <v>4364</v>
      </c>
      <c r="J277">
        <f>VLOOKUP(A277,'[1]RDR Summary'!C:R,12,FALSE)</f>
        <v>0.46633896131652064</v>
      </c>
      <c r="K277" s="12">
        <f t="shared" si="29"/>
        <v>8744.4405269755116</v>
      </c>
      <c r="L277">
        <f>VLOOKUP(A277,'[1]RDR Summary'!C:N,4,FALSE)</f>
        <v>3052</v>
      </c>
      <c r="M277">
        <f>VLOOKUP(A277,'[1]RDR Summary'!C:U,13,FALSE)</f>
        <v>0.32613806368882242</v>
      </c>
      <c r="N277" s="12">
        <f t="shared" si="30"/>
        <v>6115.4978204237532</v>
      </c>
      <c r="O277" s="13">
        <f t="shared" si="31"/>
        <v>18751.254457249503</v>
      </c>
      <c r="P277">
        <f t="shared" si="32"/>
        <v>9358</v>
      </c>
      <c r="Q277">
        <f t="shared" si="32"/>
        <v>1</v>
      </c>
      <c r="R277">
        <f t="shared" si="33"/>
        <v>0</v>
      </c>
      <c r="S277" s="11">
        <f t="shared" si="34"/>
        <v>0</v>
      </c>
    </row>
    <row r="278" spans="1:19" ht="15" customHeight="1" x14ac:dyDescent="0.25">
      <c r="A278" s="24">
        <v>395533</v>
      </c>
      <c r="B278" s="10" t="s">
        <v>25</v>
      </c>
      <c r="C278" t="str">
        <f>VLOOKUP(A278,'[1]Ref Tab'!A:C,3,FALSE)</f>
        <v>WINDY HILL VILLAGE OF PRESBYTERIAN HOMES</v>
      </c>
      <c r="D278" s="11">
        <f>VLOOKUP(A278,'[1]Total Points'!C:Q,14,FALSE)</f>
        <v>53677.068206603166</v>
      </c>
      <c r="E278">
        <f>VLOOKUP(A278,'[1]RDR Summary'!C:K,8,FALSE)</f>
        <v>20704</v>
      </c>
      <c r="F278">
        <f>VLOOKUP(A278,'[1]RDR Summary'!C:H,6,FALSE)</f>
        <v>7765</v>
      </c>
      <c r="G278">
        <f>VLOOKUP(A278,'[1]RDR Summary'!C:O,11,FALSE)</f>
        <v>0.37504829984544047</v>
      </c>
      <c r="H278" s="12">
        <f t="shared" si="28"/>
        <v>20131.493171574264</v>
      </c>
      <c r="I278">
        <f>VLOOKUP(A278,'[1]RDR Summary'!C:K,5,FALSE)</f>
        <v>7693</v>
      </c>
      <c r="J278">
        <f>VLOOKUP(A278,'[1]RDR Summary'!C:R,12,FALSE)</f>
        <v>0.3715707109737249</v>
      </c>
      <c r="K278" s="12">
        <f t="shared" si="29"/>
        <v>19944.826396512664</v>
      </c>
      <c r="L278">
        <f>VLOOKUP(A278,'[1]RDR Summary'!C:N,4,FALSE)</f>
        <v>5246</v>
      </c>
      <c r="M278">
        <f>VLOOKUP(A278,'[1]RDR Summary'!C:U,13,FALSE)</f>
        <v>0.25338098918083463</v>
      </c>
      <c r="N278" s="12">
        <f t="shared" si="30"/>
        <v>13600.748638516239</v>
      </c>
      <c r="O278" s="13">
        <f t="shared" si="31"/>
        <v>53677.068206603166</v>
      </c>
      <c r="P278">
        <f t="shared" si="32"/>
        <v>20704</v>
      </c>
      <c r="Q278">
        <f t="shared" si="32"/>
        <v>1</v>
      </c>
      <c r="R278">
        <f t="shared" si="33"/>
        <v>0</v>
      </c>
      <c r="S278" s="11">
        <f t="shared" si="34"/>
        <v>0</v>
      </c>
    </row>
    <row r="279" spans="1:19" ht="15" customHeight="1" x14ac:dyDescent="0.25">
      <c r="A279" s="24">
        <v>395534</v>
      </c>
      <c r="B279" s="10" t="s">
        <v>18</v>
      </c>
      <c r="C279" t="str">
        <f>VLOOKUP(A279,'[1]Ref Tab'!A:C,3,FALSE)</f>
        <v>QUALITY LIFE SERVICES - SARVER</v>
      </c>
      <c r="D279" s="11">
        <f>VLOOKUP(A279,'[1]Total Points'!C:Q,14,FALSE)</f>
        <v>22010.248880537685</v>
      </c>
      <c r="E279">
        <f>VLOOKUP(A279,'[1]RDR Summary'!C:K,8,FALSE)</f>
        <v>14806</v>
      </c>
      <c r="F279">
        <f>VLOOKUP(A279,'[1]RDR Summary'!C:H,6,FALSE)</f>
        <v>5140</v>
      </c>
      <c r="G279">
        <f>VLOOKUP(A279,'[1]RDR Summary'!C:O,11,FALSE)</f>
        <v>0.3471565581521005</v>
      </c>
      <c r="H279" s="12">
        <f t="shared" si="28"/>
        <v>7641.0022454385862</v>
      </c>
      <c r="I279">
        <f>VLOOKUP(A279,'[1]RDR Summary'!C:K,5,FALSE)</f>
        <v>7792</v>
      </c>
      <c r="J279">
        <f>VLOOKUP(A279,'[1]RDR Summary'!C:R,12,FALSE)</f>
        <v>0.52627313251384578</v>
      </c>
      <c r="K279" s="12">
        <f t="shared" si="29"/>
        <v>11583.402625769935</v>
      </c>
      <c r="L279">
        <f>VLOOKUP(A279,'[1]RDR Summary'!C:N,4,FALSE)</f>
        <v>1874</v>
      </c>
      <c r="M279">
        <f>VLOOKUP(A279,'[1]RDR Summary'!C:U,13,FALSE)</f>
        <v>0.12657030933405375</v>
      </c>
      <c r="N279" s="12">
        <f t="shared" si="30"/>
        <v>2785.8440093291651</v>
      </c>
      <c r="O279" s="13">
        <f t="shared" si="31"/>
        <v>22010.248880537685</v>
      </c>
      <c r="P279">
        <f t="shared" si="32"/>
        <v>14806</v>
      </c>
      <c r="Q279">
        <f t="shared" si="32"/>
        <v>1</v>
      </c>
      <c r="R279">
        <f t="shared" si="33"/>
        <v>0</v>
      </c>
      <c r="S279" s="11">
        <f t="shared" si="34"/>
        <v>0</v>
      </c>
    </row>
    <row r="280" spans="1:19" ht="15" customHeight="1" x14ac:dyDescent="0.25">
      <c r="A280" s="24">
        <v>395535</v>
      </c>
      <c r="B280" s="10" t="s">
        <v>21</v>
      </c>
      <c r="C280" t="str">
        <f>VLOOKUP(A280,'[1]Ref Tab'!A:C,3,FALSE)</f>
        <v>LAUREL SQUARE HEALTHCARE &amp; REHAB CTR</v>
      </c>
      <c r="D280" s="11">
        <f>VLOOKUP(A280,'[1]Total Points'!C:Q,14,FALSE)</f>
        <v>30879.252551762718</v>
      </c>
      <c r="E280">
        <f>VLOOKUP(A280,'[1]RDR Summary'!C:K,8,FALSE)</f>
        <v>16384</v>
      </c>
      <c r="F280">
        <f>VLOOKUP(A280,'[1]RDR Summary'!C:H,6,FALSE)</f>
        <v>8034</v>
      </c>
      <c r="G280">
        <f>VLOOKUP(A280,'[1]RDR Summary'!C:O,11,FALSE)</f>
        <v>0.4903564453125</v>
      </c>
      <c r="H280" s="12">
        <f t="shared" si="28"/>
        <v>15141.840515189311</v>
      </c>
      <c r="I280">
        <f>VLOOKUP(A280,'[1]RDR Summary'!C:K,5,FALSE)</f>
        <v>3943</v>
      </c>
      <c r="J280">
        <f>VLOOKUP(A280,'[1]RDR Summary'!C:R,12,FALSE)</f>
        <v>0.24066162109375</v>
      </c>
      <c r="K280" s="12">
        <f t="shared" si="29"/>
        <v>7431.4509772705323</v>
      </c>
      <c r="L280">
        <f>VLOOKUP(A280,'[1]RDR Summary'!C:N,4,FALSE)</f>
        <v>4407</v>
      </c>
      <c r="M280">
        <f>VLOOKUP(A280,'[1]RDR Summary'!C:U,13,FALSE)</f>
        <v>0.26898193359375</v>
      </c>
      <c r="N280" s="12">
        <f t="shared" si="30"/>
        <v>8305.9610593028756</v>
      </c>
      <c r="O280" s="13">
        <f t="shared" si="31"/>
        <v>30879.252551762722</v>
      </c>
      <c r="P280">
        <f t="shared" si="32"/>
        <v>16384</v>
      </c>
      <c r="Q280">
        <f t="shared" si="32"/>
        <v>1</v>
      </c>
      <c r="R280">
        <f t="shared" si="33"/>
        <v>0</v>
      </c>
      <c r="S280" s="11">
        <f t="shared" si="34"/>
        <v>0</v>
      </c>
    </row>
    <row r="281" spans="1:19" ht="15" customHeight="1" x14ac:dyDescent="0.25">
      <c r="A281" s="24">
        <v>395536</v>
      </c>
      <c r="B281" s="10" t="s">
        <v>18</v>
      </c>
      <c r="C281" t="str">
        <f>VLOOKUP(A281,'[1]Ref Tab'!A:C,3,FALSE)</f>
        <v>EDISON MANOR NURSING AND REHAB CENTER</v>
      </c>
      <c r="D281" s="11">
        <f>VLOOKUP(A281,'[1]Total Points'!C:Q,14,FALSE)</f>
        <v>42013.680628011527</v>
      </c>
      <c r="E281">
        <f>VLOOKUP(A281,'[1]RDR Summary'!C:K,8,FALSE)</f>
        <v>23939</v>
      </c>
      <c r="F281">
        <f>VLOOKUP(A281,'[1]RDR Summary'!C:H,6,FALSE)</f>
        <v>6447</v>
      </c>
      <c r="G281">
        <f>VLOOKUP(A281,'[1]RDR Summary'!C:O,11,FALSE)</f>
        <v>0.26930949496637285</v>
      </c>
      <c r="H281" s="12">
        <f t="shared" si="28"/>
        <v>11314.683111608267</v>
      </c>
      <c r="I281">
        <f>VLOOKUP(A281,'[1]RDR Summary'!C:K,5,FALSE)</f>
        <v>9801</v>
      </c>
      <c r="J281">
        <f>VLOOKUP(A281,'[1]RDR Summary'!C:R,12,FALSE)</f>
        <v>0.4094155979781946</v>
      </c>
      <c r="K281" s="12">
        <f t="shared" si="29"/>
        <v>17201.056177582232</v>
      </c>
      <c r="L281">
        <f>VLOOKUP(A281,'[1]RDR Summary'!C:N,4,FALSE)</f>
        <v>7691</v>
      </c>
      <c r="M281">
        <f>VLOOKUP(A281,'[1]RDR Summary'!C:U,13,FALSE)</f>
        <v>0.32127490705543255</v>
      </c>
      <c r="N281" s="12">
        <f t="shared" si="30"/>
        <v>13497.941338821031</v>
      </c>
      <c r="O281" s="13">
        <f t="shared" si="31"/>
        <v>42013.680628011527</v>
      </c>
      <c r="P281">
        <f t="shared" si="32"/>
        <v>23939</v>
      </c>
      <c r="Q281">
        <f t="shared" si="32"/>
        <v>1</v>
      </c>
      <c r="R281">
        <f t="shared" si="33"/>
        <v>0</v>
      </c>
      <c r="S281" s="11">
        <f t="shared" si="34"/>
        <v>0</v>
      </c>
    </row>
    <row r="282" spans="1:19" ht="15" customHeight="1" x14ac:dyDescent="0.25">
      <c r="A282" s="24">
        <v>395537</v>
      </c>
      <c r="B282" s="10" t="s">
        <v>21</v>
      </c>
      <c r="C282" t="str">
        <f>VLOOKUP(A282,'[1]Ref Tab'!A:C,3,FALSE)</f>
        <v>ROOSEVELT REHAB AND HEALTHCARE CENTER</v>
      </c>
      <c r="D282" s="11">
        <f>VLOOKUP(A282,'[1]Total Points'!C:Q,14,FALSE)</f>
        <v>0</v>
      </c>
      <c r="E282">
        <f>VLOOKUP(A282,'[1]RDR Summary'!C:K,8,FALSE)</f>
        <v>55731</v>
      </c>
      <c r="F282">
        <f>VLOOKUP(A282,'[1]RDR Summary'!C:H,6,FALSE)</f>
        <v>16088</v>
      </c>
      <c r="G282">
        <f>VLOOKUP(A282,'[1]RDR Summary'!C:O,11,FALSE)</f>
        <v>0.28867237264718021</v>
      </c>
      <c r="H282" s="12">
        <f t="shared" si="28"/>
        <v>0</v>
      </c>
      <c r="I282">
        <f>VLOOKUP(A282,'[1]RDR Summary'!C:K,5,FALSE)</f>
        <v>23345</v>
      </c>
      <c r="J282">
        <f>VLOOKUP(A282,'[1]RDR Summary'!C:R,12,FALSE)</f>
        <v>0.41888715436651058</v>
      </c>
      <c r="K282" s="12">
        <f t="shared" si="29"/>
        <v>0</v>
      </c>
      <c r="L282">
        <f>VLOOKUP(A282,'[1]RDR Summary'!C:N,4,FALSE)</f>
        <v>16298</v>
      </c>
      <c r="M282">
        <f>VLOOKUP(A282,'[1]RDR Summary'!C:U,13,FALSE)</f>
        <v>0.29244047298630921</v>
      </c>
      <c r="N282" s="12">
        <f t="shared" si="30"/>
        <v>0</v>
      </c>
      <c r="O282" s="13">
        <f t="shared" si="31"/>
        <v>0</v>
      </c>
      <c r="P282">
        <f t="shared" si="32"/>
        <v>55731</v>
      </c>
      <c r="Q282">
        <f t="shared" si="32"/>
        <v>1</v>
      </c>
      <c r="R282">
        <f t="shared" si="33"/>
        <v>0</v>
      </c>
      <c r="S282" s="11">
        <f t="shared" si="34"/>
        <v>0</v>
      </c>
    </row>
    <row r="283" spans="1:19" ht="15" customHeight="1" x14ac:dyDescent="0.25">
      <c r="A283" s="24">
        <v>395538</v>
      </c>
      <c r="B283" s="10" t="s">
        <v>18</v>
      </c>
      <c r="C283" t="str">
        <f>VLOOKUP(A283,'[1]Ref Tab'!A:C,3,FALSE)</f>
        <v>CHESWICK REHAB &amp; WELLNESS CTR LLC</v>
      </c>
      <c r="D283" s="11">
        <f>VLOOKUP(A283,'[1]Total Points'!C:Q,14,FALSE)</f>
        <v>29398.011738957815</v>
      </c>
      <c r="E283">
        <f>VLOOKUP(A283,'[1]RDR Summary'!C:K,8,FALSE)</f>
        <v>26386</v>
      </c>
      <c r="F283">
        <f>VLOOKUP(A283,'[1]RDR Summary'!C:H,6,FALSE)</f>
        <v>7771</v>
      </c>
      <c r="G283">
        <f>VLOOKUP(A283,'[1]RDR Summary'!C:O,11,FALSE)</f>
        <v>0.29451224134010462</v>
      </c>
      <c r="H283" s="12">
        <f t="shared" si="28"/>
        <v>8658.0743281831728</v>
      </c>
      <c r="I283">
        <f>VLOOKUP(A283,'[1]RDR Summary'!C:K,5,FALSE)</f>
        <v>10564</v>
      </c>
      <c r="J283">
        <f>VLOOKUP(A283,'[1]RDR Summary'!C:R,12,FALSE)</f>
        <v>0.40036382930341846</v>
      </c>
      <c r="K283" s="12">
        <f t="shared" si="29"/>
        <v>11769.900553715999</v>
      </c>
      <c r="L283">
        <f>VLOOKUP(A283,'[1]RDR Summary'!C:N,4,FALSE)</f>
        <v>8051</v>
      </c>
      <c r="M283">
        <f>VLOOKUP(A283,'[1]RDR Summary'!C:U,13,FALSE)</f>
        <v>0.30512392935647692</v>
      </c>
      <c r="N283" s="12">
        <f t="shared" si="30"/>
        <v>8970.0368570586434</v>
      </c>
      <c r="O283" s="13">
        <f t="shared" si="31"/>
        <v>29398.011738957815</v>
      </c>
      <c r="P283">
        <f t="shared" si="32"/>
        <v>26386</v>
      </c>
      <c r="Q283">
        <f t="shared" si="32"/>
        <v>1</v>
      </c>
      <c r="R283">
        <f t="shared" si="33"/>
        <v>0</v>
      </c>
      <c r="S283" s="11">
        <f t="shared" si="34"/>
        <v>0</v>
      </c>
    </row>
    <row r="284" spans="1:19" ht="15" customHeight="1" x14ac:dyDescent="0.25">
      <c r="A284" s="24">
        <v>395539</v>
      </c>
      <c r="B284" s="10" t="s">
        <v>18</v>
      </c>
      <c r="C284" t="str">
        <f>VLOOKUP(A284,'[1]Ref Tab'!A:C,3,FALSE)</f>
        <v>ST. ANNE HOME</v>
      </c>
      <c r="D284" s="11">
        <f>VLOOKUP(A284,'[1]Total Points'!C:Q,14,FALSE)</f>
        <v>33845.26258069976</v>
      </c>
      <c r="E284">
        <f>VLOOKUP(A284,'[1]RDR Summary'!C:K,8,FALSE)</f>
        <v>32317</v>
      </c>
      <c r="F284">
        <f>VLOOKUP(A284,'[1]RDR Summary'!C:H,6,FALSE)</f>
        <v>11340</v>
      </c>
      <c r="G284">
        <f>VLOOKUP(A284,'[1]RDR Summary'!C:O,11,FALSE)</f>
        <v>0.35089890769564008</v>
      </c>
      <c r="H284" s="12">
        <f t="shared" si="28"/>
        <v>11876.265670239667</v>
      </c>
      <c r="I284">
        <f>VLOOKUP(A284,'[1]RDR Summary'!C:K,5,FALSE)</f>
        <v>10513</v>
      </c>
      <c r="J284">
        <f>VLOOKUP(A284,'[1]RDR Summary'!C:R,12,FALSE)</f>
        <v>0.32530866107621376</v>
      </c>
      <c r="K284" s="12">
        <f t="shared" si="29"/>
        <v>11010.157053900319</v>
      </c>
      <c r="L284">
        <f>VLOOKUP(A284,'[1]RDR Summary'!C:N,4,FALSE)</f>
        <v>10464</v>
      </c>
      <c r="M284">
        <f>VLOOKUP(A284,'[1]RDR Summary'!C:U,13,FALSE)</f>
        <v>0.32379243122814616</v>
      </c>
      <c r="N284" s="12">
        <f t="shared" si="30"/>
        <v>10958.839856559776</v>
      </c>
      <c r="O284" s="13">
        <f t="shared" si="31"/>
        <v>33845.26258069976</v>
      </c>
      <c r="P284">
        <f t="shared" si="32"/>
        <v>32317</v>
      </c>
      <c r="Q284">
        <f t="shared" si="32"/>
        <v>1</v>
      </c>
      <c r="R284">
        <f t="shared" si="33"/>
        <v>0</v>
      </c>
      <c r="S284" s="11">
        <f t="shared" si="34"/>
        <v>0</v>
      </c>
    </row>
    <row r="285" spans="1:19" ht="15" customHeight="1" x14ac:dyDescent="0.25">
      <c r="A285" s="24">
        <v>395540</v>
      </c>
      <c r="B285" s="10" t="s">
        <v>25</v>
      </c>
      <c r="C285" t="str">
        <f>VLOOKUP(A285,'[1]Ref Tab'!A:C,3,FALSE)</f>
        <v>EASTON SKILLED NURSING &amp; REHAB CENTER</v>
      </c>
      <c r="D285" s="11">
        <f>VLOOKUP(A285,'[1]Total Points'!C:Q,14,FALSE)</f>
        <v>0</v>
      </c>
      <c r="E285">
        <f>VLOOKUP(A285,'[1]RDR Summary'!C:K,8,FALSE)</f>
        <v>47716</v>
      </c>
      <c r="F285">
        <f>VLOOKUP(A285,'[1]RDR Summary'!C:H,6,FALSE)</f>
        <v>21698</v>
      </c>
      <c r="G285">
        <f>VLOOKUP(A285,'[1]RDR Summary'!C:O,11,FALSE)</f>
        <v>0.45473216531142596</v>
      </c>
      <c r="H285" s="12">
        <f t="shared" si="28"/>
        <v>0</v>
      </c>
      <c r="I285">
        <f>VLOOKUP(A285,'[1]RDR Summary'!C:K,5,FALSE)</f>
        <v>10561</v>
      </c>
      <c r="J285">
        <f>VLOOKUP(A285,'[1]RDR Summary'!C:R,12,FALSE)</f>
        <v>0.2213303713639031</v>
      </c>
      <c r="K285" s="12">
        <f t="shared" si="29"/>
        <v>0</v>
      </c>
      <c r="L285">
        <f>VLOOKUP(A285,'[1]RDR Summary'!C:N,4,FALSE)</f>
        <v>15457</v>
      </c>
      <c r="M285">
        <f>VLOOKUP(A285,'[1]RDR Summary'!C:U,13,FALSE)</f>
        <v>0.32393746332467099</v>
      </c>
      <c r="N285" s="12">
        <f t="shared" si="30"/>
        <v>0</v>
      </c>
      <c r="O285" s="13">
        <f t="shared" si="31"/>
        <v>0</v>
      </c>
      <c r="P285">
        <f t="shared" si="32"/>
        <v>47716</v>
      </c>
      <c r="Q285">
        <f t="shared" si="32"/>
        <v>1</v>
      </c>
      <c r="R285">
        <f t="shared" si="33"/>
        <v>0</v>
      </c>
      <c r="S285" s="11">
        <f t="shared" si="34"/>
        <v>0</v>
      </c>
    </row>
    <row r="286" spans="1:19" ht="15" customHeight="1" x14ac:dyDescent="0.25">
      <c r="A286" s="24">
        <v>395541</v>
      </c>
      <c r="B286" s="10" t="s">
        <v>25</v>
      </c>
      <c r="C286" t="str">
        <f>VLOOKUP(A286,'[1]Ref Tab'!A:C,3,FALSE)</f>
        <v>SINKING SPRING SKILLED NSG &amp; REHAB CTR</v>
      </c>
      <c r="D286" s="11">
        <f>VLOOKUP(A286,'[1]Total Points'!C:Q,14,FALSE)</f>
        <v>28273.239803927725</v>
      </c>
      <c r="E286">
        <f>VLOOKUP(A286,'[1]RDR Summary'!C:K,8,FALSE)</f>
        <v>38590</v>
      </c>
      <c r="F286">
        <f>VLOOKUP(A286,'[1]RDR Summary'!C:H,6,FALSE)</f>
        <v>15063</v>
      </c>
      <c r="G286">
        <f>VLOOKUP(A286,'[1]RDR Summary'!C:O,11,FALSE)</f>
        <v>0.39033428349313293</v>
      </c>
      <c r="H286" s="12">
        <f t="shared" si="28"/>
        <v>11036.014800895655</v>
      </c>
      <c r="I286">
        <f>VLOOKUP(A286,'[1]RDR Summary'!C:K,5,FALSE)</f>
        <v>9225</v>
      </c>
      <c r="J286">
        <f>VLOOKUP(A286,'[1]RDR Summary'!C:R,12,FALSE)</f>
        <v>0.23905156776366934</v>
      </c>
      <c r="K286" s="12">
        <f t="shared" si="29"/>
        <v>6758.7623008871014</v>
      </c>
      <c r="L286">
        <f>VLOOKUP(A286,'[1]RDR Summary'!C:N,4,FALSE)</f>
        <v>14302</v>
      </c>
      <c r="M286">
        <f>VLOOKUP(A286,'[1]RDR Summary'!C:U,13,FALSE)</f>
        <v>0.3706141487431977</v>
      </c>
      <c r="N286" s="12">
        <f t="shared" si="30"/>
        <v>10478.462702144967</v>
      </c>
      <c r="O286" s="13">
        <f t="shared" si="31"/>
        <v>28273.239803927721</v>
      </c>
      <c r="P286">
        <f t="shared" si="32"/>
        <v>38590</v>
      </c>
      <c r="Q286">
        <f t="shared" si="32"/>
        <v>1</v>
      </c>
      <c r="R286">
        <f t="shared" si="33"/>
        <v>0</v>
      </c>
      <c r="S286" s="11">
        <f t="shared" si="34"/>
        <v>0</v>
      </c>
    </row>
    <row r="287" spans="1:19" x14ac:dyDescent="0.25">
      <c r="A287" s="24">
        <v>395542</v>
      </c>
      <c r="B287" s="10" t="s">
        <v>41</v>
      </c>
      <c r="C287" t="str">
        <f>VLOOKUP(A287,'[1]Ref Tab'!A:C,3,FALSE)</f>
        <v>MOUNTAIN TOP REHAB &amp; HEALTHCARE CENTER</v>
      </c>
      <c r="D287" s="11">
        <f>VLOOKUP(A287,'[1]Total Points'!C:Q,14,FALSE)</f>
        <v>0</v>
      </c>
      <c r="E287">
        <f>VLOOKUP(A287,'[1]RDR Summary'!C:K,8,FALSE)</f>
        <v>19450</v>
      </c>
      <c r="F287">
        <f>VLOOKUP(A287,'[1]RDR Summary'!C:H,6,FALSE)</f>
        <v>5230</v>
      </c>
      <c r="G287">
        <f>VLOOKUP(A287,'[1]RDR Summary'!C:O,11,FALSE)</f>
        <v>0.26889460154241646</v>
      </c>
      <c r="H287" s="12">
        <f t="shared" si="28"/>
        <v>0</v>
      </c>
      <c r="I287">
        <f>VLOOKUP(A287,'[1]RDR Summary'!C:K,5,FALSE)</f>
        <v>9469</v>
      </c>
      <c r="J287">
        <f>VLOOKUP(A287,'[1]RDR Summary'!C:R,12,FALSE)</f>
        <v>0.48683804627249355</v>
      </c>
      <c r="K287" s="12">
        <f t="shared" si="29"/>
        <v>0</v>
      </c>
      <c r="L287">
        <f>VLOOKUP(A287,'[1]RDR Summary'!C:N,4,FALSE)</f>
        <v>4751</v>
      </c>
      <c r="M287">
        <f>VLOOKUP(A287,'[1]RDR Summary'!C:U,13,FALSE)</f>
        <v>0.24426735218508996</v>
      </c>
      <c r="N287" s="12">
        <f t="shared" si="30"/>
        <v>0</v>
      </c>
      <c r="O287" s="13">
        <f t="shared" si="31"/>
        <v>0</v>
      </c>
      <c r="P287">
        <f t="shared" si="32"/>
        <v>19450</v>
      </c>
      <c r="Q287">
        <f t="shared" si="32"/>
        <v>1</v>
      </c>
      <c r="R287">
        <f t="shared" si="33"/>
        <v>0</v>
      </c>
      <c r="S287" s="11">
        <f t="shared" si="34"/>
        <v>0</v>
      </c>
    </row>
    <row r="288" spans="1:19" x14ac:dyDescent="0.25">
      <c r="A288" s="24">
        <v>395545</v>
      </c>
      <c r="B288" s="10" t="s">
        <v>21</v>
      </c>
      <c r="C288" t="str">
        <f>VLOOKUP(A288,'[1]Ref Tab'!A:C,3,FALSE)</f>
        <v>ACCELA REHAB AND CARE CENTER AT SPRINGFI</v>
      </c>
      <c r="D288" s="11">
        <f>VLOOKUP(A288,'[1]Total Points'!C:Q,14,FALSE)</f>
        <v>0</v>
      </c>
      <c r="E288">
        <f>VLOOKUP(A288,'[1]RDR Summary'!C:K,8,FALSE)</f>
        <v>20374</v>
      </c>
      <c r="F288">
        <f>VLOOKUP(A288,'[1]RDR Summary'!C:H,6,FALSE)</f>
        <v>4025</v>
      </c>
      <c r="G288">
        <f>VLOOKUP(A288,'[1]RDR Summary'!C:O,11,FALSE)</f>
        <v>0.19755570825561991</v>
      </c>
      <c r="H288" s="12">
        <f t="shared" si="28"/>
        <v>0</v>
      </c>
      <c r="I288">
        <f>VLOOKUP(A288,'[1]RDR Summary'!C:K,5,FALSE)</f>
        <v>13967</v>
      </c>
      <c r="J288">
        <f>VLOOKUP(A288,'[1]RDR Summary'!C:R,12,FALSE)</f>
        <v>0.68553057818788654</v>
      </c>
      <c r="K288" s="12">
        <f t="shared" si="29"/>
        <v>0</v>
      </c>
      <c r="L288">
        <f>VLOOKUP(A288,'[1]RDR Summary'!C:N,4,FALSE)</f>
        <v>2382</v>
      </c>
      <c r="M288">
        <f>VLOOKUP(A288,'[1]RDR Summary'!C:U,13,FALSE)</f>
        <v>0.11691371355649358</v>
      </c>
      <c r="N288" s="12">
        <f t="shared" si="30"/>
        <v>0</v>
      </c>
      <c r="O288" s="13">
        <f t="shared" si="31"/>
        <v>0</v>
      </c>
      <c r="P288">
        <f t="shared" si="32"/>
        <v>20374</v>
      </c>
      <c r="Q288">
        <f t="shared" si="32"/>
        <v>1</v>
      </c>
      <c r="R288">
        <f t="shared" si="33"/>
        <v>0</v>
      </c>
      <c r="S288" s="11">
        <f t="shared" si="34"/>
        <v>0</v>
      </c>
    </row>
    <row r="289" spans="1:19" ht="15" customHeight="1" x14ac:dyDescent="0.25">
      <c r="A289" s="24">
        <v>395549</v>
      </c>
      <c r="B289" s="10" t="s">
        <v>18</v>
      </c>
      <c r="C289" t="str">
        <f>VLOOKUP(A289,'[1]Ref Tab'!A:C,3,FALSE)</f>
        <v>SHERWOOD OAKS</v>
      </c>
      <c r="D289" s="11">
        <f>VLOOKUP(A289,'[1]Total Points'!C:Q,14,FALSE)</f>
        <v>4750.1135965823987</v>
      </c>
      <c r="E289">
        <f>VLOOKUP(A289,'[1]RDR Summary'!C:K,8,FALSE)</f>
        <v>1561</v>
      </c>
      <c r="F289">
        <f>VLOOKUP(A289,'[1]RDR Summary'!C:H,6,FALSE)</f>
        <v>523</v>
      </c>
      <c r="G289">
        <f>VLOOKUP(A289,'[1]RDR Summary'!C:O,11,FALSE)</f>
        <v>0.33504163997437542</v>
      </c>
      <c r="H289" s="12">
        <f t="shared" si="28"/>
        <v>1591.4858494635455</v>
      </c>
      <c r="I289">
        <f>VLOOKUP(A289,'[1]RDR Summary'!C:K,5,FALSE)</f>
        <v>0</v>
      </c>
      <c r="J289">
        <f>VLOOKUP(A289,'[1]RDR Summary'!C:R,12,FALSE)</f>
        <v>0</v>
      </c>
      <c r="K289" s="12">
        <f t="shared" si="29"/>
        <v>0</v>
      </c>
      <c r="L289">
        <f>VLOOKUP(A289,'[1]RDR Summary'!C:N,4,FALSE)</f>
        <v>1038</v>
      </c>
      <c r="M289">
        <f>VLOOKUP(A289,'[1]RDR Summary'!C:U,13,FALSE)</f>
        <v>0.66495836002562458</v>
      </c>
      <c r="N289" s="12">
        <f t="shared" si="30"/>
        <v>3158.6277471188532</v>
      </c>
      <c r="O289" s="13">
        <f t="shared" si="31"/>
        <v>4750.1135965823987</v>
      </c>
      <c r="P289">
        <f t="shared" si="32"/>
        <v>1561</v>
      </c>
      <c r="Q289">
        <f t="shared" si="32"/>
        <v>1</v>
      </c>
      <c r="R289">
        <f t="shared" si="33"/>
        <v>0</v>
      </c>
      <c r="S289" s="11">
        <f t="shared" si="34"/>
        <v>0</v>
      </c>
    </row>
    <row r="290" spans="1:19" ht="15" customHeight="1" x14ac:dyDescent="0.25">
      <c r="A290" s="24">
        <v>395550</v>
      </c>
      <c r="B290" s="10" t="s">
        <v>34</v>
      </c>
      <c r="C290" t="str">
        <f>VLOOKUP(A290,'[1]Ref Tab'!A:C,3,FALSE)</f>
        <v>DR ARTHUR CLIFTON MCKINLEY HEALTH CENTER</v>
      </c>
      <c r="D290" s="11">
        <f>VLOOKUP(A290,'[1]Total Points'!C:Q,14,FALSE)</f>
        <v>0</v>
      </c>
      <c r="E290">
        <f>VLOOKUP(A290,'[1]RDR Summary'!C:K,8,FALSE)</f>
        <v>12041</v>
      </c>
      <c r="F290">
        <f>VLOOKUP(A290,'[1]RDR Summary'!C:H,6,FALSE)</f>
        <v>3109</v>
      </c>
      <c r="G290">
        <f>VLOOKUP(A290,'[1]RDR Summary'!C:O,11,FALSE)</f>
        <v>0.2582011460842123</v>
      </c>
      <c r="H290" s="12">
        <f t="shared" si="28"/>
        <v>0</v>
      </c>
      <c r="I290">
        <f>VLOOKUP(A290,'[1]RDR Summary'!C:K,5,FALSE)</f>
        <v>2267</v>
      </c>
      <c r="J290">
        <f>VLOOKUP(A290,'[1]RDR Summary'!C:R,12,FALSE)</f>
        <v>0.18827339921933395</v>
      </c>
      <c r="K290" s="12">
        <f t="shared" si="29"/>
        <v>0</v>
      </c>
      <c r="L290">
        <f>VLOOKUP(A290,'[1]RDR Summary'!C:N,4,FALSE)</f>
        <v>6665</v>
      </c>
      <c r="M290">
        <f>VLOOKUP(A290,'[1]RDR Summary'!C:U,13,FALSE)</f>
        <v>0.55352545469645376</v>
      </c>
      <c r="N290" s="12">
        <f t="shared" si="30"/>
        <v>0</v>
      </c>
      <c r="O290" s="13">
        <f t="shared" si="31"/>
        <v>0</v>
      </c>
      <c r="P290">
        <f t="shared" si="32"/>
        <v>12041</v>
      </c>
      <c r="Q290">
        <f t="shared" si="32"/>
        <v>1</v>
      </c>
      <c r="R290">
        <f t="shared" si="33"/>
        <v>0</v>
      </c>
      <c r="S290" s="11">
        <f t="shared" si="34"/>
        <v>0</v>
      </c>
    </row>
    <row r="291" spans="1:19" ht="15" customHeight="1" x14ac:dyDescent="0.25">
      <c r="A291" s="24">
        <v>395552</v>
      </c>
      <c r="B291" s="10" t="s">
        <v>18</v>
      </c>
      <c r="C291" t="str">
        <f>VLOOKUP(A291,'[1]Ref Tab'!A:C,3,FALSE)</f>
        <v>BETHLEN HM OF THE HUNGARIAN RFRMD FED</v>
      </c>
      <c r="D291" s="11">
        <f>VLOOKUP(A291,'[1]Total Points'!C:Q,14,FALSE)</f>
        <v>42658.987121061706</v>
      </c>
      <c r="E291">
        <f>VLOOKUP(A291,'[1]RDR Summary'!C:K,8,FALSE)</f>
        <v>16309</v>
      </c>
      <c r="F291">
        <f>VLOOKUP(A291,'[1]RDR Summary'!C:H,6,FALSE)</f>
        <v>6899</v>
      </c>
      <c r="G291">
        <f>VLOOKUP(A291,'[1]RDR Summary'!C:O,11,FALSE)</f>
        <v>0.42301796554049909</v>
      </c>
      <c r="H291" s="12">
        <f t="shared" si="28"/>
        <v>18045.517943969873</v>
      </c>
      <c r="I291">
        <f>VLOOKUP(A291,'[1]RDR Summary'!C:K,5,FALSE)</f>
        <v>4622</v>
      </c>
      <c r="J291">
        <f>VLOOKUP(A291,'[1]RDR Summary'!C:R,12,FALSE)</f>
        <v>0.2834018026856337</v>
      </c>
      <c r="K291" s="12">
        <f t="shared" si="29"/>
        <v>12089.633850852118</v>
      </c>
      <c r="L291">
        <f>VLOOKUP(A291,'[1]RDR Summary'!C:N,4,FALSE)</f>
        <v>4788</v>
      </c>
      <c r="M291">
        <f>VLOOKUP(A291,'[1]RDR Summary'!C:U,13,FALSE)</f>
        <v>0.29358023177386722</v>
      </c>
      <c r="N291" s="12">
        <f t="shared" si="30"/>
        <v>12523.835326239712</v>
      </c>
      <c r="O291" s="13">
        <f t="shared" si="31"/>
        <v>42658.987121061706</v>
      </c>
      <c r="P291">
        <f t="shared" si="32"/>
        <v>16309</v>
      </c>
      <c r="Q291">
        <f t="shared" si="32"/>
        <v>1</v>
      </c>
      <c r="R291">
        <f t="shared" si="33"/>
        <v>0</v>
      </c>
      <c r="S291" s="11">
        <f t="shared" si="34"/>
        <v>0</v>
      </c>
    </row>
    <row r="292" spans="1:19" ht="15" customHeight="1" x14ac:dyDescent="0.25">
      <c r="A292" s="24">
        <v>395554</v>
      </c>
      <c r="B292" s="10" t="s">
        <v>41</v>
      </c>
      <c r="C292" t="str">
        <f>VLOOKUP(A292,'[1]Ref Tab'!A:C,3,FALSE)</f>
        <v>FOREST CITY NURSING AND REHAB CENTER</v>
      </c>
      <c r="D292" s="11">
        <f>VLOOKUP(A292,'[1]Total Points'!C:Q,14,FALSE)</f>
        <v>47673.495633298306</v>
      </c>
      <c r="E292">
        <f>VLOOKUP(A292,'[1]RDR Summary'!C:K,8,FALSE)</f>
        <v>21030</v>
      </c>
      <c r="F292">
        <f>VLOOKUP(A292,'[1]RDR Summary'!C:H,6,FALSE)</f>
        <v>9107</v>
      </c>
      <c r="G292">
        <f>VLOOKUP(A292,'[1]RDR Summary'!C:O,11,FALSE)</f>
        <v>0.43304802662862579</v>
      </c>
      <c r="H292" s="12">
        <f t="shared" si="28"/>
        <v>20644.91320648824</v>
      </c>
      <c r="I292">
        <f>VLOOKUP(A292,'[1]RDR Summary'!C:K,5,FALSE)</f>
        <v>4830</v>
      </c>
      <c r="J292">
        <f>VLOOKUP(A292,'[1]RDR Summary'!C:R,12,FALSE)</f>
        <v>0.22967189728958631</v>
      </c>
      <c r="K292" s="12">
        <f t="shared" si="29"/>
        <v>10949.26219252643</v>
      </c>
      <c r="L292">
        <f>VLOOKUP(A292,'[1]RDR Summary'!C:N,4,FALSE)</f>
        <v>7093</v>
      </c>
      <c r="M292">
        <f>VLOOKUP(A292,'[1]RDR Summary'!C:U,13,FALSE)</f>
        <v>0.33728007608178795</v>
      </c>
      <c r="N292" s="12">
        <f t="shared" si="30"/>
        <v>16079.320234283638</v>
      </c>
      <c r="O292" s="13">
        <f t="shared" si="31"/>
        <v>47673.495633298306</v>
      </c>
      <c r="P292">
        <f t="shared" si="32"/>
        <v>21030</v>
      </c>
      <c r="Q292">
        <f t="shared" si="32"/>
        <v>1</v>
      </c>
      <c r="R292">
        <f t="shared" si="33"/>
        <v>0</v>
      </c>
      <c r="S292" s="11">
        <f t="shared" si="34"/>
        <v>0</v>
      </c>
    </row>
    <row r="293" spans="1:19" ht="15" customHeight="1" x14ac:dyDescent="0.25">
      <c r="A293" s="24">
        <v>395555</v>
      </c>
      <c r="B293" s="10" t="s">
        <v>21</v>
      </c>
      <c r="C293" t="str">
        <f>VLOOKUP(A293,'[1]Ref Tab'!A:C,3,FALSE)</f>
        <v>PENNSBURG MANOR</v>
      </c>
      <c r="D293" s="11">
        <f>VLOOKUP(A293,'[1]Total Points'!C:Q,14,FALSE)</f>
        <v>21986.729558183819</v>
      </c>
      <c r="E293">
        <f>VLOOKUP(A293,'[1]RDR Summary'!C:K,8,FALSE)</f>
        <v>26208</v>
      </c>
      <c r="F293">
        <f>VLOOKUP(A293,'[1]RDR Summary'!C:H,6,FALSE)</f>
        <v>10530</v>
      </c>
      <c r="G293">
        <f>VLOOKUP(A293,'[1]RDR Summary'!C:O,11,FALSE)</f>
        <v>0.4017857142857143</v>
      </c>
      <c r="H293" s="12">
        <f t="shared" si="28"/>
        <v>8833.9538403417137</v>
      </c>
      <c r="I293">
        <f>VLOOKUP(A293,'[1]RDR Summary'!C:K,5,FALSE)</f>
        <v>7025</v>
      </c>
      <c r="J293">
        <f>VLOOKUP(A293,'[1]RDR Summary'!C:R,12,FALSE)</f>
        <v>0.26804792429792429</v>
      </c>
      <c r="K293" s="12">
        <f t="shared" si="29"/>
        <v>5893.4972201709907</v>
      </c>
      <c r="L293">
        <f>VLOOKUP(A293,'[1]RDR Summary'!C:N,4,FALSE)</f>
        <v>8653</v>
      </c>
      <c r="M293">
        <f>VLOOKUP(A293,'[1]RDR Summary'!C:U,13,FALSE)</f>
        <v>0.33016636141636141</v>
      </c>
      <c r="N293" s="12">
        <f t="shared" si="30"/>
        <v>7259.2784976711146</v>
      </c>
      <c r="O293" s="13">
        <f t="shared" si="31"/>
        <v>21986.729558183819</v>
      </c>
      <c r="P293">
        <f t="shared" si="32"/>
        <v>26208</v>
      </c>
      <c r="Q293">
        <f t="shared" si="32"/>
        <v>1</v>
      </c>
      <c r="R293">
        <f t="shared" si="33"/>
        <v>0</v>
      </c>
      <c r="S293" s="11">
        <f t="shared" si="34"/>
        <v>0</v>
      </c>
    </row>
    <row r="294" spans="1:19" ht="15" customHeight="1" x14ac:dyDescent="0.25">
      <c r="A294" s="24">
        <v>395556</v>
      </c>
      <c r="B294" s="10" t="s">
        <v>41</v>
      </c>
      <c r="C294" t="str">
        <f>VLOOKUP(A294,'[1]Ref Tab'!A:C,3,FALSE)</f>
        <v>SHENANDOAH SENIOR LIVING COMMUNITY</v>
      </c>
      <c r="D294" s="11">
        <f>VLOOKUP(A294,'[1]Total Points'!C:Q,14,FALSE)</f>
        <v>0</v>
      </c>
      <c r="E294">
        <f>VLOOKUP(A294,'[1]RDR Summary'!C:K,8,FALSE)</f>
        <v>21221</v>
      </c>
      <c r="F294">
        <f>VLOOKUP(A294,'[1]RDR Summary'!C:H,6,FALSE)</f>
        <v>8960</v>
      </c>
      <c r="G294">
        <f>VLOOKUP(A294,'[1]RDR Summary'!C:O,11,FALSE)</f>
        <v>0.42222326940294991</v>
      </c>
      <c r="H294" s="12">
        <f t="shared" si="28"/>
        <v>0</v>
      </c>
      <c r="I294">
        <f>VLOOKUP(A294,'[1]RDR Summary'!C:K,5,FALSE)</f>
        <v>8933</v>
      </c>
      <c r="J294">
        <f>VLOOKUP(A294,'[1]RDR Summary'!C:R,12,FALSE)</f>
        <v>0.42095094481881157</v>
      </c>
      <c r="K294" s="12">
        <f t="shared" si="29"/>
        <v>0</v>
      </c>
      <c r="L294">
        <f>VLOOKUP(A294,'[1]RDR Summary'!C:N,4,FALSE)</f>
        <v>3328</v>
      </c>
      <c r="M294">
        <f>VLOOKUP(A294,'[1]RDR Summary'!C:U,13,FALSE)</f>
        <v>0.15682578577823852</v>
      </c>
      <c r="N294" s="12">
        <f t="shared" si="30"/>
        <v>0</v>
      </c>
      <c r="O294" s="13">
        <f t="shared" si="31"/>
        <v>0</v>
      </c>
      <c r="P294">
        <f t="shared" si="32"/>
        <v>21221</v>
      </c>
      <c r="Q294">
        <f t="shared" si="32"/>
        <v>1</v>
      </c>
      <c r="R294">
        <f t="shared" si="33"/>
        <v>0</v>
      </c>
      <c r="S294" s="11">
        <f t="shared" si="34"/>
        <v>0</v>
      </c>
    </row>
    <row r="295" spans="1:19" ht="15" customHeight="1" x14ac:dyDescent="0.25">
      <c r="A295" s="24">
        <v>395557</v>
      </c>
      <c r="B295" s="10" t="s">
        <v>21</v>
      </c>
      <c r="C295" t="str">
        <f>VLOOKUP(A295,'[1]Ref Tab'!A:C,3,FALSE)</f>
        <v>DOCK TERRACE</v>
      </c>
      <c r="D295" s="11">
        <f>VLOOKUP(A295,'[1]Total Points'!C:Q,14,FALSE)</f>
        <v>28585.065062309801</v>
      </c>
      <c r="E295">
        <f>VLOOKUP(A295,'[1]RDR Summary'!C:K,8,FALSE)</f>
        <v>7457</v>
      </c>
      <c r="F295">
        <f>VLOOKUP(A295,'[1]RDR Summary'!C:H,6,FALSE)</f>
        <v>3403</v>
      </c>
      <c r="G295">
        <f>VLOOKUP(A295,'[1]RDR Summary'!C:O,11,FALSE)</f>
        <v>0.45634973850073757</v>
      </c>
      <c r="H295" s="12">
        <f t="shared" si="28"/>
        <v>13044.786966211646</v>
      </c>
      <c r="I295">
        <f>VLOOKUP(A295,'[1]RDR Summary'!C:K,5,FALSE)</f>
        <v>1986</v>
      </c>
      <c r="J295">
        <f>VLOOKUP(A295,'[1]RDR Summary'!C:R,12,FALSE)</f>
        <v>0.2663269411291404</v>
      </c>
      <c r="K295" s="12">
        <f t="shared" si="29"/>
        <v>7612.9729400224305</v>
      </c>
      <c r="L295">
        <f>VLOOKUP(A295,'[1]RDR Summary'!C:N,4,FALSE)</f>
        <v>2068</v>
      </c>
      <c r="M295">
        <f>VLOOKUP(A295,'[1]RDR Summary'!C:U,13,FALSE)</f>
        <v>0.27732332037012203</v>
      </c>
      <c r="N295" s="12">
        <f t="shared" si="30"/>
        <v>7927.3051560757231</v>
      </c>
      <c r="O295" s="13">
        <f t="shared" si="31"/>
        <v>28585.065062309801</v>
      </c>
      <c r="P295">
        <f t="shared" si="32"/>
        <v>7457</v>
      </c>
      <c r="Q295">
        <f t="shared" si="32"/>
        <v>1</v>
      </c>
      <c r="R295">
        <f t="shared" si="33"/>
        <v>0</v>
      </c>
      <c r="S295" s="11">
        <f t="shared" si="34"/>
        <v>0</v>
      </c>
    </row>
    <row r="296" spans="1:19" ht="15" customHeight="1" x14ac:dyDescent="0.25">
      <c r="A296" s="24">
        <v>395558</v>
      </c>
      <c r="B296" s="10" t="s">
        <v>21</v>
      </c>
      <c r="C296" t="str">
        <f>VLOOKUP(A296,'[1]Ref Tab'!A:C,3,FALSE)</f>
        <v>ST MONICA CENTER FOR REHAB &amp; HEALTHCARE</v>
      </c>
      <c r="D296" s="11">
        <f>VLOOKUP(A296,'[1]Total Points'!C:Q,14,FALSE)</f>
        <v>0</v>
      </c>
      <c r="E296">
        <f>VLOOKUP(A296,'[1]RDR Summary'!C:K,8,FALSE)</f>
        <v>40686</v>
      </c>
      <c r="F296">
        <f>VLOOKUP(A296,'[1]RDR Summary'!C:H,6,FALSE)</f>
        <v>18080</v>
      </c>
      <c r="G296">
        <f>VLOOKUP(A296,'[1]RDR Summary'!C:O,11,FALSE)</f>
        <v>0.44437890183355455</v>
      </c>
      <c r="H296" s="12">
        <f t="shared" si="28"/>
        <v>0</v>
      </c>
      <c r="I296">
        <f>VLOOKUP(A296,'[1]RDR Summary'!C:K,5,FALSE)</f>
        <v>9359</v>
      </c>
      <c r="J296">
        <f>VLOOKUP(A296,'[1]RDR Summary'!C:R,12,FALSE)</f>
        <v>0.23002998574448213</v>
      </c>
      <c r="K296" s="12">
        <f t="shared" si="29"/>
        <v>0</v>
      </c>
      <c r="L296">
        <f>VLOOKUP(A296,'[1]RDR Summary'!C:N,4,FALSE)</f>
        <v>13247</v>
      </c>
      <c r="M296">
        <f>VLOOKUP(A296,'[1]RDR Summary'!C:U,13,FALSE)</f>
        <v>0.32559111242196331</v>
      </c>
      <c r="N296" s="12">
        <f t="shared" si="30"/>
        <v>0</v>
      </c>
      <c r="O296" s="13">
        <f t="shared" si="31"/>
        <v>0</v>
      </c>
      <c r="P296">
        <f t="shared" si="32"/>
        <v>40686</v>
      </c>
      <c r="Q296">
        <f t="shared" si="32"/>
        <v>1</v>
      </c>
      <c r="R296">
        <f t="shared" si="33"/>
        <v>0</v>
      </c>
      <c r="S296" s="11">
        <f t="shared" si="34"/>
        <v>0</v>
      </c>
    </row>
    <row r="297" spans="1:19" ht="15" customHeight="1" x14ac:dyDescent="0.25">
      <c r="A297" s="24">
        <v>395559</v>
      </c>
      <c r="B297" s="10" t="s">
        <v>25</v>
      </c>
      <c r="C297" t="str">
        <f>VLOOKUP(A297,'[1]Ref Tab'!A:C,3,FALSE)</f>
        <v>MENNONITE HOME, THE</v>
      </c>
      <c r="D297" s="11">
        <f>VLOOKUP(A297,'[1]Total Points'!C:Q,14,FALSE)</f>
        <v>16075.451725679888</v>
      </c>
      <c r="E297">
        <f>VLOOKUP(A297,'[1]RDR Summary'!C:K,8,FALSE)</f>
        <v>13068</v>
      </c>
      <c r="F297">
        <f>VLOOKUP(A297,'[1]RDR Summary'!C:H,6,FALSE)</f>
        <v>3700</v>
      </c>
      <c r="G297">
        <f>VLOOKUP(A297,'[1]RDR Summary'!C:O,11,FALSE)</f>
        <v>0.28313437404346498</v>
      </c>
      <c r="H297" s="12">
        <f t="shared" si="28"/>
        <v>4551.5129618163137</v>
      </c>
      <c r="I297">
        <f>VLOOKUP(A297,'[1]RDR Summary'!C:K,5,FALSE)</f>
        <v>4396</v>
      </c>
      <c r="J297">
        <f>VLOOKUP(A297,'[1]RDR Summary'!C:R,12,FALSE)</f>
        <v>0.33639424548515456</v>
      </c>
      <c r="K297" s="12">
        <f t="shared" si="29"/>
        <v>5407.6894540931116</v>
      </c>
      <c r="L297">
        <f>VLOOKUP(A297,'[1]RDR Summary'!C:N,4,FALSE)</f>
        <v>4972</v>
      </c>
      <c r="M297">
        <f>VLOOKUP(A297,'[1]RDR Summary'!C:U,13,FALSE)</f>
        <v>0.38047138047138046</v>
      </c>
      <c r="N297" s="12">
        <f t="shared" si="30"/>
        <v>6116.2493097704619</v>
      </c>
      <c r="O297" s="13">
        <f t="shared" si="31"/>
        <v>16075.451725679886</v>
      </c>
      <c r="P297">
        <f t="shared" si="32"/>
        <v>13068</v>
      </c>
      <c r="Q297">
        <f t="shared" si="32"/>
        <v>1</v>
      </c>
      <c r="R297">
        <f t="shared" si="33"/>
        <v>0</v>
      </c>
      <c r="S297" s="11">
        <f t="shared" si="34"/>
        <v>0</v>
      </c>
    </row>
    <row r="298" spans="1:19" ht="15" customHeight="1" x14ac:dyDescent="0.25">
      <c r="A298" s="24">
        <v>395560</v>
      </c>
      <c r="B298" s="10" t="s">
        <v>25</v>
      </c>
      <c r="C298" t="str">
        <f>VLOOKUP(A298,'[1]Ref Tab'!A:C,3,FALSE)</f>
        <v>MASONIC VILLAGE AT ELIZABETHTOWN</v>
      </c>
      <c r="D298" s="11">
        <f>VLOOKUP(A298,'[1]Total Points'!C:Q,14,FALSE)</f>
        <v>48225.169933972065</v>
      </c>
      <c r="E298">
        <f>VLOOKUP(A298,'[1]RDR Summary'!C:K,8,FALSE)</f>
        <v>73590</v>
      </c>
      <c r="F298">
        <f>VLOOKUP(A298,'[1]RDR Summary'!C:H,6,FALSE)</f>
        <v>23153</v>
      </c>
      <c r="G298">
        <f>VLOOKUP(A298,'[1]RDR Summary'!C:O,11,FALSE)</f>
        <v>0.31462155184128276</v>
      </c>
      <c r="H298" s="12">
        <f t="shared" si="28"/>
        <v>15172.677802435863</v>
      </c>
      <c r="I298">
        <f>VLOOKUP(A298,'[1]RDR Summary'!C:K,5,FALSE)</f>
        <v>26716</v>
      </c>
      <c r="J298">
        <f>VLOOKUP(A298,'[1]RDR Summary'!C:R,12,FALSE)</f>
        <v>0.36303845631199894</v>
      </c>
      <c r="K298" s="12">
        <f t="shared" si="29"/>
        <v>17507.591248213041</v>
      </c>
      <c r="L298">
        <f>VLOOKUP(A298,'[1]RDR Summary'!C:N,4,FALSE)</f>
        <v>23721</v>
      </c>
      <c r="M298">
        <f>VLOOKUP(A298,'[1]RDR Summary'!C:U,13,FALSE)</f>
        <v>0.3223399918467183</v>
      </c>
      <c r="N298" s="12">
        <f t="shared" si="30"/>
        <v>15544.90088332316</v>
      </c>
      <c r="O298" s="13">
        <f t="shared" si="31"/>
        <v>48225.169933972065</v>
      </c>
      <c r="P298">
        <f t="shared" si="32"/>
        <v>73590</v>
      </c>
      <c r="Q298">
        <f t="shared" si="32"/>
        <v>1</v>
      </c>
      <c r="R298">
        <f t="shared" si="33"/>
        <v>0</v>
      </c>
      <c r="S298" s="11">
        <f t="shared" si="34"/>
        <v>0</v>
      </c>
    </row>
    <row r="299" spans="1:19" ht="15" customHeight="1" x14ac:dyDescent="0.25">
      <c r="A299" s="24">
        <v>395561</v>
      </c>
      <c r="B299" s="10" t="s">
        <v>18</v>
      </c>
      <c r="C299" t="str">
        <f>VLOOKUP(A299,'[1]Ref Tab'!A:C,3,FALSE)</f>
        <v>REFORMED PRESBYTERIAN HOME</v>
      </c>
      <c r="D299" s="11">
        <f>VLOOKUP(A299,'[1]Total Points'!C:Q,14,FALSE)</f>
        <v>7812.6548776852715</v>
      </c>
      <c r="E299">
        <f>VLOOKUP(A299,'[1]RDR Summary'!C:K,8,FALSE)</f>
        <v>10071</v>
      </c>
      <c r="F299">
        <f>VLOOKUP(A299,'[1]RDR Summary'!C:H,6,FALSE)</f>
        <v>4424</v>
      </c>
      <c r="G299">
        <f>VLOOKUP(A299,'[1]RDR Summary'!C:O,11,FALSE)</f>
        <v>0.43928110416046073</v>
      </c>
      <c r="H299" s="12">
        <f t="shared" si="28"/>
        <v>3431.9516610941955</v>
      </c>
      <c r="I299">
        <f>VLOOKUP(A299,'[1]RDR Summary'!C:K,5,FALSE)</f>
        <v>3338</v>
      </c>
      <c r="J299">
        <f>VLOOKUP(A299,'[1]RDR Summary'!C:R,12,FALSE)</f>
        <v>0.33144672822957005</v>
      </c>
      <c r="K299" s="12">
        <f t="shared" si="29"/>
        <v>2589.4788979955752</v>
      </c>
      <c r="L299">
        <f>VLOOKUP(A299,'[1]RDR Summary'!C:N,4,FALSE)</f>
        <v>2309</v>
      </c>
      <c r="M299">
        <f>VLOOKUP(A299,'[1]RDR Summary'!C:U,13,FALSE)</f>
        <v>0.22927216760996921</v>
      </c>
      <c r="N299" s="12">
        <f t="shared" si="30"/>
        <v>1791.224318595501</v>
      </c>
      <c r="O299" s="13">
        <f t="shared" si="31"/>
        <v>7812.6548776852724</v>
      </c>
      <c r="P299">
        <f t="shared" si="32"/>
        <v>10071</v>
      </c>
      <c r="Q299">
        <f t="shared" si="32"/>
        <v>1</v>
      </c>
      <c r="R299">
        <f t="shared" si="33"/>
        <v>0</v>
      </c>
      <c r="S299" s="11">
        <f t="shared" si="34"/>
        <v>0</v>
      </c>
    </row>
    <row r="300" spans="1:19" ht="15" customHeight="1" x14ac:dyDescent="0.25">
      <c r="A300" s="24">
        <v>395562</v>
      </c>
      <c r="B300" s="10" t="s">
        <v>21</v>
      </c>
      <c r="C300" t="str">
        <f>VLOOKUP(A300,'[1]Ref Tab'!A:C,3,FALSE)</f>
        <v>TEL HAI RETIREMENT COMMUNITY</v>
      </c>
      <c r="D300" s="11">
        <f>VLOOKUP(A300,'[1]Total Points'!C:Q,14,FALSE)</f>
        <v>13486.955306570624</v>
      </c>
      <c r="E300">
        <f>VLOOKUP(A300,'[1]RDR Summary'!C:K,8,FALSE)</f>
        <v>10806</v>
      </c>
      <c r="F300">
        <f>VLOOKUP(A300,'[1]RDR Summary'!C:H,6,FALSE)</f>
        <v>5125</v>
      </c>
      <c r="G300">
        <f>VLOOKUP(A300,'[1]RDR Summary'!C:O,11,FALSE)</f>
        <v>0.4742735517305201</v>
      </c>
      <c r="H300" s="12">
        <f t="shared" si="28"/>
        <v>6396.5061952780352</v>
      </c>
      <c r="I300">
        <f>VLOOKUP(A300,'[1]RDR Summary'!C:K,5,FALSE)</f>
        <v>2253</v>
      </c>
      <c r="J300">
        <f>VLOOKUP(A300,'[1]RDR Summary'!C:R,12,FALSE)</f>
        <v>0.20849528039977791</v>
      </c>
      <c r="K300" s="12">
        <f t="shared" si="29"/>
        <v>2811.9665283827148</v>
      </c>
      <c r="L300">
        <f>VLOOKUP(A300,'[1]RDR Summary'!C:N,4,FALSE)</f>
        <v>3428</v>
      </c>
      <c r="M300">
        <f>VLOOKUP(A300,'[1]RDR Summary'!C:U,13,FALSE)</f>
        <v>0.31723116786970201</v>
      </c>
      <c r="N300" s="12">
        <f t="shared" si="30"/>
        <v>4278.4825829098736</v>
      </c>
      <c r="O300" s="13">
        <f t="shared" si="31"/>
        <v>13486.955306570624</v>
      </c>
      <c r="P300">
        <f t="shared" si="32"/>
        <v>10806</v>
      </c>
      <c r="Q300">
        <f t="shared" si="32"/>
        <v>1</v>
      </c>
      <c r="R300">
        <f t="shared" si="33"/>
        <v>0</v>
      </c>
      <c r="S300" s="11">
        <f t="shared" si="34"/>
        <v>0</v>
      </c>
    </row>
    <row r="301" spans="1:19" ht="15" customHeight="1" x14ac:dyDescent="0.25">
      <c r="A301" s="24">
        <v>395563</v>
      </c>
      <c r="B301" s="10" t="s">
        <v>18</v>
      </c>
      <c r="C301" t="str">
        <f>VLOOKUP(A301,'[1]Ref Tab'!A:C,3,FALSE)</f>
        <v>MORRISONS COVE HOME</v>
      </c>
      <c r="D301" s="11">
        <f>VLOOKUP(A301,'[1]Total Points'!C:Q,14,FALSE)</f>
        <v>44873.658952259488</v>
      </c>
      <c r="E301">
        <f>VLOOKUP(A301,'[1]RDR Summary'!C:K,8,FALSE)</f>
        <v>20543</v>
      </c>
      <c r="F301">
        <f>VLOOKUP(A301,'[1]RDR Summary'!C:H,6,FALSE)</f>
        <v>5820</v>
      </c>
      <c r="G301">
        <f>VLOOKUP(A301,'[1]RDR Summary'!C:O,11,FALSE)</f>
        <v>0.28330818283600251</v>
      </c>
      <c r="H301" s="12">
        <f t="shared" si="28"/>
        <v>12713.074774967152</v>
      </c>
      <c r="I301">
        <f>VLOOKUP(A301,'[1]RDR Summary'!C:K,5,FALSE)</f>
        <v>8301</v>
      </c>
      <c r="J301">
        <f>VLOOKUP(A301,'[1]RDR Summary'!C:R,12,FALSE)</f>
        <v>0.40407924840578296</v>
      </c>
      <c r="K301" s="12">
        <f t="shared" si="29"/>
        <v>18132.514382646448</v>
      </c>
      <c r="L301">
        <f>VLOOKUP(A301,'[1]RDR Summary'!C:N,4,FALSE)</f>
        <v>6422</v>
      </c>
      <c r="M301">
        <f>VLOOKUP(A301,'[1]RDR Summary'!C:U,13,FALSE)</f>
        <v>0.31261256875821447</v>
      </c>
      <c r="N301" s="12">
        <f t="shared" si="30"/>
        <v>14028.069794645886</v>
      </c>
      <c r="O301" s="13">
        <f t="shared" si="31"/>
        <v>44873.658952259488</v>
      </c>
      <c r="P301">
        <f t="shared" si="32"/>
        <v>20543</v>
      </c>
      <c r="Q301">
        <f t="shared" si="32"/>
        <v>1</v>
      </c>
      <c r="R301">
        <f t="shared" si="33"/>
        <v>0</v>
      </c>
      <c r="S301" s="11">
        <f t="shared" si="34"/>
        <v>0</v>
      </c>
    </row>
    <row r="302" spans="1:19" ht="15" customHeight="1" x14ac:dyDescent="0.25">
      <c r="A302" s="24">
        <v>395564</v>
      </c>
      <c r="B302" s="10" t="s">
        <v>41</v>
      </c>
      <c r="C302" t="str">
        <f>VLOOKUP(A302,'[1]Ref Tab'!A:C,3,FALSE)</f>
        <v>OAK RIDGE REHAB &amp; HEALTHCARE CENTER</v>
      </c>
      <c r="D302" s="11">
        <f>VLOOKUP(A302,'[1]Total Points'!C:Q,14,FALSE)</f>
        <v>0</v>
      </c>
      <c r="E302">
        <f>VLOOKUP(A302,'[1]RDR Summary'!C:K,8,FALSE)</f>
        <v>23719</v>
      </c>
      <c r="F302">
        <f>VLOOKUP(A302,'[1]RDR Summary'!C:H,6,FALSE)</f>
        <v>8286</v>
      </c>
      <c r="G302">
        <f>VLOOKUP(A302,'[1]RDR Summary'!C:O,11,FALSE)</f>
        <v>0.3493401914077322</v>
      </c>
      <c r="H302" s="12">
        <f t="shared" si="28"/>
        <v>0</v>
      </c>
      <c r="I302">
        <f>VLOOKUP(A302,'[1]RDR Summary'!C:K,5,FALSE)</f>
        <v>6517</v>
      </c>
      <c r="J302">
        <f>VLOOKUP(A302,'[1]RDR Summary'!C:R,12,FALSE)</f>
        <v>0.27475863232008096</v>
      </c>
      <c r="K302" s="12">
        <f t="shared" si="29"/>
        <v>0</v>
      </c>
      <c r="L302">
        <f>VLOOKUP(A302,'[1]RDR Summary'!C:N,4,FALSE)</f>
        <v>8916</v>
      </c>
      <c r="M302">
        <f>VLOOKUP(A302,'[1]RDR Summary'!C:U,13,FALSE)</f>
        <v>0.37590117627218683</v>
      </c>
      <c r="N302" s="12">
        <f t="shared" si="30"/>
        <v>0</v>
      </c>
      <c r="O302" s="13">
        <f t="shared" si="31"/>
        <v>0</v>
      </c>
      <c r="P302">
        <f t="shared" si="32"/>
        <v>23719</v>
      </c>
      <c r="Q302">
        <f t="shared" si="32"/>
        <v>1</v>
      </c>
      <c r="R302">
        <f t="shared" si="33"/>
        <v>0</v>
      </c>
      <c r="S302" s="11">
        <f t="shared" si="34"/>
        <v>0</v>
      </c>
    </row>
    <row r="303" spans="1:19" ht="15" customHeight="1" x14ac:dyDescent="0.25">
      <c r="A303" s="24">
        <v>395566</v>
      </c>
      <c r="B303" s="10" t="s">
        <v>41</v>
      </c>
      <c r="C303" t="str">
        <f>VLOOKUP(A303,'[1]Ref Tab'!A:C,3,FALSE)</f>
        <v>HIGHLAND MANOR REHAB &amp; NURSING CENTER</v>
      </c>
      <c r="D303" s="11">
        <f>VLOOKUP(A303,'[1]Total Points'!C:Q,14,FALSE)</f>
        <v>34390.711653009435</v>
      </c>
      <c r="E303">
        <f>VLOOKUP(A303,'[1]RDR Summary'!C:K,8,FALSE)</f>
        <v>24126</v>
      </c>
      <c r="F303">
        <f>VLOOKUP(A303,'[1]RDR Summary'!C:H,6,FALSE)</f>
        <v>6239</v>
      </c>
      <c r="G303">
        <f>VLOOKUP(A303,'[1]RDR Summary'!C:O,11,FALSE)</f>
        <v>0.25860067976456935</v>
      </c>
      <c r="H303" s="12">
        <f t="shared" si="28"/>
        <v>8893.4614110555358</v>
      </c>
      <c r="I303">
        <f>VLOOKUP(A303,'[1]RDR Summary'!C:K,5,FALSE)</f>
        <v>9403</v>
      </c>
      <c r="J303">
        <f>VLOOKUP(A303,'[1]RDR Summary'!C:R,12,FALSE)</f>
        <v>0.38974550277708697</v>
      </c>
      <c r="K303" s="12">
        <f t="shared" si="29"/>
        <v>13403.625204063987</v>
      </c>
      <c r="L303">
        <f>VLOOKUP(A303,'[1]RDR Summary'!C:N,4,FALSE)</f>
        <v>8484</v>
      </c>
      <c r="M303">
        <f>VLOOKUP(A303,'[1]RDR Summary'!C:U,13,FALSE)</f>
        <v>0.35165381745834368</v>
      </c>
      <c r="N303" s="12">
        <f t="shared" si="30"/>
        <v>12093.625037889913</v>
      </c>
      <c r="O303" s="13">
        <f t="shared" si="31"/>
        <v>34390.711653009435</v>
      </c>
      <c r="P303">
        <f t="shared" si="32"/>
        <v>24126</v>
      </c>
      <c r="Q303">
        <f t="shared" si="32"/>
        <v>1</v>
      </c>
      <c r="R303">
        <f t="shared" si="33"/>
        <v>0</v>
      </c>
      <c r="S303" s="11">
        <f t="shared" si="34"/>
        <v>0</v>
      </c>
    </row>
    <row r="304" spans="1:19" ht="15" customHeight="1" x14ac:dyDescent="0.25">
      <c r="A304" s="24">
        <v>395567</v>
      </c>
      <c r="B304" s="10" t="s">
        <v>41</v>
      </c>
      <c r="C304" t="str">
        <f>VLOOKUP(A304,'[1]Ref Tab'!A:C,3,FALSE)</f>
        <v>DUNMORE HEALTH CARE CENTER</v>
      </c>
      <c r="D304" s="11">
        <f>VLOOKUP(A304,'[1]Total Points'!C:Q,14,FALSE)</f>
        <v>10061.641943091068</v>
      </c>
      <c r="E304">
        <f>VLOOKUP(A304,'[1]RDR Summary'!C:K,8,FALSE)</f>
        <v>17075</v>
      </c>
      <c r="F304">
        <f>VLOOKUP(A304,'[1]RDR Summary'!C:H,6,FALSE)</f>
        <v>6738</v>
      </c>
      <c r="G304">
        <f>VLOOKUP(A304,'[1]RDR Summary'!C:O,11,FALSE)</f>
        <v>0.39461200585651535</v>
      </c>
      <c r="H304" s="12">
        <f t="shared" si="28"/>
        <v>3970.4447093732133</v>
      </c>
      <c r="I304">
        <f>VLOOKUP(A304,'[1]RDR Summary'!C:K,5,FALSE)</f>
        <v>5339</v>
      </c>
      <c r="J304">
        <f>VLOOKUP(A304,'[1]RDR Summary'!C:R,12,FALSE)</f>
        <v>0.31267935578330891</v>
      </c>
      <c r="K304" s="12">
        <f t="shared" si="29"/>
        <v>3146.0677208880356</v>
      </c>
      <c r="L304">
        <f>VLOOKUP(A304,'[1]RDR Summary'!C:N,4,FALSE)</f>
        <v>4998</v>
      </c>
      <c r="M304">
        <f>VLOOKUP(A304,'[1]RDR Summary'!C:U,13,FALSE)</f>
        <v>0.29270863836017569</v>
      </c>
      <c r="N304" s="12">
        <f t="shared" si="30"/>
        <v>2945.1295128298189</v>
      </c>
      <c r="O304" s="13">
        <f t="shared" si="31"/>
        <v>10061.641943091068</v>
      </c>
      <c r="P304">
        <f t="shared" si="32"/>
        <v>17075</v>
      </c>
      <c r="Q304">
        <f t="shared" si="32"/>
        <v>0.99999999999999989</v>
      </c>
      <c r="R304">
        <f t="shared" si="33"/>
        <v>0</v>
      </c>
      <c r="S304" s="11">
        <f t="shared" si="34"/>
        <v>0</v>
      </c>
    </row>
    <row r="305" spans="1:19" ht="15" customHeight="1" x14ac:dyDescent="0.25">
      <c r="A305" s="24">
        <v>395568</v>
      </c>
      <c r="B305" s="10" t="s">
        <v>18</v>
      </c>
      <c r="C305" t="str">
        <f>VLOOKUP(A305,'[1]Ref Tab'!A:C,3,FALSE)</f>
        <v>JULIA POUND CARE CENTER</v>
      </c>
      <c r="D305" s="11">
        <f>VLOOKUP(A305,'[1]Total Points'!C:Q,14,FALSE)</f>
        <v>17310.16793084508</v>
      </c>
      <c r="E305">
        <f>VLOOKUP(A305,'[1]RDR Summary'!C:K,8,FALSE)</f>
        <v>17415</v>
      </c>
      <c r="F305">
        <f>VLOOKUP(A305,'[1]RDR Summary'!C:H,6,FALSE)</f>
        <v>6088</v>
      </c>
      <c r="G305">
        <f>VLOOKUP(A305,'[1]RDR Summary'!C:O,11,FALSE)</f>
        <v>0.34958369221935115</v>
      </c>
      <c r="H305" s="12">
        <f t="shared" si="28"/>
        <v>6051.3524182018291</v>
      </c>
      <c r="I305">
        <f>VLOOKUP(A305,'[1]RDR Summary'!C:K,5,FALSE)</f>
        <v>4951</v>
      </c>
      <c r="J305">
        <f>VLOOKUP(A305,'[1]RDR Summary'!C:R,12,FALSE)</f>
        <v>0.28429514786103932</v>
      </c>
      <c r="K305" s="12">
        <f t="shared" si="29"/>
        <v>4921.196751399023</v>
      </c>
      <c r="L305">
        <f>VLOOKUP(A305,'[1]RDR Summary'!C:N,4,FALSE)</f>
        <v>6376</v>
      </c>
      <c r="M305">
        <f>VLOOKUP(A305,'[1]RDR Summary'!C:U,13,FALSE)</f>
        <v>0.36612115991960953</v>
      </c>
      <c r="N305" s="12">
        <f t="shared" si="30"/>
        <v>6337.6187612442282</v>
      </c>
      <c r="O305" s="13">
        <f t="shared" si="31"/>
        <v>17310.16793084508</v>
      </c>
      <c r="P305">
        <f t="shared" si="32"/>
        <v>17415</v>
      </c>
      <c r="Q305">
        <f t="shared" si="32"/>
        <v>1</v>
      </c>
      <c r="R305">
        <f t="shared" si="33"/>
        <v>0</v>
      </c>
      <c r="S305" s="11">
        <f t="shared" si="34"/>
        <v>0</v>
      </c>
    </row>
    <row r="306" spans="1:19" ht="15" customHeight="1" x14ac:dyDescent="0.25">
      <c r="A306" s="24">
        <v>395569</v>
      </c>
      <c r="B306" s="10" t="s">
        <v>18</v>
      </c>
      <c r="C306" t="str">
        <f>VLOOKUP(A306,'[1]Ref Tab'!A:C,3,FALSE)</f>
        <v>EMBASSY OF HILLSDALE PARK</v>
      </c>
      <c r="D306" s="11">
        <f>VLOOKUP(A306,'[1]Total Points'!C:Q,14,FALSE)</f>
        <v>53731.34234393097</v>
      </c>
      <c r="E306">
        <f>VLOOKUP(A306,'[1]RDR Summary'!C:K,8,FALSE)</f>
        <v>18541</v>
      </c>
      <c r="F306">
        <f>VLOOKUP(A306,'[1]RDR Summary'!C:H,6,FALSE)</f>
        <v>5864</v>
      </c>
      <c r="G306">
        <f>VLOOKUP(A306,'[1]RDR Summary'!C:O,11,FALSE)</f>
        <v>0.31627204573647594</v>
      </c>
      <c r="H306" s="12">
        <f t="shared" si="28"/>
        <v>16993.721563281983</v>
      </c>
      <c r="I306">
        <f>VLOOKUP(A306,'[1]RDR Summary'!C:K,5,FALSE)</f>
        <v>8664</v>
      </c>
      <c r="J306">
        <f>VLOOKUP(A306,'[1]RDR Summary'!C:R,12,FALSE)</f>
        <v>0.46728871150423384</v>
      </c>
      <c r="K306" s="12">
        <f t="shared" si="29"/>
        <v>25108.049731288382</v>
      </c>
      <c r="L306">
        <f>VLOOKUP(A306,'[1]RDR Summary'!C:N,4,FALSE)</f>
        <v>4013</v>
      </c>
      <c r="M306">
        <f>VLOOKUP(A306,'[1]RDR Summary'!C:U,13,FALSE)</f>
        <v>0.21643924275929022</v>
      </c>
      <c r="N306" s="12">
        <f t="shared" si="30"/>
        <v>11629.571049360606</v>
      </c>
      <c r="O306" s="13">
        <f t="shared" si="31"/>
        <v>53731.34234393097</v>
      </c>
      <c r="P306">
        <f t="shared" si="32"/>
        <v>18541</v>
      </c>
      <c r="Q306">
        <f t="shared" si="32"/>
        <v>1</v>
      </c>
      <c r="R306">
        <f t="shared" si="33"/>
        <v>0</v>
      </c>
      <c r="S306" s="11">
        <f t="shared" si="34"/>
        <v>0</v>
      </c>
    </row>
    <row r="307" spans="1:19" ht="15" customHeight="1" x14ac:dyDescent="0.25">
      <c r="A307" s="24">
        <v>395570</v>
      </c>
      <c r="B307" s="10" t="s">
        <v>41</v>
      </c>
      <c r="C307" t="str">
        <f>VLOOKUP(A307,'[1]Ref Tab'!A:C,3,FALSE)</f>
        <v>MILTON REHABILITATION AND NURSING CENTER</v>
      </c>
      <c r="D307" s="11">
        <f>VLOOKUP(A307,'[1]Total Points'!C:Q,14,FALSE)</f>
        <v>27603.634938793333</v>
      </c>
      <c r="E307">
        <f>VLOOKUP(A307,'[1]RDR Summary'!C:K,8,FALSE)</f>
        <v>28991</v>
      </c>
      <c r="F307">
        <f>VLOOKUP(A307,'[1]RDR Summary'!C:H,6,FALSE)</f>
        <v>11349</v>
      </c>
      <c r="G307">
        <f>VLOOKUP(A307,'[1]RDR Summary'!C:O,11,FALSE)</f>
        <v>0.39146631713290331</v>
      </c>
      <c r="H307" s="12">
        <f t="shared" si="28"/>
        <v>10805.893308970561</v>
      </c>
      <c r="I307">
        <f>VLOOKUP(A307,'[1]RDR Summary'!C:K,5,FALSE)</f>
        <v>8157</v>
      </c>
      <c r="J307">
        <f>VLOOKUP(A307,'[1]RDR Summary'!C:R,12,FALSE)</f>
        <v>0.28136318167707219</v>
      </c>
      <c r="K307" s="12">
        <f t="shared" si="29"/>
        <v>7766.6465522312865</v>
      </c>
      <c r="L307">
        <f>VLOOKUP(A307,'[1]RDR Summary'!C:N,4,FALSE)</f>
        <v>9485</v>
      </c>
      <c r="M307">
        <f>VLOOKUP(A307,'[1]RDR Summary'!C:U,13,FALSE)</f>
        <v>0.3271705011900245</v>
      </c>
      <c r="N307" s="12">
        <f t="shared" si="30"/>
        <v>9031.0950775914862</v>
      </c>
      <c r="O307" s="13">
        <f t="shared" si="31"/>
        <v>27603.634938793333</v>
      </c>
      <c r="P307">
        <f t="shared" si="32"/>
        <v>28991</v>
      </c>
      <c r="Q307">
        <f t="shared" si="32"/>
        <v>1</v>
      </c>
      <c r="R307">
        <f t="shared" si="33"/>
        <v>0</v>
      </c>
      <c r="S307" s="11">
        <f t="shared" si="34"/>
        <v>0</v>
      </c>
    </row>
    <row r="308" spans="1:19" ht="15" customHeight="1" x14ac:dyDescent="0.25">
      <c r="A308" s="24">
        <v>395571</v>
      </c>
      <c r="B308" s="10" t="s">
        <v>41</v>
      </c>
      <c r="C308" t="str">
        <f>VLOOKUP(A308,'[1]Ref Tab'!A:C,3,FALSE)</f>
        <v>MUNCY PLACE</v>
      </c>
      <c r="D308" s="11">
        <f>VLOOKUP(A308,'[1]Total Points'!C:Q,14,FALSE)</f>
        <v>56810.089182467396</v>
      </c>
      <c r="E308">
        <f>VLOOKUP(A308,'[1]RDR Summary'!C:K,8,FALSE)</f>
        <v>21358</v>
      </c>
      <c r="F308">
        <f>VLOOKUP(A308,'[1]RDR Summary'!C:H,6,FALSE)</f>
        <v>2896</v>
      </c>
      <c r="G308">
        <f>VLOOKUP(A308,'[1]RDR Summary'!C:O,11,FALSE)</f>
        <v>0.13559322033898305</v>
      </c>
      <c r="H308" s="12">
        <f t="shared" si="28"/>
        <v>7703.0629399955787</v>
      </c>
      <c r="I308">
        <f>VLOOKUP(A308,'[1]RDR Summary'!C:K,5,FALSE)</f>
        <v>4814</v>
      </c>
      <c r="J308">
        <f>VLOOKUP(A308,'[1]RDR Summary'!C:R,12,FALSE)</f>
        <v>0.2253956362955333</v>
      </c>
      <c r="K308" s="12">
        <f t="shared" si="29"/>
        <v>12804.746199288233</v>
      </c>
      <c r="L308">
        <f>VLOOKUP(A308,'[1]RDR Summary'!C:N,4,FALSE)</f>
        <v>13648</v>
      </c>
      <c r="M308">
        <f>VLOOKUP(A308,'[1]RDR Summary'!C:U,13,FALSE)</f>
        <v>0.6390111433654837</v>
      </c>
      <c r="N308" s="12">
        <f t="shared" si="30"/>
        <v>36302.280043183586</v>
      </c>
      <c r="O308" s="13">
        <f t="shared" si="31"/>
        <v>56810.089182467396</v>
      </c>
      <c r="P308">
        <f t="shared" si="32"/>
        <v>21358</v>
      </c>
      <c r="Q308">
        <f t="shared" si="32"/>
        <v>1</v>
      </c>
      <c r="R308">
        <f t="shared" si="33"/>
        <v>0</v>
      </c>
      <c r="S308" s="11">
        <f t="shared" si="34"/>
        <v>0</v>
      </c>
    </row>
    <row r="309" spans="1:19" ht="15" customHeight="1" x14ac:dyDescent="0.25">
      <c r="A309" s="24">
        <v>395572</v>
      </c>
      <c r="B309" s="10" t="s">
        <v>34</v>
      </c>
      <c r="C309" t="str">
        <f>VLOOKUP(A309,'[1]Ref Tab'!A:C,3,FALSE)</f>
        <v>FAIRVIEW MANOR</v>
      </c>
      <c r="D309" s="11">
        <f>VLOOKUP(A309,'[1]Total Points'!C:Q,14,FALSE)</f>
        <v>0</v>
      </c>
      <c r="E309">
        <f>VLOOKUP(A309,'[1]RDR Summary'!C:K,8,FALSE)</f>
        <v>26442</v>
      </c>
      <c r="F309">
        <f>VLOOKUP(A309,'[1]RDR Summary'!C:H,6,FALSE)</f>
        <v>5075</v>
      </c>
      <c r="G309">
        <f>VLOOKUP(A309,'[1]RDR Summary'!C:O,11,FALSE)</f>
        <v>0.19192950608879814</v>
      </c>
      <c r="H309" s="12">
        <f t="shared" si="28"/>
        <v>0</v>
      </c>
      <c r="I309">
        <f>VLOOKUP(A309,'[1]RDR Summary'!C:K,5,FALSE)</f>
        <v>10635</v>
      </c>
      <c r="J309">
        <f>VLOOKUP(A309,'[1]RDR Summary'!C:R,12,FALSE)</f>
        <v>0.40220104379396415</v>
      </c>
      <c r="K309" s="12">
        <f t="shared" si="29"/>
        <v>0</v>
      </c>
      <c r="L309">
        <f>VLOOKUP(A309,'[1]RDR Summary'!C:N,4,FALSE)</f>
        <v>10732</v>
      </c>
      <c r="M309">
        <f>VLOOKUP(A309,'[1]RDR Summary'!C:U,13,FALSE)</f>
        <v>0.40586945011723774</v>
      </c>
      <c r="N309" s="12">
        <f t="shared" si="30"/>
        <v>0</v>
      </c>
      <c r="O309" s="13">
        <f t="shared" si="31"/>
        <v>0</v>
      </c>
      <c r="P309">
        <f t="shared" si="32"/>
        <v>26442</v>
      </c>
      <c r="Q309">
        <f t="shared" si="32"/>
        <v>1</v>
      </c>
      <c r="R309">
        <f t="shared" si="33"/>
        <v>0</v>
      </c>
      <c r="S309" s="11">
        <f t="shared" si="34"/>
        <v>0</v>
      </c>
    </row>
    <row r="310" spans="1:19" ht="15" customHeight="1" x14ac:dyDescent="0.25">
      <c r="A310" s="24">
        <v>395574</v>
      </c>
      <c r="B310" s="10" t="s">
        <v>21</v>
      </c>
      <c r="C310" t="str">
        <f>VLOOKUP(A310,'[1]Ref Tab'!A:C,3,FALSE)</f>
        <v>BELLE TERRACE</v>
      </c>
      <c r="D310" s="11">
        <f>VLOOKUP(A310,'[1]Total Points'!C:Q,14,FALSE)</f>
        <v>0</v>
      </c>
      <c r="E310">
        <f>VLOOKUP(A310,'[1]RDR Summary'!C:K,8,FALSE)</f>
        <v>10748</v>
      </c>
      <c r="F310">
        <f>VLOOKUP(A310,'[1]RDR Summary'!C:H,6,FALSE)</f>
        <v>4518</v>
      </c>
      <c r="G310">
        <f>VLOOKUP(A310,'[1]RDR Summary'!C:O,11,FALSE)</f>
        <v>0.42035727577223669</v>
      </c>
      <c r="H310" s="12">
        <f t="shared" si="28"/>
        <v>0</v>
      </c>
      <c r="I310">
        <f>VLOOKUP(A310,'[1]RDR Summary'!C:K,5,FALSE)</f>
        <v>3216</v>
      </c>
      <c r="J310">
        <f>VLOOKUP(A310,'[1]RDR Summary'!C:R,12,FALSE)</f>
        <v>0.2992184592482322</v>
      </c>
      <c r="K310" s="12">
        <f t="shared" si="29"/>
        <v>0</v>
      </c>
      <c r="L310">
        <f>VLOOKUP(A310,'[1]RDR Summary'!C:N,4,FALSE)</f>
        <v>3014</v>
      </c>
      <c r="M310">
        <f>VLOOKUP(A310,'[1]RDR Summary'!C:U,13,FALSE)</f>
        <v>0.2804242649795311</v>
      </c>
      <c r="N310" s="12">
        <f t="shared" si="30"/>
        <v>0</v>
      </c>
      <c r="O310" s="13">
        <f t="shared" si="31"/>
        <v>0</v>
      </c>
      <c r="P310">
        <f t="shared" si="32"/>
        <v>10748</v>
      </c>
      <c r="Q310">
        <f t="shared" si="32"/>
        <v>1</v>
      </c>
      <c r="R310">
        <f t="shared" si="33"/>
        <v>0</v>
      </c>
      <c r="S310" s="11">
        <f t="shared" si="34"/>
        <v>0</v>
      </c>
    </row>
    <row r="311" spans="1:19" x14ac:dyDescent="0.25">
      <c r="A311" s="24">
        <v>395575</v>
      </c>
      <c r="B311" s="10" t="s">
        <v>25</v>
      </c>
      <c r="C311" t="str">
        <f>VLOOKUP(A311,'[1]Ref Tab'!A:C,3,FALSE)</f>
        <v>THE GARDENS AT STEVENS</v>
      </c>
      <c r="D311" s="11">
        <f>VLOOKUP(A311,'[1]Total Points'!C:Q,14,FALSE)</f>
        <v>26771.031095828021</v>
      </c>
      <c r="E311">
        <f>VLOOKUP(A311,'[1]RDR Summary'!C:K,8,FALSE)</f>
        <v>15475</v>
      </c>
      <c r="F311">
        <f>VLOOKUP(A311,'[1]RDR Summary'!C:H,6,FALSE)</f>
        <v>5652</v>
      </c>
      <c r="G311">
        <f>VLOOKUP(A311,'[1]RDR Summary'!C:O,11,FALSE)</f>
        <v>0.36523424878836835</v>
      </c>
      <c r="H311" s="12">
        <f t="shared" si="28"/>
        <v>9777.6974315747975</v>
      </c>
      <c r="I311">
        <f>VLOOKUP(A311,'[1]RDR Summary'!C:K,5,FALSE)</f>
        <v>5399</v>
      </c>
      <c r="J311">
        <f>VLOOKUP(A311,'[1]RDR Summary'!C:R,12,FALSE)</f>
        <v>0.34888529886914377</v>
      </c>
      <c r="K311" s="12">
        <f t="shared" si="29"/>
        <v>9340.0191849030998</v>
      </c>
      <c r="L311">
        <f>VLOOKUP(A311,'[1]RDR Summary'!C:N,4,FALSE)</f>
        <v>4424</v>
      </c>
      <c r="M311">
        <f>VLOOKUP(A311,'[1]RDR Summary'!C:U,13,FALSE)</f>
        <v>0.28588045234248788</v>
      </c>
      <c r="N311" s="12">
        <f t="shared" si="30"/>
        <v>7653.3144793501233</v>
      </c>
      <c r="O311" s="13">
        <f t="shared" si="31"/>
        <v>26771.031095828021</v>
      </c>
      <c r="P311">
        <f t="shared" si="32"/>
        <v>15475</v>
      </c>
      <c r="Q311">
        <f t="shared" si="32"/>
        <v>1</v>
      </c>
      <c r="R311">
        <f t="shared" si="33"/>
        <v>0</v>
      </c>
      <c r="S311" s="11">
        <f t="shared" si="34"/>
        <v>0</v>
      </c>
    </row>
    <row r="312" spans="1:19" ht="15" customHeight="1" x14ac:dyDescent="0.25">
      <c r="A312" s="24">
        <v>395577</v>
      </c>
      <c r="B312" s="10" t="s">
        <v>18</v>
      </c>
      <c r="C312" t="str">
        <f>VLOOKUP(A312,'[1]Ref Tab'!A:C,3,FALSE)</f>
        <v>PREMIER WASHINGTON REHAB AND NURSING CTR</v>
      </c>
      <c r="D312" s="11">
        <f>VLOOKUP(A312,'[1]Total Points'!C:Q,14,FALSE)</f>
        <v>19677.476327164895</v>
      </c>
      <c r="E312">
        <f>VLOOKUP(A312,'[1]RDR Summary'!C:K,8,FALSE)</f>
        <v>64465</v>
      </c>
      <c r="F312">
        <f>VLOOKUP(A312,'[1]RDR Summary'!C:H,6,FALSE)</f>
        <v>18903</v>
      </c>
      <c r="G312">
        <f>VLOOKUP(A312,'[1]RDR Summary'!C:O,11,FALSE)</f>
        <v>0.29322888389048318</v>
      </c>
      <c r="H312" s="12">
        <f t="shared" si="28"/>
        <v>5770.0044211959666</v>
      </c>
      <c r="I312">
        <f>VLOOKUP(A312,'[1]RDR Summary'!C:K,5,FALSE)</f>
        <v>12099</v>
      </c>
      <c r="J312">
        <f>VLOOKUP(A312,'[1]RDR Summary'!C:R,12,FALSE)</f>
        <v>0.18768323896688124</v>
      </c>
      <c r="K312" s="12">
        <f t="shared" si="29"/>
        <v>3693.1324917764377</v>
      </c>
      <c r="L312">
        <f>VLOOKUP(A312,'[1]RDR Summary'!C:N,4,FALSE)</f>
        <v>33463</v>
      </c>
      <c r="M312">
        <f>VLOOKUP(A312,'[1]RDR Summary'!C:U,13,FALSE)</f>
        <v>0.51908787714263549</v>
      </c>
      <c r="N312" s="12">
        <f t="shared" si="30"/>
        <v>10214.339414192489</v>
      </c>
      <c r="O312" s="13">
        <f t="shared" si="31"/>
        <v>19677.476327164892</v>
      </c>
      <c r="P312">
        <f t="shared" si="32"/>
        <v>64465</v>
      </c>
      <c r="Q312">
        <f t="shared" si="32"/>
        <v>0.99999999999999989</v>
      </c>
      <c r="R312">
        <f t="shared" si="33"/>
        <v>0</v>
      </c>
      <c r="S312" s="11">
        <f t="shared" si="34"/>
        <v>0</v>
      </c>
    </row>
    <row r="313" spans="1:19" ht="15" customHeight="1" x14ac:dyDescent="0.25">
      <c r="A313" s="24">
        <v>395581</v>
      </c>
      <c r="B313" s="10" t="s">
        <v>41</v>
      </c>
      <c r="C313" t="str">
        <f>VLOOKUP(A313,'[1]Ref Tab'!A:C,3,FALSE)</f>
        <v>ALLIED SERVICES CENTER CITY SKILLED NSG</v>
      </c>
      <c r="D313" s="11">
        <f>VLOOKUP(A313,'[1]Total Points'!C:Q,14,FALSE)</f>
        <v>28023.326962801693</v>
      </c>
      <c r="E313">
        <f>VLOOKUP(A313,'[1]RDR Summary'!C:K,8,FALSE)</f>
        <v>9396</v>
      </c>
      <c r="F313">
        <f>VLOOKUP(A313,'[1]RDR Summary'!C:H,6,FALSE)</f>
        <v>3901</v>
      </c>
      <c r="G313">
        <f>VLOOKUP(A313,'[1]RDR Summary'!C:O,11,FALSE)</f>
        <v>0.41517667092379734</v>
      </c>
      <c r="H313" s="12">
        <f t="shared" si="28"/>
        <v>11634.631596625095</v>
      </c>
      <c r="I313">
        <f>VLOOKUP(A313,'[1]RDR Summary'!C:K,5,FALSE)</f>
        <v>2773</v>
      </c>
      <c r="J313">
        <f>VLOOKUP(A313,'[1]RDR Summary'!C:R,12,FALSE)</f>
        <v>0.2951255853554704</v>
      </c>
      <c r="K313" s="12">
        <f t="shared" si="29"/>
        <v>8270.4007735045871</v>
      </c>
      <c r="L313">
        <f>VLOOKUP(A313,'[1]RDR Summary'!C:N,4,FALSE)</f>
        <v>2722</v>
      </c>
      <c r="M313">
        <f>VLOOKUP(A313,'[1]RDR Summary'!C:U,13,FALSE)</f>
        <v>0.2896977437207322</v>
      </c>
      <c r="N313" s="12">
        <f t="shared" si="30"/>
        <v>8118.2945926720095</v>
      </c>
      <c r="O313" s="13">
        <f t="shared" si="31"/>
        <v>28023.32696280169</v>
      </c>
      <c r="P313">
        <f t="shared" si="32"/>
        <v>9396</v>
      </c>
      <c r="Q313">
        <f t="shared" si="32"/>
        <v>1</v>
      </c>
      <c r="R313">
        <f t="shared" si="33"/>
        <v>0</v>
      </c>
      <c r="S313" s="11">
        <f t="shared" si="34"/>
        <v>0</v>
      </c>
    </row>
    <row r="314" spans="1:19" x14ac:dyDescent="0.25">
      <c r="A314" s="24">
        <v>395582</v>
      </c>
      <c r="B314" s="10" t="s">
        <v>41</v>
      </c>
      <c r="C314" t="str">
        <f>VLOOKUP(A314,'[1]Ref Tab'!A:C,3,FALSE)</f>
        <v>MOUNTAIN CITY NURSING AND REHAB CENTER</v>
      </c>
      <c r="D314" s="11">
        <f>VLOOKUP(A314,'[1]Total Points'!C:Q,14,FALSE)</f>
        <v>39681.204459451204</v>
      </c>
      <c r="E314">
        <f>VLOOKUP(A314,'[1]RDR Summary'!C:K,8,FALSE)</f>
        <v>72211</v>
      </c>
      <c r="F314">
        <f>VLOOKUP(A314,'[1]RDR Summary'!C:H,6,FALSE)</f>
        <v>26392</v>
      </c>
      <c r="G314">
        <f>VLOOKUP(A314,'[1]RDR Summary'!C:O,11,FALSE)</f>
        <v>0.36548448297350822</v>
      </c>
      <c r="H314" s="12">
        <f t="shared" si="28"/>
        <v>14502.864495628592</v>
      </c>
      <c r="I314">
        <f>VLOOKUP(A314,'[1]RDR Summary'!C:K,5,FALSE)</f>
        <v>17829</v>
      </c>
      <c r="J314">
        <f>VLOOKUP(A314,'[1]RDR Summary'!C:R,12,FALSE)</f>
        <v>0.24690144160861918</v>
      </c>
      <c r="K314" s="12">
        <f t="shared" si="29"/>
        <v>9797.3465858048712</v>
      </c>
      <c r="L314">
        <f>VLOOKUP(A314,'[1]RDR Summary'!C:N,4,FALSE)</f>
        <v>27990</v>
      </c>
      <c r="M314">
        <f>VLOOKUP(A314,'[1]RDR Summary'!C:U,13,FALSE)</f>
        <v>0.38761407541787263</v>
      </c>
      <c r="N314" s="12">
        <f t="shared" si="30"/>
        <v>15380.993378017743</v>
      </c>
      <c r="O314" s="13">
        <f t="shared" si="31"/>
        <v>39681.204459451204</v>
      </c>
      <c r="P314">
        <f t="shared" si="32"/>
        <v>72211</v>
      </c>
      <c r="Q314">
        <f t="shared" si="32"/>
        <v>1</v>
      </c>
      <c r="R314">
        <f t="shared" si="33"/>
        <v>0</v>
      </c>
      <c r="S314" s="11">
        <f t="shared" si="34"/>
        <v>0</v>
      </c>
    </row>
    <row r="315" spans="1:19" ht="15" customHeight="1" x14ac:dyDescent="0.25">
      <c r="A315" s="24">
        <v>395585</v>
      </c>
      <c r="B315" s="10" t="s">
        <v>18</v>
      </c>
      <c r="C315" t="str">
        <f>VLOOKUP(A315,'[1]Ref Tab'!A:C,3,FALSE)</f>
        <v>TRANSITIONS HEALTHCARE NORTH HUNTINGDON</v>
      </c>
      <c r="D315" s="11">
        <f>VLOOKUP(A315,'[1]Total Points'!C:Q,14,FALSE)</f>
        <v>43860.252609895273</v>
      </c>
      <c r="E315">
        <f>VLOOKUP(A315,'[1]RDR Summary'!C:K,8,FALSE)</f>
        <v>25724</v>
      </c>
      <c r="F315">
        <f>VLOOKUP(A315,'[1]RDR Summary'!C:H,6,FALSE)</f>
        <v>7403</v>
      </c>
      <c r="G315">
        <f>VLOOKUP(A315,'[1]RDR Summary'!C:O,11,FALSE)</f>
        <v>0.28778572539262948</v>
      </c>
      <c r="H315" s="12">
        <f t="shared" si="28"/>
        <v>12622.354613242682</v>
      </c>
      <c r="I315">
        <f>VLOOKUP(A315,'[1]RDR Summary'!C:K,5,FALSE)</f>
        <v>9077</v>
      </c>
      <c r="J315">
        <f>VLOOKUP(A315,'[1]RDR Summary'!C:R,12,FALSE)</f>
        <v>0.3528611413466024</v>
      </c>
      <c r="K315" s="12">
        <f t="shared" si="29"/>
        <v>15476.578795677942</v>
      </c>
      <c r="L315">
        <f>VLOOKUP(A315,'[1]RDR Summary'!C:N,4,FALSE)</f>
        <v>9244</v>
      </c>
      <c r="M315">
        <f>VLOOKUP(A315,'[1]RDR Summary'!C:U,13,FALSE)</f>
        <v>0.35935313326076818</v>
      </c>
      <c r="N315" s="12">
        <f t="shared" si="30"/>
        <v>15761.319200974651</v>
      </c>
      <c r="O315" s="13">
        <f t="shared" si="31"/>
        <v>43860.252609895273</v>
      </c>
      <c r="P315">
        <f t="shared" si="32"/>
        <v>25724</v>
      </c>
      <c r="Q315">
        <f t="shared" si="32"/>
        <v>1</v>
      </c>
      <c r="R315">
        <f t="shared" si="33"/>
        <v>0</v>
      </c>
      <c r="S315" s="11">
        <f t="shared" si="34"/>
        <v>0</v>
      </c>
    </row>
    <row r="316" spans="1:19" ht="15" customHeight="1" x14ac:dyDescent="0.25">
      <c r="A316" s="24">
        <v>395586</v>
      </c>
      <c r="B316" s="10" t="s">
        <v>41</v>
      </c>
      <c r="C316" t="str">
        <f>VLOOKUP(A316,'[1]Ref Tab'!A:C,3,FALSE)</f>
        <v>BRADFORD HILLS NURSING &amp; REHAB CENTER</v>
      </c>
      <c r="D316" s="11">
        <f>VLOOKUP(A316,'[1]Total Points'!C:Q,14,FALSE)</f>
        <v>25499.332318048422</v>
      </c>
      <c r="E316">
        <f>VLOOKUP(A316,'[1]RDR Summary'!C:K,8,FALSE)</f>
        <v>33558</v>
      </c>
      <c r="F316">
        <f>VLOOKUP(A316,'[1]RDR Summary'!C:H,6,FALSE)</f>
        <v>12052</v>
      </c>
      <c r="G316">
        <f>VLOOKUP(A316,'[1]RDR Summary'!C:O,11,FALSE)</f>
        <v>0.35913940044102749</v>
      </c>
      <c r="H316" s="12">
        <f t="shared" si="28"/>
        <v>9157.8149203504254</v>
      </c>
      <c r="I316">
        <f>VLOOKUP(A316,'[1]RDR Summary'!C:K,5,FALSE)</f>
        <v>11509</v>
      </c>
      <c r="J316">
        <f>VLOOKUP(A316,'[1]RDR Summary'!C:R,12,FALSE)</f>
        <v>0.34295845997973656</v>
      </c>
      <c r="K316" s="12">
        <f t="shared" si="29"/>
        <v>8745.2117423094132</v>
      </c>
      <c r="L316">
        <f>VLOOKUP(A316,'[1]RDR Summary'!C:N,4,FALSE)</f>
        <v>9997</v>
      </c>
      <c r="M316">
        <f>VLOOKUP(A316,'[1]RDR Summary'!C:U,13,FALSE)</f>
        <v>0.29790213957923595</v>
      </c>
      <c r="N316" s="12">
        <f t="shared" si="30"/>
        <v>7596.3056553885835</v>
      </c>
      <c r="O316" s="13">
        <f t="shared" si="31"/>
        <v>25499.332318048422</v>
      </c>
      <c r="P316">
        <f t="shared" si="32"/>
        <v>33558</v>
      </c>
      <c r="Q316">
        <f t="shared" si="32"/>
        <v>1</v>
      </c>
      <c r="R316">
        <f t="shared" si="33"/>
        <v>0</v>
      </c>
      <c r="S316" s="11">
        <f t="shared" si="34"/>
        <v>0</v>
      </c>
    </row>
    <row r="317" spans="1:19" ht="15" customHeight="1" x14ac:dyDescent="0.25">
      <c r="A317" s="24">
        <v>395587</v>
      </c>
      <c r="B317" s="10" t="s">
        <v>41</v>
      </c>
      <c r="C317" t="str">
        <f>VLOOKUP(A317,'[1]Ref Tab'!A:C,3,FALSE)</f>
        <v>MEADOWS NURSING AND REHAB CENTER</v>
      </c>
      <c r="D317" s="11">
        <f>VLOOKUP(A317,'[1]Total Points'!C:Q,14,FALSE)</f>
        <v>46353.560465764494</v>
      </c>
      <c r="E317">
        <f>VLOOKUP(A317,'[1]RDR Summary'!C:K,8,FALSE)</f>
        <v>19352</v>
      </c>
      <c r="F317">
        <f>VLOOKUP(A317,'[1]RDR Summary'!C:H,6,FALSE)</f>
        <v>8178</v>
      </c>
      <c r="G317">
        <f>VLOOKUP(A317,'[1]RDR Summary'!C:O,11,FALSE)</f>
        <v>0.42259198015708971</v>
      </c>
      <c r="H317" s="12">
        <f t="shared" si="28"/>
        <v>19588.642904558808</v>
      </c>
      <c r="I317">
        <f>VLOOKUP(A317,'[1]RDR Summary'!C:K,5,FALSE)</f>
        <v>5868</v>
      </c>
      <c r="J317">
        <f>VLOOKUP(A317,'[1]RDR Summary'!C:R,12,FALSE)</f>
        <v>0.30322447292269533</v>
      </c>
      <c r="K317" s="12">
        <f t="shared" si="29"/>
        <v>14055.533940321728</v>
      </c>
      <c r="L317">
        <f>VLOOKUP(A317,'[1]RDR Summary'!C:N,4,FALSE)</f>
        <v>5306</v>
      </c>
      <c r="M317">
        <f>VLOOKUP(A317,'[1]RDR Summary'!C:U,13,FALSE)</f>
        <v>0.27418354692021496</v>
      </c>
      <c r="N317" s="12">
        <f t="shared" si="30"/>
        <v>12709.38362088396</v>
      </c>
      <c r="O317" s="13">
        <f t="shared" si="31"/>
        <v>46353.560465764502</v>
      </c>
      <c r="P317">
        <f t="shared" si="32"/>
        <v>19352</v>
      </c>
      <c r="Q317">
        <f t="shared" si="32"/>
        <v>1</v>
      </c>
      <c r="R317">
        <f t="shared" si="33"/>
        <v>0</v>
      </c>
      <c r="S317" s="11">
        <f t="shared" si="34"/>
        <v>0</v>
      </c>
    </row>
    <row r="318" spans="1:19" ht="15" customHeight="1" x14ac:dyDescent="0.25">
      <c r="A318" s="24">
        <v>395588</v>
      </c>
      <c r="B318" s="10" t="s">
        <v>34</v>
      </c>
      <c r="C318" t="str">
        <f>VLOOKUP(A318,'[1]Ref Tab'!A:C,3,FALSE)</f>
        <v>EMBASSY OF PARK AVENUE</v>
      </c>
      <c r="D318" s="11">
        <f>VLOOKUP(A318,'[1]Total Points'!C:Q,14,FALSE)</f>
        <v>0</v>
      </c>
      <c r="E318">
        <f>VLOOKUP(A318,'[1]RDR Summary'!C:K,8,FALSE)</f>
        <v>24704</v>
      </c>
      <c r="F318">
        <f>VLOOKUP(A318,'[1]RDR Summary'!C:H,6,FALSE)</f>
        <v>6536</v>
      </c>
      <c r="G318">
        <f>VLOOKUP(A318,'[1]RDR Summary'!C:O,11,FALSE)</f>
        <v>0.26457253886010362</v>
      </c>
      <c r="H318" s="12">
        <f t="shared" si="28"/>
        <v>0</v>
      </c>
      <c r="I318">
        <f>VLOOKUP(A318,'[1]RDR Summary'!C:K,5,FALSE)</f>
        <v>5952</v>
      </c>
      <c r="J318">
        <f>VLOOKUP(A318,'[1]RDR Summary'!C:R,12,FALSE)</f>
        <v>0.24093264248704663</v>
      </c>
      <c r="K318" s="12">
        <f t="shared" si="29"/>
        <v>0</v>
      </c>
      <c r="L318">
        <f>VLOOKUP(A318,'[1]RDR Summary'!C:N,4,FALSE)</f>
        <v>12216</v>
      </c>
      <c r="M318">
        <f>VLOOKUP(A318,'[1]RDR Summary'!C:U,13,FALSE)</f>
        <v>0.49449481865284972</v>
      </c>
      <c r="N318" s="12">
        <f t="shared" si="30"/>
        <v>0</v>
      </c>
      <c r="O318" s="13">
        <f t="shared" si="31"/>
        <v>0</v>
      </c>
      <c r="P318">
        <f t="shared" si="32"/>
        <v>24704</v>
      </c>
      <c r="Q318">
        <f t="shared" si="32"/>
        <v>1</v>
      </c>
      <c r="R318">
        <f t="shared" si="33"/>
        <v>0</v>
      </c>
      <c r="S318" s="11">
        <f t="shared" si="34"/>
        <v>0</v>
      </c>
    </row>
    <row r="319" spans="1:19" ht="15" customHeight="1" x14ac:dyDescent="0.25">
      <c r="A319" s="24">
        <v>395589</v>
      </c>
      <c r="B319" s="10" t="s">
        <v>41</v>
      </c>
      <c r="C319" t="str">
        <f>VLOOKUP(A319,'[1]Ref Tab'!A:C,3,FALSE)</f>
        <v>MOUNT CARMEL SENIOR LIVING COMMUNITY</v>
      </c>
      <c r="D319" s="11">
        <f>VLOOKUP(A319,'[1]Total Points'!C:Q,14,FALSE)</f>
        <v>73551.601229445907</v>
      </c>
      <c r="E319">
        <f>VLOOKUP(A319,'[1]RDR Summary'!C:K,8,FALSE)</f>
        <v>22590</v>
      </c>
      <c r="F319">
        <f>VLOOKUP(A319,'[1]RDR Summary'!C:H,6,FALSE)</f>
        <v>7864</v>
      </c>
      <c r="G319">
        <f>VLOOKUP(A319,'[1]RDR Summary'!C:O,11,FALSE)</f>
        <v>0.3481186365648517</v>
      </c>
      <c r="H319" s="12">
        <f t="shared" si="28"/>
        <v>25604.683137156379</v>
      </c>
      <c r="I319">
        <f>VLOOKUP(A319,'[1]RDR Summary'!C:K,5,FALSE)</f>
        <v>8769</v>
      </c>
      <c r="J319">
        <f>VLOOKUP(A319,'[1]RDR Summary'!C:R,12,FALSE)</f>
        <v>0.38818061088977424</v>
      </c>
      <c r="K319" s="12">
        <f t="shared" si="29"/>
        <v>28551.305497167381</v>
      </c>
      <c r="L319">
        <f>VLOOKUP(A319,'[1]RDR Summary'!C:N,4,FALSE)</f>
        <v>5957</v>
      </c>
      <c r="M319">
        <f>VLOOKUP(A319,'[1]RDR Summary'!C:U,13,FALSE)</f>
        <v>0.26370075254537406</v>
      </c>
      <c r="N319" s="12">
        <f t="shared" si="30"/>
        <v>19395.612595122147</v>
      </c>
      <c r="O319" s="13">
        <f t="shared" si="31"/>
        <v>73551.601229445907</v>
      </c>
      <c r="P319">
        <f t="shared" si="32"/>
        <v>22590</v>
      </c>
      <c r="Q319">
        <f t="shared" si="32"/>
        <v>1</v>
      </c>
      <c r="R319">
        <f t="shared" si="33"/>
        <v>0</v>
      </c>
      <c r="S319" s="11">
        <f t="shared" si="34"/>
        <v>0</v>
      </c>
    </row>
    <row r="320" spans="1:19" x14ac:dyDescent="0.25">
      <c r="A320" s="24">
        <v>395590</v>
      </c>
      <c r="B320" s="10" t="s">
        <v>25</v>
      </c>
      <c r="C320" t="str">
        <f>VLOOKUP(A320,'[1]Ref Tab'!A:C,3,FALSE)</f>
        <v>KADIMA REHAB AND NURSING AT LITITZ</v>
      </c>
      <c r="D320" s="11">
        <f>VLOOKUP(A320,'[1]Total Points'!C:Q,14,FALSE)</f>
        <v>0</v>
      </c>
      <c r="E320">
        <f>VLOOKUP(A320,'[1]RDR Summary'!C:K,8,FALSE)</f>
        <v>6680</v>
      </c>
      <c r="F320">
        <f>VLOOKUP(A320,'[1]RDR Summary'!C:H,6,FALSE)</f>
        <v>2218</v>
      </c>
      <c r="G320">
        <f>VLOOKUP(A320,'[1]RDR Summary'!C:O,11,FALSE)</f>
        <v>0.33203592814371258</v>
      </c>
      <c r="H320" s="12">
        <f t="shared" si="28"/>
        <v>0</v>
      </c>
      <c r="I320">
        <f>VLOOKUP(A320,'[1]RDR Summary'!C:K,5,FALSE)</f>
        <v>1429</v>
      </c>
      <c r="J320">
        <f>VLOOKUP(A320,'[1]RDR Summary'!C:R,12,FALSE)</f>
        <v>0.21392215568862274</v>
      </c>
      <c r="K320" s="12">
        <f t="shared" si="29"/>
        <v>0</v>
      </c>
      <c r="L320">
        <f>VLOOKUP(A320,'[1]RDR Summary'!C:N,4,FALSE)</f>
        <v>3033</v>
      </c>
      <c r="M320">
        <f>VLOOKUP(A320,'[1]RDR Summary'!C:U,13,FALSE)</f>
        <v>0.45404191616766465</v>
      </c>
      <c r="N320" s="12">
        <f t="shared" si="30"/>
        <v>0</v>
      </c>
      <c r="O320" s="13">
        <f t="shared" si="31"/>
        <v>0</v>
      </c>
      <c r="P320">
        <f t="shared" si="32"/>
        <v>6680</v>
      </c>
      <c r="Q320">
        <f t="shared" si="32"/>
        <v>1</v>
      </c>
      <c r="R320">
        <f t="shared" si="33"/>
        <v>0</v>
      </c>
      <c r="S320" s="11">
        <f t="shared" si="34"/>
        <v>0</v>
      </c>
    </row>
    <row r="321" spans="1:19" ht="15" customHeight="1" x14ac:dyDescent="0.25">
      <c r="A321" s="24">
        <v>395591</v>
      </c>
      <c r="B321" s="10" t="s">
        <v>25</v>
      </c>
      <c r="C321" t="str">
        <f>VLOOKUP(A321,'[1]Ref Tab'!A:C,3,FALSE)</f>
        <v>LUTHER CREST NURSING FACILITY</v>
      </c>
      <c r="D321" s="11">
        <f>VLOOKUP(A321,'[1]Total Points'!C:Q,14,FALSE)</f>
        <v>15390.864267116089</v>
      </c>
      <c r="E321">
        <f>VLOOKUP(A321,'[1]RDR Summary'!C:K,8,FALSE)</f>
        <v>7556</v>
      </c>
      <c r="F321">
        <f>VLOOKUP(A321,'[1]RDR Summary'!C:H,6,FALSE)</f>
        <v>1871</v>
      </c>
      <c r="G321">
        <f>VLOOKUP(A321,'[1]RDR Summary'!C:O,11,FALSE)</f>
        <v>0.24761778718898889</v>
      </c>
      <c r="H321" s="12">
        <f t="shared" si="28"/>
        <v>3811.0517527493653</v>
      </c>
      <c r="I321">
        <f>VLOOKUP(A321,'[1]RDR Summary'!C:K,5,FALSE)</f>
        <v>3155</v>
      </c>
      <c r="J321">
        <f>VLOOKUP(A321,'[1]RDR Summary'!C:R,12,FALSE)</f>
        <v>0.41754896770778188</v>
      </c>
      <c r="K321" s="12">
        <f t="shared" si="29"/>
        <v>6426.4394868649097</v>
      </c>
      <c r="L321">
        <f>VLOOKUP(A321,'[1]RDR Summary'!C:N,4,FALSE)</f>
        <v>2530</v>
      </c>
      <c r="M321">
        <f>VLOOKUP(A321,'[1]RDR Summary'!C:U,13,FALSE)</f>
        <v>0.3348332451032292</v>
      </c>
      <c r="N321" s="12">
        <f t="shared" si="30"/>
        <v>5153.3730275018133</v>
      </c>
      <c r="O321" s="13">
        <f t="shared" si="31"/>
        <v>15390.864267116089</v>
      </c>
      <c r="P321">
        <f t="shared" si="32"/>
        <v>7556</v>
      </c>
      <c r="Q321">
        <f t="shared" si="32"/>
        <v>1</v>
      </c>
      <c r="R321">
        <f t="shared" si="33"/>
        <v>0</v>
      </c>
      <c r="S321" s="11">
        <f t="shared" si="34"/>
        <v>0</v>
      </c>
    </row>
    <row r="322" spans="1:19" ht="15" customHeight="1" x14ac:dyDescent="0.25">
      <c r="A322" s="24">
        <v>395592</v>
      </c>
      <c r="B322" s="10" t="s">
        <v>18</v>
      </c>
      <c r="C322" t="str">
        <f>VLOOKUP(A322,'[1]Ref Tab'!A:C,3,FALSE)</f>
        <v>HAIDA HEALTHCARE AND REHAB CENTER</v>
      </c>
      <c r="D322" s="11">
        <f>VLOOKUP(A322,'[1]Total Points'!C:Q,14,FALSE)</f>
        <v>28429.913986280953</v>
      </c>
      <c r="E322">
        <f>VLOOKUP(A322,'[1]RDR Summary'!C:K,8,FALSE)</f>
        <v>15595</v>
      </c>
      <c r="F322">
        <f>VLOOKUP(A322,'[1]RDR Summary'!C:H,6,FALSE)</f>
        <v>5470</v>
      </c>
      <c r="G322">
        <f>VLOOKUP(A322,'[1]RDR Summary'!C:O,11,FALSE)</f>
        <v>0.35075344661750563</v>
      </c>
      <c r="H322" s="12">
        <f t="shared" si="28"/>
        <v>9971.8903177272732</v>
      </c>
      <c r="I322">
        <f>VLOOKUP(A322,'[1]RDR Summary'!C:K,5,FALSE)</f>
        <v>5141</v>
      </c>
      <c r="J322">
        <f>VLOOKUP(A322,'[1]RDR Summary'!C:R,12,FALSE)</f>
        <v>0.32965694132734852</v>
      </c>
      <c r="K322" s="12">
        <f t="shared" si="29"/>
        <v>9372.1184869169847</v>
      </c>
      <c r="L322">
        <f>VLOOKUP(A322,'[1]RDR Summary'!C:N,4,FALSE)</f>
        <v>4984</v>
      </c>
      <c r="M322">
        <f>VLOOKUP(A322,'[1]RDR Summary'!C:U,13,FALSE)</f>
        <v>0.31958961205514586</v>
      </c>
      <c r="N322" s="12">
        <f t="shared" si="30"/>
        <v>9085.9051816366955</v>
      </c>
      <c r="O322" s="13">
        <f t="shared" si="31"/>
        <v>28429.913986280953</v>
      </c>
      <c r="P322">
        <f t="shared" si="32"/>
        <v>15595</v>
      </c>
      <c r="Q322">
        <f t="shared" si="32"/>
        <v>1</v>
      </c>
      <c r="R322">
        <f t="shared" si="33"/>
        <v>0</v>
      </c>
      <c r="S322" s="11">
        <f t="shared" si="34"/>
        <v>0</v>
      </c>
    </row>
    <row r="323" spans="1:19" ht="15" customHeight="1" x14ac:dyDescent="0.25">
      <c r="A323" s="24">
        <v>395593</v>
      </c>
      <c r="B323" s="10" t="s">
        <v>34</v>
      </c>
      <c r="C323" t="str">
        <f>VLOOKUP(A323,'[1]Ref Tab'!A:C,3,FALSE)</f>
        <v>QUALITY LIFE SERVICES - GROVE CITY</v>
      </c>
      <c r="D323" s="11">
        <f>VLOOKUP(A323,'[1]Total Points'!C:Q,14,FALSE)</f>
        <v>38239.860012134028</v>
      </c>
      <c r="E323">
        <f>VLOOKUP(A323,'[1]RDR Summary'!C:K,8,FALSE)</f>
        <v>23322</v>
      </c>
      <c r="F323">
        <f>VLOOKUP(A323,'[1]RDR Summary'!C:H,6,FALSE)</f>
        <v>6162</v>
      </c>
      <c r="G323">
        <f>VLOOKUP(A323,'[1]RDR Summary'!C:O,11,FALSE)</f>
        <v>0.26421404682274247</v>
      </c>
      <c r="H323" s="12">
        <f t="shared" si="28"/>
        <v>10103.508163741097</v>
      </c>
      <c r="I323">
        <f>VLOOKUP(A323,'[1]RDR Summary'!C:K,5,FALSE)</f>
        <v>6740</v>
      </c>
      <c r="J323">
        <f>VLOOKUP(A323,'[1]RDR Summary'!C:R,12,FALSE)</f>
        <v>0.28899751307778065</v>
      </c>
      <c r="K323" s="12">
        <f t="shared" si="29"/>
        <v>11051.224443949206</v>
      </c>
      <c r="L323">
        <f>VLOOKUP(A323,'[1]RDR Summary'!C:N,4,FALSE)</f>
        <v>10420</v>
      </c>
      <c r="M323">
        <f>VLOOKUP(A323,'[1]RDR Summary'!C:U,13,FALSE)</f>
        <v>0.44678844009947688</v>
      </c>
      <c r="N323" s="12">
        <f t="shared" si="30"/>
        <v>17085.127404443727</v>
      </c>
      <c r="O323" s="13">
        <f t="shared" si="31"/>
        <v>38239.860012134028</v>
      </c>
      <c r="P323">
        <f t="shared" si="32"/>
        <v>23322</v>
      </c>
      <c r="Q323">
        <f t="shared" si="32"/>
        <v>1</v>
      </c>
      <c r="R323">
        <f t="shared" si="33"/>
        <v>0</v>
      </c>
      <c r="S323" s="11">
        <f t="shared" si="34"/>
        <v>0</v>
      </c>
    </row>
    <row r="324" spans="1:19" ht="15" customHeight="1" x14ac:dyDescent="0.25">
      <c r="A324" s="24">
        <v>395594</v>
      </c>
      <c r="B324" s="10" t="s">
        <v>34</v>
      </c>
      <c r="C324" t="str">
        <f>VLOOKUP(A324,'[1]Ref Tab'!A:C,3,FALSE)</f>
        <v>OIL CITY HEALTHCARE AND REHAB CENTER</v>
      </c>
      <c r="D324" s="11">
        <f>VLOOKUP(A324,'[1]Total Points'!C:Q,14,FALSE)</f>
        <v>19066.409386849933</v>
      </c>
      <c r="E324">
        <f>VLOOKUP(A324,'[1]RDR Summary'!C:K,8,FALSE)</f>
        <v>16782</v>
      </c>
      <c r="F324">
        <f>VLOOKUP(A324,'[1]RDR Summary'!C:H,6,FALSE)</f>
        <v>5432</v>
      </c>
      <c r="G324">
        <f>VLOOKUP(A324,'[1]RDR Summary'!C:O,11,FALSE)</f>
        <v>0.32368013347634372</v>
      </c>
      <c r="H324" s="12">
        <f t="shared" ref="H324:H387" si="35">IFERROR(G324*D324,0)</f>
        <v>6171.4179352501997</v>
      </c>
      <c r="I324">
        <f>VLOOKUP(A324,'[1]RDR Summary'!C:K,5,FALSE)</f>
        <v>5197</v>
      </c>
      <c r="J324">
        <f>VLOOKUP(A324,'[1]RDR Summary'!C:R,12,FALSE)</f>
        <v>0.3096770349183649</v>
      </c>
      <c r="K324" s="12">
        <f t="shared" ref="K324:K387" si="36">IFERROR(J324*D324,0)</f>
        <v>5904.4291254593672</v>
      </c>
      <c r="L324">
        <f>VLOOKUP(A324,'[1]RDR Summary'!C:N,4,FALSE)</f>
        <v>6153</v>
      </c>
      <c r="M324">
        <f>VLOOKUP(A324,'[1]RDR Summary'!C:U,13,FALSE)</f>
        <v>0.36664283160529137</v>
      </c>
      <c r="N324" s="12">
        <f t="shared" ref="N324:N387" si="37">IFERROR(M324*D324,0)</f>
        <v>6990.5623261403671</v>
      </c>
      <c r="O324" s="13">
        <f t="shared" ref="O324:O387" si="38">H324+K324+N324</f>
        <v>19066.409386849933</v>
      </c>
      <c r="P324">
        <f t="shared" ref="P324:Q387" si="39">F324+I324+L324</f>
        <v>16782</v>
      </c>
      <c r="Q324">
        <f t="shared" si="39"/>
        <v>1</v>
      </c>
      <c r="R324">
        <f t="shared" ref="R324:R387" si="40">E324-P324</f>
        <v>0</v>
      </c>
      <c r="S324" s="11">
        <f t="shared" ref="S324:S387" si="41">D324-O324</f>
        <v>0</v>
      </c>
    </row>
    <row r="325" spans="1:19" ht="15" customHeight="1" x14ac:dyDescent="0.25">
      <c r="A325" s="24">
        <v>395595</v>
      </c>
      <c r="B325" s="10" t="s">
        <v>21</v>
      </c>
      <c r="C325" t="str">
        <f>VLOOKUP(A325,'[1]Ref Tab'!A:C,3,FALSE)</f>
        <v>THE BELVEDERE CENTER, GENESIS HEALTHCARE</v>
      </c>
      <c r="D325" s="11">
        <f>VLOOKUP(A325,'[1]Total Points'!C:Q,14,FALSE)</f>
        <v>37236.107141945453</v>
      </c>
      <c r="E325">
        <f>VLOOKUP(A325,'[1]RDR Summary'!C:K,8,FALSE)</f>
        <v>39066</v>
      </c>
      <c r="F325">
        <f>VLOOKUP(A325,'[1]RDR Summary'!C:H,6,FALSE)</f>
        <v>16617</v>
      </c>
      <c r="G325">
        <f>VLOOKUP(A325,'[1]RDR Summary'!C:O,11,FALSE)</f>
        <v>0.42535708800491479</v>
      </c>
      <c r="H325" s="12">
        <f t="shared" si="35"/>
        <v>15838.642102536927</v>
      </c>
      <c r="I325">
        <f>VLOOKUP(A325,'[1]RDR Summary'!C:K,5,FALSE)</f>
        <v>10055</v>
      </c>
      <c r="J325">
        <f>VLOOKUP(A325,'[1]RDR Summary'!C:R,12,FALSE)</f>
        <v>0.25738493830952747</v>
      </c>
      <c r="K325" s="12">
        <f t="shared" si="36"/>
        <v>9584.0131396165852</v>
      </c>
      <c r="L325">
        <f>VLOOKUP(A325,'[1]RDR Summary'!C:N,4,FALSE)</f>
        <v>12394</v>
      </c>
      <c r="M325">
        <f>VLOOKUP(A325,'[1]RDR Summary'!C:U,13,FALSE)</f>
        <v>0.31725797368555775</v>
      </c>
      <c r="N325" s="12">
        <f t="shared" si="37"/>
        <v>11813.451899791939</v>
      </c>
      <c r="O325" s="13">
        <f t="shared" si="38"/>
        <v>37236.107141945453</v>
      </c>
      <c r="P325">
        <f t="shared" si="39"/>
        <v>39066</v>
      </c>
      <c r="Q325">
        <f t="shared" si="39"/>
        <v>1</v>
      </c>
      <c r="R325">
        <f t="shared" si="40"/>
        <v>0</v>
      </c>
      <c r="S325" s="11">
        <f t="shared" si="41"/>
        <v>0</v>
      </c>
    </row>
    <row r="326" spans="1:19" ht="15" customHeight="1" x14ac:dyDescent="0.25">
      <c r="A326" s="24">
        <v>395596</v>
      </c>
      <c r="B326" s="10" t="s">
        <v>18</v>
      </c>
      <c r="C326" t="str">
        <f>VLOOKUP(A326,'[1]Ref Tab'!A:C,3,FALSE)</f>
        <v>BRIDGEVILLE REHAB AND CARE CENTER</v>
      </c>
      <c r="D326" s="11">
        <f>VLOOKUP(A326,'[1]Total Points'!C:Q,14,FALSE)</f>
        <v>29427.987532295836</v>
      </c>
      <c r="E326">
        <f>VLOOKUP(A326,'[1]RDR Summary'!C:K,8,FALSE)</f>
        <v>34725</v>
      </c>
      <c r="F326">
        <f>VLOOKUP(A326,'[1]RDR Summary'!C:H,6,FALSE)</f>
        <v>4022</v>
      </c>
      <c r="G326">
        <f>VLOOKUP(A326,'[1]RDR Summary'!C:O,11,FALSE)</f>
        <v>0.11582433405327573</v>
      </c>
      <c r="H326" s="12">
        <f t="shared" si="35"/>
        <v>3408.4770584562661</v>
      </c>
      <c r="I326">
        <f>VLOOKUP(A326,'[1]RDR Summary'!C:K,5,FALSE)</f>
        <v>10561</v>
      </c>
      <c r="J326">
        <f>VLOOKUP(A326,'[1]RDR Summary'!C:R,12,FALSE)</f>
        <v>0.30413246940244781</v>
      </c>
      <c r="K326" s="12">
        <f t="shared" si="36"/>
        <v>8950.00651774158</v>
      </c>
      <c r="L326">
        <f>VLOOKUP(A326,'[1]RDR Summary'!C:N,4,FALSE)</f>
        <v>20142</v>
      </c>
      <c r="M326">
        <f>VLOOKUP(A326,'[1]RDR Summary'!C:U,13,FALSE)</f>
        <v>0.5800431965442765</v>
      </c>
      <c r="N326" s="12">
        <f t="shared" si="37"/>
        <v>17069.503956097993</v>
      </c>
      <c r="O326" s="13">
        <f t="shared" si="38"/>
        <v>29427.98753229584</v>
      </c>
      <c r="P326">
        <f t="shared" si="39"/>
        <v>34725</v>
      </c>
      <c r="Q326">
        <f t="shared" si="39"/>
        <v>1</v>
      </c>
      <c r="R326">
        <f t="shared" si="40"/>
        <v>0</v>
      </c>
      <c r="S326" s="11">
        <f t="shared" si="41"/>
        <v>0</v>
      </c>
    </row>
    <row r="327" spans="1:19" ht="15" customHeight="1" x14ac:dyDescent="0.25">
      <c r="A327" s="24">
        <v>395597</v>
      </c>
      <c r="B327" s="10" t="s">
        <v>21</v>
      </c>
      <c r="C327" t="str">
        <f>VLOOKUP(A327,'[1]Ref Tab'!A:C,3,FALSE)</f>
        <v>PICKERING MANOR HOME</v>
      </c>
      <c r="D327" s="11">
        <f>VLOOKUP(A327,'[1]Total Points'!C:Q,14,FALSE)</f>
        <v>19312.725455789241</v>
      </c>
      <c r="E327">
        <f>VLOOKUP(A327,'[1]RDR Summary'!C:K,8,FALSE)</f>
        <v>4237</v>
      </c>
      <c r="F327">
        <f>VLOOKUP(A327,'[1]RDR Summary'!C:H,6,FALSE)</f>
        <v>56</v>
      </c>
      <c r="G327">
        <f>VLOOKUP(A327,'[1]RDR Summary'!C:O,11,FALSE)</f>
        <v>1.321689874911494E-2</v>
      </c>
      <c r="H327" s="12">
        <f t="shared" si="35"/>
        <v>255.25433691862108</v>
      </c>
      <c r="I327">
        <f>VLOOKUP(A327,'[1]RDR Summary'!C:K,5,FALSE)</f>
        <v>3032</v>
      </c>
      <c r="J327">
        <f>VLOOKUP(A327,'[1]RDR Summary'!C:R,12,FALSE)</f>
        <v>0.71560066084493745</v>
      </c>
      <c r="K327" s="12">
        <f t="shared" si="36"/>
        <v>13820.199098879626</v>
      </c>
      <c r="L327">
        <f>VLOOKUP(A327,'[1]RDR Summary'!C:N,4,FALSE)</f>
        <v>1149</v>
      </c>
      <c r="M327">
        <f>VLOOKUP(A327,'[1]RDR Summary'!C:U,13,FALSE)</f>
        <v>0.27118244040594758</v>
      </c>
      <c r="N327" s="12">
        <f t="shared" si="37"/>
        <v>5237.2720199909927</v>
      </c>
      <c r="O327" s="13">
        <f t="shared" si="38"/>
        <v>19312.725455789237</v>
      </c>
      <c r="P327">
        <f t="shared" si="39"/>
        <v>4237</v>
      </c>
      <c r="Q327">
        <f t="shared" si="39"/>
        <v>1</v>
      </c>
      <c r="R327">
        <f t="shared" si="40"/>
        <v>0</v>
      </c>
      <c r="S327" s="11">
        <f t="shared" si="41"/>
        <v>0</v>
      </c>
    </row>
    <row r="328" spans="1:19" ht="15" customHeight="1" x14ac:dyDescent="0.25">
      <c r="A328" s="24">
        <v>395602</v>
      </c>
      <c r="B328" s="10" t="s">
        <v>41</v>
      </c>
      <c r="C328" t="str">
        <f>VLOOKUP(A328,'[1]Ref Tab'!A:C,3,FALSE)</f>
        <v>WESLEY VILLAGE</v>
      </c>
      <c r="D328" s="11">
        <f>VLOOKUP(A328,'[1]Total Points'!C:Q,14,FALSE)</f>
        <v>40135.083535923557</v>
      </c>
      <c r="E328">
        <f>VLOOKUP(A328,'[1]RDR Summary'!C:K,8,FALSE)</f>
        <v>25519</v>
      </c>
      <c r="F328">
        <f>VLOOKUP(A328,'[1]RDR Summary'!C:H,6,FALSE)</f>
        <v>11041</v>
      </c>
      <c r="G328">
        <f>VLOOKUP(A328,'[1]RDR Summary'!C:O,11,FALSE)</f>
        <v>0.43265801951487126</v>
      </c>
      <c r="H328" s="12">
        <f t="shared" si="35"/>
        <v>17364.765755716602</v>
      </c>
      <c r="I328">
        <f>VLOOKUP(A328,'[1]RDR Summary'!C:K,5,FALSE)</f>
        <v>6617</v>
      </c>
      <c r="J328">
        <f>VLOOKUP(A328,'[1]RDR Summary'!C:R,12,FALSE)</f>
        <v>0.25929699439633214</v>
      </c>
      <c r="K328" s="12">
        <f t="shared" si="36"/>
        <v>10406.906530710692</v>
      </c>
      <c r="L328">
        <f>VLOOKUP(A328,'[1]RDR Summary'!C:N,4,FALSE)</f>
        <v>7861</v>
      </c>
      <c r="M328">
        <f>VLOOKUP(A328,'[1]RDR Summary'!C:U,13,FALSE)</f>
        <v>0.3080449860887966</v>
      </c>
      <c r="N328" s="12">
        <f t="shared" si="37"/>
        <v>12363.411249496261</v>
      </c>
      <c r="O328" s="13">
        <f t="shared" si="38"/>
        <v>40135.083535923557</v>
      </c>
      <c r="P328">
        <f t="shared" si="39"/>
        <v>25519</v>
      </c>
      <c r="Q328">
        <f t="shared" si="39"/>
        <v>1</v>
      </c>
      <c r="R328">
        <f t="shared" si="40"/>
        <v>0</v>
      </c>
      <c r="S328" s="11">
        <f t="shared" si="41"/>
        <v>0</v>
      </c>
    </row>
    <row r="329" spans="1:19" ht="15" customHeight="1" x14ac:dyDescent="0.25">
      <c r="A329" s="24">
        <v>395603</v>
      </c>
      <c r="B329" s="10" t="s">
        <v>18</v>
      </c>
      <c r="C329" t="str">
        <f>VLOOKUP(A329,'[1]Ref Tab'!A:C,3,FALSE)</f>
        <v>CARING HEIGHTS COMMUNITY CARE &amp; REHAB</v>
      </c>
      <c r="D329" s="11">
        <f>VLOOKUP(A329,'[1]Total Points'!C:Q,14,FALSE)</f>
        <v>29951.87527875165</v>
      </c>
      <c r="E329">
        <f>VLOOKUP(A329,'[1]RDR Summary'!C:K,8,FALSE)</f>
        <v>21370</v>
      </c>
      <c r="F329">
        <f>VLOOKUP(A329,'[1]RDR Summary'!C:H,6,FALSE)</f>
        <v>4910</v>
      </c>
      <c r="G329">
        <f>VLOOKUP(A329,'[1]RDR Summary'!C:O,11,FALSE)</f>
        <v>0.22976134768366868</v>
      </c>
      <c r="H329" s="12">
        <f t="shared" si="35"/>
        <v>6881.7832296991382</v>
      </c>
      <c r="I329">
        <f>VLOOKUP(A329,'[1]RDR Summary'!C:K,5,FALSE)</f>
        <v>10910</v>
      </c>
      <c r="J329">
        <f>VLOOKUP(A329,'[1]RDR Summary'!C:R,12,FALSE)</f>
        <v>0.51052877866167523</v>
      </c>
      <c r="K329" s="12">
        <f t="shared" si="36"/>
        <v>15291.294304687903</v>
      </c>
      <c r="L329">
        <f>VLOOKUP(A329,'[1]RDR Summary'!C:N,4,FALSE)</f>
        <v>5550</v>
      </c>
      <c r="M329">
        <f>VLOOKUP(A329,'[1]RDR Summary'!C:U,13,FALSE)</f>
        <v>0.25970987365465609</v>
      </c>
      <c r="N329" s="12">
        <f t="shared" si="37"/>
        <v>7778.7977443646078</v>
      </c>
      <c r="O329" s="13">
        <f t="shared" si="38"/>
        <v>29951.87527875165</v>
      </c>
      <c r="P329">
        <f t="shared" si="39"/>
        <v>21370</v>
      </c>
      <c r="Q329">
        <f t="shared" si="39"/>
        <v>1</v>
      </c>
      <c r="R329">
        <f t="shared" si="40"/>
        <v>0</v>
      </c>
      <c r="S329" s="11">
        <f t="shared" si="41"/>
        <v>0</v>
      </c>
    </row>
    <row r="330" spans="1:19" ht="15" customHeight="1" x14ac:dyDescent="0.25">
      <c r="A330" s="24">
        <v>395604</v>
      </c>
      <c r="B330" s="10" t="s">
        <v>18</v>
      </c>
      <c r="C330" t="str">
        <f>VLOOKUP(A330,'[1]Ref Tab'!A:C,3,FALSE)</f>
        <v>GREENE HEALTH AND REHAB CENTER</v>
      </c>
      <c r="D330" s="11">
        <f>VLOOKUP(A330,'[1]Total Points'!C:Q,14,FALSE)</f>
        <v>45382.408988941221</v>
      </c>
      <c r="E330">
        <f>VLOOKUP(A330,'[1]RDR Summary'!C:K,8,FALSE)</f>
        <v>19804</v>
      </c>
      <c r="F330">
        <f>VLOOKUP(A330,'[1]RDR Summary'!C:H,6,FALSE)</f>
        <v>5417</v>
      </c>
      <c r="G330">
        <f>VLOOKUP(A330,'[1]RDR Summary'!C:O,11,FALSE)</f>
        <v>0.27353059987881234</v>
      </c>
      <c r="H330" s="12">
        <f t="shared" si="35"/>
        <v>12413.477554690697</v>
      </c>
      <c r="I330">
        <f>VLOOKUP(A330,'[1]RDR Summary'!C:K,5,FALSE)</f>
        <v>6439</v>
      </c>
      <c r="J330">
        <f>VLOOKUP(A330,'[1]RDR Summary'!C:R,12,FALSE)</f>
        <v>0.32513633609371845</v>
      </c>
      <c r="K330" s="12">
        <f t="shared" si="36"/>
        <v>14755.470181770981</v>
      </c>
      <c r="L330">
        <f>VLOOKUP(A330,'[1]RDR Summary'!C:N,4,FALSE)</f>
        <v>7948</v>
      </c>
      <c r="M330">
        <f>VLOOKUP(A330,'[1]RDR Summary'!C:U,13,FALSE)</f>
        <v>0.40133306402746921</v>
      </c>
      <c r="N330" s="12">
        <f t="shared" si="37"/>
        <v>18213.461252479541</v>
      </c>
      <c r="O330" s="13">
        <f t="shared" si="38"/>
        <v>45382.408988941213</v>
      </c>
      <c r="P330">
        <f t="shared" si="39"/>
        <v>19804</v>
      </c>
      <c r="Q330">
        <f t="shared" si="39"/>
        <v>1</v>
      </c>
      <c r="R330">
        <f t="shared" si="40"/>
        <v>0</v>
      </c>
      <c r="S330" s="11">
        <f t="shared" si="41"/>
        <v>0</v>
      </c>
    </row>
    <row r="331" spans="1:19" ht="15" customHeight="1" x14ac:dyDescent="0.25">
      <c r="A331" s="24">
        <v>395605</v>
      </c>
      <c r="B331" s="10" t="s">
        <v>18</v>
      </c>
      <c r="C331" t="str">
        <f>VLOOKUP(A331,'[1]Ref Tab'!A:C,3,FALSE)</f>
        <v>ST. BARNABAS NURSING HOME</v>
      </c>
      <c r="D331" s="11">
        <f>VLOOKUP(A331,'[1]Total Points'!C:Q,14,FALSE)</f>
        <v>20155.216340965293</v>
      </c>
      <c r="E331">
        <f>VLOOKUP(A331,'[1]RDR Summary'!C:K,8,FALSE)</f>
        <v>7263</v>
      </c>
      <c r="F331">
        <f>VLOOKUP(A331,'[1]RDR Summary'!C:H,6,FALSE)</f>
        <v>1746</v>
      </c>
      <c r="G331">
        <f>VLOOKUP(A331,'[1]RDR Summary'!C:O,11,FALSE)</f>
        <v>0.24039653035935563</v>
      </c>
      <c r="H331" s="12">
        <f t="shared" si="35"/>
        <v>4845.2440770102439</v>
      </c>
      <c r="I331">
        <f>VLOOKUP(A331,'[1]RDR Summary'!C:K,5,FALSE)</f>
        <v>3586</v>
      </c>
      <c r="J331">
        <f>VLOOKUP(A331,'[1]RDR Summary'!C:R,12,FALSE)</f>
        <v>0.49373537105879112</v>
      </c>
      <c r="K331" s="12">
        <f t="shared" si="36"/>
        <v>9951.3432188767092</v>
      </c>
      <c r="L331">
        <f>VLOOKUP(A331,'[1]RDR Summary'!C:N,4,FALSE)</f>
        <v>1931</v>
      </c>
      <c r="M331">
        <f>VLOOKUP(A331,'[1]RDR Summary'!C:U,13,FALSE)</f>
        <v>0.26586809858185323</v>
      </c>
      <c r="N331" s="12">
        <f t="shared" si="37"/>
        <v>5358.6290450783399</v>
      </c>
      <c r="O331" s="13">
        <f t="shared" si="38"/>
        <v>20155.216340965293</v>
      </c>
      <c r="P331">
        <f t="shared" si="39"/>
        <v>7263</v>
      </c>
      <c r="Q331">
        <f t="shared" si="39"/>
        <v>1</v>
      </c>
      <c r="R331">
        <f t="shared" si="40"/>
        <v>0</v>
      </c>
      <c r="S331" s="11">
        <f t="shared" si="41"/>
        <v>0</v>
      </c>
    </row>
    <row r="332" spans="1:19" ht="15" customHeight="1" x14ac:dyDescent="0.25">
      <c r="A332" s="24">
        <v>395606</v>
      </c>
      <c r="B332" s="10" t="s">
        <v>18</v>
      </c>
      <c r="C332" t="str">
        <f>VLOOKUP(A332,'[1]Ref Tab'!A:C,3,FALSE)</f>
        <v>JOHN J KANE REGIONAL CENTER-ROSS TWNSHP</v>
      </c>
      <c r="D332" s="11">
        <f>VLOOKUP(A332,'[1]Total Points'!C:Q,14,FALSE)</f>
        <v>54893.357844459329</v>
      </c>
      <c r="E332">
        <f>VLOOKUP(A332,'[1]RDR Summary'!C:K,8,FALSE)</f>
        <v>35723</v>
      </c>
      <c r="F332">
        <f>VLOOKUP(A332,'[1]RDR Summary'!C:H,6,FALSE)</f>
        <v>12339</v>
      </c>
      <c r="G332">
        <f>VLOOKUP(A332,'[1]RDR Summary'!C:O,11,FALSE)</f>
        <v>0.34540772051619406</v>
      </c>
      <c r="H332" s="12">
        <f t="shared" si="35"/>
        <v>18960.589604534438</v>
      </c>
      <c r="I332">
        <f>VLOOKUP(A332,'[1]RDR Summary'!C:K,5,FALSE)</f>
        <v>11858</v>
      </c>
      <c r="J332">
        <f>VLOOKUP(A332,'[1]RDR Summary'!C:R,12,FALSE)</f>
        <v>0.33194300590655879</v>
      </c>
      <c r="K332" s="12">
        <f t="shared" si="36"/>
        <v>18221.466207194208</v>
      </c>
      <c r="L332">
        <f>VLOOKUP(A332,'[1]RDR Summary'!C:N,4,FALSE)</f>
        <v>11526</v>
      </c>
      <c r="M332">
        <f>VLOOKUP(A332,'[1]RDR Summary'!C:U,13,FALSE)</f>
        <v>0.32264927357724715</v>
      </c>
      <c r="N332" s="12">
        <f t="shared" si="37"/>
        <v>17711.302032730684</v>
      </c>
      <c r="O332" s="13">
        <f t="shared" si="38"/>
        <v>54893.357844459329</v>
      </c>
      <c r="P332">
        <f t="shared" si="39"/>
        <v>35723</v>
      </c>
      <c r="Q332">
        <f t="shared" si="39"/>
        <v>1</v>
      </c>
      <c r="R332">
        <f t="shared" si="40"/>
        <v>0</v>
      </c>
      <c r="S332" s="11">
        <f t="shared" si="41"/>
        <v>0</v>
      </c>
    </row>
    <row r="333" spans="1:19" ht="15" customHeight="1" x14ac:dyDescent="0.25">
      <c r="A333" s="24">
        <v>395607</v>
      </c>
      <c r="B333" s="10" t="s">
        <v>34</v>
      </c>
      <c r="C333" t="str">
        <f>VLOOKUP(A333,'[1]Ref Tab'!A:C,3,FALSE)</f>
        <v>SHIPPENVILLE HEALTHCARE AND REHAB CENTER</v>
      </c>
      <c r="D333" s="11">
        <f>VLOOKUP(A333,'[1]Total Points'!C:Q,14,FALSE)</f>
        <v>36369.955299931615</v>
      </c>
      <c r="E333">
        <f>VLOOKUP(A333,'[1]RDR Summary'!C:K,8,FALSE)</f>
        <v>23051</v>
      </c>
      <c r="F333">
        <f>VLOOKUP(A333,'[1]RDR Summary'!C:H,6,FALSE)</f>
        <v>7215</v>
      </c>
      <c r="G333">
        <f>VLOOKUP(A333,'[1]RDR Summary'!C:O,11,FALSE)</f>
        <v>0.3130016051364366</v>
      </c>
      <c r="H333" s="12">
        <f t="shared" si="35"/>
        <v>11383.854387619045</v>
      </c>
      <c r="I333">
        <f>VLOOKUP(A333,'[1]RDR Summary'!C:K,5,FALSE)</f>
        <v>7115</v>
      </c>
      <c r="J333">
        <f>VLOOKUP(A333,'[1]RDR Summary'!C:R,12,FALSE)</f>
        <v>0.30866339855103903</v>
      </c>
      <c r="K333" s="12">
        <f t="shared" si="36"/>
        <v>11226.074008026266</v>
      </c>
      <c r="L333">
        <f>VLOOKUP(A333,'[1]RDR Summary'!C:N,4,FALSE)</f>
        <v>8721</v>
      </c>
      <c r="M333">
        <f>VLOOKUP(A333,'[1]RDR Summary'!C:U,13,FALSE)</f>
        <v>0.37833499631252443</v>
      </c>
      <c r="N333" s="12">
        <f t="shared" si="37"/>
        <v>13760.026904286306</v>
      </c>
      <c r="O333" s="13">
        <f t="shared" si="38"/>
        <v>36369.955299931615</v>
      </c>
      <c r="P333">
        <f t="shared" si="39"/>
        <v>23051</v>
      </c>
      <c r="Q333">
        <f t="shared" si="39"/>
        <v>1</v>
      </c>
      <c r="R333">
        <f t="shared" si="40"/>
        <v>0</v>
      </c>
      <c r="S333" s="11">
        <f t="shared" si="41"/>
        <v>0</v>
      </c>
    </row>
    <row r="334" spans="1:19" ht="15" customHeight="1" x14ac:dyDescent="0.25">
      <c r="A334" s="24">
        <v>395609</v>
      </c>
      <c r="B334" s="10" t="s">
        <v>34</v>
      </c>
      <c r="C334" t="str">
        <f>VLOOKUP(A334,'[1]Ref Tab'!A:C,3,FALSE)</f>
        <v>ROUSE WARREN COUNTY HOME</v>
      </c>
      <c r="D334" s="11">
        <f>VLOOKUP(A334,'[1]Total Points'!C:Q,14,FALSE)</f>
        <v>39048.570579440893</v>
      </c>
      <c r="E334">
        <f>VLOOKUP(A334,'[1]RDR Summary'!C:K,8,FALSE)</f>
        <v>20046</v>
      </c>
      <c r="F334">
        <f>VLOOKUP(A334,'[1]RDR Summary'!C:H,6,FALSE)</f>
        <v>5792</v>
      </c>
      <c r="G334">
        <f>VLOOKUP(A334,'[1]RDR Summary'!C:O,11,FALSE)</f>
        <v>0.28893544846852237</v>
      </c>
      <c r="H334" s="12">
        <f t="shared" si="35"/>
        <v>11282.516252425503</v>
      </c>
      <c r="I334">
        <f>VLOOKUP(A334,'[1]RDR Summary'!C:K,5,FALSE)</f>
        <v>5847</v>
      </c>
      <c r="J334">
        <f>VLOOKUP(A334,'[1]RDR Summary'!C:R,12,FALSE)</f>
        <v>0.29167913798263995</v>
      </c>
      <c r="K334" s="12">
        <f t="shared" si="36"/>
        <v>11389.653406065596</v>
      </c>
      <c r="L334">
        <f>VLOOKUP(A334,'[1]RDR Summary'!C:N,4,FALSE)</f>
        <v>8407</v>
      </c>
      <c r="M334">
        <f>VLOOKUP(A334,'[1]RDR Summary'!C:U,13,FALSE)</f>
        <v>0.41938541354883768</v>
      </c>
      <c r="N334" s="12">
        <f t="shared" si="37"/>
        <v>16376.400920949794</v>
      </c>
      <c r="O334" s="13">
        <f t="shared" si="38"/>
        <v>39048.570579440893</v>
      </c>
      <c r="P334">
        <f t="shared" si="39"/>
        <v>20046</v>
      </c>
      <c r="Q334">
        <f t="shared" si="39"/>
        <v>1</v>
      </c>
      <c r="R334">
        <f t="shared" si="40"/>
        <v>0</v>
      </c>
      <c r="S334" s="11">
        <f t="shared" si="41"/>
        <v>0</v>
      </c>
    </row>
    <row r="335" spans="1:19" ht="15" customHeight="1" x14ac:dyDescent="0.25">
      <c r="A335" s="24">
        <v>395610</v>
      </c>
      <c r="B335" s="10" t="s">
        <v>18</v>
      </c>
      <c r="C335" t="str">
        <f>VLOOKUP(A335,'[1]Ref Tab'!A:C,3,FALSE)</f>
        <v>RICHLAND HEALTHCARE AND REHAB CENTER</v>
      </c>
      <c r="D335" s="11">
        <f>VLOOKUP(A335,'[1]Total Points'!C:Q,14,FALSE)</f>
        <v>44031.906933387138</v>
      </c>
      <c r="E335">
        <f>VLOOKUP(A335,'[1]RDR Summary'!C:K,8,FALSE)</f>
        <v>17252</v>
      </c>
      <c r="F335">
        <f>VLOOKUP(A335,'[1]RDR Summary'!C:H,6,FALSE)</f>
        <v>5107</v>
      </c>
      <c r="G335">
        <f>VLOOKUP(A335,'[1]RDR Summary'!C:O,11,FALSE)</f>
        <v>0.29602364943194992</v>
      </c>
      <c r="H335" s="12">
        <f t="shared" si="35"/>
        <v>13034.48578186924</v>
      </c>
      <c r="I335">
        <f>VLOOKUP(A335,'[1]RDR Summary'!C:K,5,FALSE)</f>
        <v>5506</v>
      </c>
      <c r="J335">
        <f>VLOOKUP(A335,'[1]RDR Summary'!C:R,12,FALSE)</f>
        <v>0.31915140273591469</v>
      </c>
      <c r="K335" s="12">
        <f t="shared" si="36"/>
        <v>14052.844862927754</v>
      </c>
      <c r="L335">
        <f>VLOOKUP(A335,'[1]RDR Summary'!C:N,4,FALSE)</f>
        <v>6639</v>
      </c>
      <c r="M335">
        <f>VLOOKUP(A335,'[1]RDR Summary'!C:U,13,FALSE)</f>
        <v>0.38482494783213539</v>
      </c>
      <c r="N335" s="12">
        <f t="shared" si="37"/>
        <v>16944.576288590146</v>
      </c>
      <c r="O335" s="13">
        <f t="shared" si="38"/>
        <v>44031.906933387145</v>
      </c>
      <c r="P335">
        <f t="shared" si="39"/>
        <v>17252</v>
      </c>
      <c r="Q335">
        <f t="shared" si="39"/>
        <v>1</v>
      </c>
      <c r="R335">
        <f t="shared" si="40"/>
        <v>0</v>
      </c>
      <c r="S335" s="11">
        <f t="shared" si="41"/>
        <v>0</v>
      </c>
    </row>
    <row r="336" spans="1:19" ht="15" customHeight="1" x14ac:dyDescent="0.25">
      <c r="A336" s="24">
        <v>395612</v>
      </c>
      <c r="B336" s="10" t="s">
        <v>25</v>
      </c>
      <c r="C336" t="str">
        <f>VLOOKUP(A336,'[1]Ref Tab'!A:C,3,FALSE)</f>
        <v>SPIRITRUST LUTHERAN VLG @ SPRENKLE DRIVE</v>
      </c>
      <c r="D336" s="11">
        <f>VLOOKUP(A336,'[1]Total Points'!C:Q,14,FALSE)</f>
        <v>25161.119667457559</v>
      </c>
      <c r="E336">
        <f>VLOOKUP(A336,'[1]RDR Summary'!C:K,8,FALSE)</f>
        <v>14146</v>
      </c>
      <c r="F336">
        <f>VLOOKUP(A336,'[1]RDR Summary'!C:H,6,FALSE)</f>
        <v>4737</v>
      </c>
      <c r="G336">
        <f>VLOOKUP(A336,'[1]RDR Summary'!C:O,11,FALSE)</f>
        <v>0.33486497949950517</v>
      </c>
      <c r="H336" s="12">
        <f t="shared" si="35"/>
        <v>8425.5778216277722</v>
      </c>
      <c r="I336">
        <f>VLOOKUP(A336,'[1]RDR Summary'!C:K,5,FALSE)</f>
        <v>3710</v>
      </c>
      <c r="J336">
        <f>VLOOKUP(A336,'[1]RDR Summary'!C:R,12,FALSE)</f>
        <v>0.26226495122296056</v>
      </c>
      <c r="K336" s="12">
        <f t="shared" si="36"/>
        <v>6598.8798223008307</v>
      </c>
      <c r="L336">
        <f>VLOOKUP(A336,'[1]RDR Summary'!C:N,4,FALSE)</f>
        <v>5699</v>
      </c>
      <c r="M336">
        <f>VLOOKUP(A336,'[1]RDR Summary'!C:U,13,FALSE)</f>
        <v>0.40287006927753427</v>
      </c>
      <c r="N336" s="12">
        <f t="shared" si="37"/>
        <v>10136.662023528957</v>
      </c>
      <c r="O336" s="13">
        <f t="shared" si="38"/>
        <v>25161.119667457562</v>
      </c>
      <c r="P336">
        <f t="shared" si="39"/>
        <v>14146</v>
      </c>
      <c r="Q336">
        <f t="shared" si="39"/>
        <v>1</v>
      </c>
      <c r="R336">
        <f t="shared" si="40"/>
        <v>0</v>
      </c>
      <c r="S336" s="11">
        <f t="shared" si="41"/>
        <v>0</v>
      </c>
    </row>
    <row r="337" spans="1:19" ht="15" customHeight="1" x14ac:dyDescent="0.25">
      <c r="A337" s="24">
        <v>395613</v>
      </c>
      <c r="B337" s="10" t="s">
        <v>25</v>
      </c>
      <c r="C337" t="str">
        <f>VLOOKUP(A337,'[1]Ref Tab'!A:C,3,FALSE)</f>
        <v>LAUREL LAKES REHAB &amp; WELLNESS CENTER</v>
      </c>
      <c r="D337" s="11">
        <f>VLOOKUP(A337,'[1]Total Points'!C:Q,14,FALSE)</f>
        <v>37172.733211464911</v>
      </c>
      <c r="E337">
        <f>VLOOKUP(A337,'[1]RDR Summary'!C:K,8,FALSE)</f>
        <v>34528</v>
      </c>
      <c r="F337">
        <f>VLOOKUP(A337,'[1]RDR Summary'!C:H,6,FALSE)</f>
        <v>15591</v>
      </c>
      <c r="G337">
        <f>VLOOKUP(A337,'[1]RDR Summary'!C:O,11,FALSE)</f>
        <v>0.45154657089898054</v>
      </c>
      <c r="H337" s="12">
        <f t="shared" si="35"/>
        <v>16785.220212579628</v>
      </c>
      <c r="I337">
        <f>VLOOKUP(A337,'[1]RDR Summary'!C:K,5,FALSE)</f>
        <v>8831</v>
      </c>
      <c r="J337">
        <f>VLOOKUP(A337,'[1]RDR Summary'!C:R,12,FALSE)</f>
        <v>0.25576343836886006</v>
      </c>
      <c r="K337" s="12">
        <f t="shared" si="36"/>
        <v>9507.4260597325829</v>
      </c>
      <c r="L337">
        <f>VLOOKUP(A337,'[1]RDR Summary'!C:N,4,FALSE)</f>
        <v>10106</v>
      </c>
      <c r="M337">
        <f>VLOOKUP(A337,'[1]RDR Summary'!C:U,13,FALSE)</f>
        <v>0.2926899907321594</v>
      </c>
      <c r="N337" s="12">
        <f t="shared" si="37"/>
        <v>10880.086939152699</v>
      </c>
      <c r="O337" s="13">
        <f t="shared" si="38"/>
        <v>37172.733211464911</v>
      </c>
      <c r="P337">
        <f t="shared" si="39"/>
        <v>34528</v>
      </c>
      <c r="Q337">
        <f t="shared" si="39"/>
        <v>1</v>
      </c>
      <c r="R337">
        <f t="shared" si="40"/>
        <v>0</v>
      </c>
      <c r="S337" s="11">
        <f t="shared" si="41"/>
        <v>0</v>
      </c>
    </row>
    <row r="338" spans="1:19" ht="15" customHeight="1" x14ac:dyDescent="0.25">
      <c r="A338" s="24">
        <v>395614</v>
      </c>
      <c r="B338" s="10" t="s">
        <v>41</v>
      </c>
      <c r="C338" t="str">
        <f>VLOOKUP(A338,'[1]Ref Tab'!A:C,3,FALSE)</f>
        <v>ROLLING HILLS HEALTHCARE &amp; REHAB CENTER</v>
      </c>
      <c r="D338" s="11">
        <f>VLOOKUP(A338,'[1]Total Points'!C:Q,14,FALSE)</f>
        <v>28210.49512217283</v>
      </c>
      <c r="E338">
        <f>VLOOKUP(A338,'[1]RDR Summary'!C:K,8,FALSE)</f>
        <v>17507</v>
      </c>
      <c r="F338">
        <f>VLOOKUP(A338,'[1]RDR Summary'!C:H,6,FALSE)</f>
        <v>6842</v>
      </c>
      <c r="G338">
        <f>VLOOKUP(A338,'[1]RDR Summary'!C:O,11,FALSE)</f>
        <v>0.3908151025304164</v>
      </c>
      <c r="H338" s="12">
        <f t="shared" si="35"/>
        <v>11025.087543605787</v>
      </c>
      <c r="I338">
        <f>VLOOKUP(A338,'[1]RDR Summary'!C:K,5,FALSE)</f>
        <v>5333</v>
      </c>
      <c r="J338">
        <f>VLOOKUP(A338,'[1]RDR Summary'!C:R,12,FALSE)</f>
        <v>0.30462100873936138</v>
      </c>
      <c r="K338" s="12">
        <f t="shared" si="36"/>
        <v>8593.5094811531217</v>
      </c>
      <c r="L338">
        <f>VLOOKUP(A338,'[1]RDR Summary'!C:N,4,FALSE)</f>
        <v>5332</v>
      </c>
      <c r="M338">
        <f>VLOOKUP(A338,'[1]RDR Summary'!C:U,13,FALSE)</f>
        <v>0.30456388873022222</v>
      </c>
      <c r="N338" s="12">
        <f t="shared" si="37"/>
        <v>8591.8980974139231</v>
      </c>
      <c r="O338" s="13">
        <f t="shared" si="38"/>
        <v>28210.49512217283</v>
      </c>
      <c r="P338">
        <f t="shared" si="39"/>
        <v>17507</v>
      </c>
      <c r="Q338">
        <f t="shared" si="39"/>
        <v>1</v>
      </c>
      <c r="R338">
        <f t="shared" si="40"/>
        <v>0</v>
      </c>
      <c r="S338" s="11">
        <f t="shared" si="41"/>
        <v>0</v>
      </c>
    </row>
    <row r="339" spans="1:19" ht="15" customHeight="1" x14ac:dyDescent="0.25">
      <c r="A339" s="24">
        <v>395616</v>
      </c>
      <c r="B339" s="10" t="s">
        <v>34</v>
      </c>
      <c r="C339" t="str">
        <f>VLOOKUP(A339,'[1]Ref Tab'!A:C,3,FALSE)</f>
        <v>LOCK HAVEN REHABILITATION &amp; SENIOR LIV</v>
      </c>
      <c r="D339" s="11">
        <f>VLOOKUP(A339,'[1]Total Points'!C:Q,14,FALSE)</f>
        <v>40458.592389514357</v>
      </c>
      <c r="E339">
        <f>VLOOKUP(A339,'[1]RDR Summary'!C:K,8,FALSE)</f>
        <v>25828</v>
      </c>
      <c r="F339">
        <f>VLOOKUP(A339,'[1]RDR Summary'!C:H,6,FALSE)</f>
        <v>11465</v>
      </c>
      <c r="G339">
        <f>VLOOKUP(A339,'[1]RDR Summary'!C:O,11,FALSE)</f>
        <v>0.44389809509059935</v>
      </c>
      <c r="H339" s="12">
        <f t="shared" si="35"/>
        <v>17959.492091752443</v>
      </c>
      <c r="I339">
        <f>VLOOKUP(A339,'[1]RDR Summary'!C:K,5,FALSE)</f>
        <v>7631</v>
      </c>
      <c r="J339">
        <f>VLOOKUP(A339,'[1]RDR Summary'!C:R,12,FALSE)</f>
        <v>0.29545454545454547</v>
      </c>
      <c r="K339" s="12">
        <f t="shared" si="36"/>
        <v>11953.675024174698</v>
      </c>
      <c r="L339">
        <f>VLOOKUP(A339,'[1]RDR Summary'!C:N,4,FALSE)</f>
        <v>6732</v>
      </c>
      <c r="M339">
        <f>VLOOKUP(A339,'[1]RDR Summary'!C:U,13,FALSE)</f>
        <v>0.26064735945485518</v>
      </c>
      <c r="N339" s="12">
        <f t="shared" si="37"/>
        <v>10545.425273587216</v>
      </c>
      <c r="O339" s="13">
        <f t="shared" si="38"/>
        <v>40458.592389514357</v>
      </c>
      <c r="P339">
        <f t="shared" si="39"/>
        <v>25828</v>
      </c>
      <c r="Q339">
        <f t="shared" si="39"/>
        <v>1</v>
      </c>
      <c r="R339">
        <f t="shared" si="40"/>
        <v>0</v>
      </c>
      <c r="S339" s="11">
        <f t="shared" si="41"/>
        <v>0</v>
      </c>
    </row>
    <row r="340" spans="1:19" ht="15" customHeight="1" x14ac:dyDescent="0.25">
      <c r="A340" s="24">
        <v>395617</v>
      </c>
      <c r="B340" s="10" t="s">
        <v>18</v>
      </c>
      <c r="C340" t="str">
        <f>VLOOKUP(A340,'[1]Ref Tab'!A:C,3,FALSE)</f>
        <v>JOHN J KANE REGIONAL CENTER-SCOTT TWNSHP</v>
      </c>
      <c r="D340" s="11">
        <f>VLOOKUP(A340,'[1]Total Points'!C:Q,14,FALSE)</f>
        <v>29351.534131007182</v>
      </c>
      <c r="E340">
        <f>VLOOKUP(A340,'[1]RDR Summary'!C:K,8,FALSE)</f>
        <v>47336</v>
      </c>
      <c r="F340">
        <f>VLOOKUP(A340,'[1]RDR Summary'!C:H,6,FALSE)</f>
        <v>15107</v>
      </c>
      <c r="G340">
        <f>VLOOKUP(A340,'[1]RDR Summary'!C:O,11,FALSE)</f>
        <v>0.31914399188778098</v>
      </c>
      <c r="H340" s="12">
        <f t="shared" si="35"/>
        <v>9367.3657706000831</v>
      </c>
      <c r="I340">
        <f>VLOOKUP(A340,'[1]RDR Summary'!C:K,5,FALSE)</f>
        <v>18353</v>
      </c>
      <c r="J340">
        <f>VLOOKUP(A340,'[1]RDR Summary'!C:R,12,FALSE)</f>
        <v>0.38771759337502115</v>
      </c>
      <c r="K340" s="12">
        <f t="shared" si="36"/>
        <v>11380.106175138897</v>
      </c>
      <c r="L340">
        <f>VLOOKUP(A340,'[1]RDR Summary'!C:N,4,FALSE)</f>
        <v>13876</v>
      </c>
      <c r="M340">
        <f>VLOOKUP(A340,'[1]RDR Summary'!C:U,13,FALSE)</f>
        <v>0.29313841473719793</v>
      </c>
      <c r="N340" s="12">
        <f t="shared" si="37"/>
        <v>8604.0621852682034</v>
      </c>
      <c r="O340" s="13">
        <f t="shared" si="38"/>
        <v>29351.534131007182</v>
      </c>
      <c r="P340">
        <f t="shared" si="39"/>
        <v>47336</v>
      </c>
      <c r="Q340">
        <f t="shared" si="39"/>
        <v>1</v>
      </c>
      <c r="R340">
        <f t="shared" si="40"/>
        <v>0</v>
      </c>
      <c r="S340" s="11">
        <f t="shared" si="41"/>
        <v>0</v>
      </c>
    </row>
    <row r="341" spans="1:19" ht="15" customHeight="1" x14ac:dyDescent="0.25">
      <c r="A341" s="24">
        <v>395618</v>
      </c>
      <c r="B341" s="10" t="s">
        <v>34</v>
      </c>
      <c r="C341" t="str">
        <f>VLOOKUP(A341,'[1]Ref Tab'!A:C,3,FALSE)</f>
        <v>MULBERRY HEALTHCARE &amp; REHAB CTR</v>
      </c>
      <c r="D341" s="11">
        <f>VLOOKUP(A341,'[1]Total Points'!C:Q,14,FALSE)</f>
        <v>37587.063283474083</v>
      </c>
      <c r="E341">
        <f>VLOOKUP(A341,'[1]RDR Summary'!C:K,8,FALSE)</f>
        <v>14015</v>
      </c>
      <c r="F341">
        <f>VLOOKUP(A341,'[1]RDR Summary'!C:H,6,FALSE)</f>
        <v>966</v>
      </c>
      <c r="G341">
        <f>VLOOKUP(A341,'[1]RDR Summary'!C:O,11,FALSE)</f>
        <v>6.8926150552978946E-2</v>
      </c>
      <c r="H341" s="12">
        <f t="shared" si="35"/>
        <v>2590.7315827210818</v>
      </c>
      <c r="I341">
        <f>VLOOKUP(A341,'[1]RDR Summary'!C:K,5,FALSE)</f>
        <v>4102</v>
      </c>
      <c r="J341">
        <f>VLOOKUP(A341,'[1]RDR Summary'!C:R,12,FALSE)</f>
        <v>0.29268640742062074</v>
      </c>
      <c r="K341" s="12">
        <f t="shared" si="36"/>
        <v>11001.22251793155</v>
      </c>
      <c r="L341">
        <f>VLOOKUP(A341,'[1]RDR Summary'!C:N,4,FALSE)</f>
        <v>8947</v>
      </c>
      <c r="M341">
        <f>VLOOKUP(A341,'[1]RDR Summary'!C:U,13,FALSE)</f>
        <v>0.6383874420264003</v>
      </c>
      <c r="N341" s="12">
        <f t="shared" si="37"/>
        <v>23995.109182821448</v>
      </c>
      <c r="O341" s="13">
        <f t="shared" si="38"/>
        <v>37587.063283474083</v>
      </c>
      <c r="P341">
        <f t="shared" si="39"/>
        <v>14015</v>
      </c>
      <c r="Q341">
        <f t="shared" si="39"/>
        <v>1</v>
      </c>
      <c r="R341">
        <f t="shared" si="40"/>
        <v>0</v>
      </c>
      <c r="S341" s="11">
        <f t="shared" si="41"/>
        <v>0</v>
      </c>
    </row>
    <row r="342" spans="1:19" ht="15" customHeight="1" x14ac:dyDescent="0.25">
      <c r="A342" s="24">
        <v>395619</v>
      </c>
      <c r="B342" s="10" t="s">
        <v>34</v>
      </c>
      <c r="C342" t="str">
        <f>VLOOKUP(A342,'[1]Ref Tab'!A:C,3,FALSE)</f>
        <v>ROLLING FIELDS, INC</v>
      </c>
      <c r="D342" s="11">
        <f>VLOOKUP(A342,'[1]Total Points'!C:Q,14,FALSE)</f>
        <v>40498.137571789572</v>
      </c>
      <c r="E342">
        <f>VLOOKUP(A342,'[1]RDR Summary'!C:K,8,FALSE)</f>
        <v>29622</v>
      </c>
      <c r="F342">
        <f>VLOOKUP(A342,'[1]RDR Summary'!C:H,6,FALSE)</f>
        <v>8141</v>
      </c>
      <c r="G342">
        <f>VLOOKUP(A342,'[1]RDR Summary'!C:O,11,FALSE)</f>
        <v>0.27482951860103977</v>
      </c>
      <c r="H342" s="12">
        <f t="shared" si="35"/>
        <v>11130.08365309361</v>
      </c>
      <c r="I342">
        <f>VLOOKUP(A342,'[1]RDR Summary'!C:K,5,FALSE)</f>
        <v>5955</v>
      </c>
      <c r="J342">
        <f>VLOOKUP(A342,'[1]RDR Summary'!C:R,12,FALSE)</f>
        <v>0.20103301600162041</v>
      </c>
      <c r="K342" s="12">
        <f t="shared" si="36"/>
        <v>8141.4627385053973</v>
      </c>
      <c r="L342">
        <f>VLOOKUP(A342,'[1]RDR Summary'!C:N,4,FALSE)</f>
        <v>15526</v>
      </c>
      <c r="M342">
        <f>VLOOKUP(A342,'[1]RDR Summary'!C:U,13,FALSE)</f>
        <v>0.52413746539733985</v>
      </c>
      <c r="N342" s="12">
        <f t="shared" si="37"/>
        <v>21226.591180190564</v>
      </c>
      <c r="O342" s="13">
        <f t="shared" si="38"/>
        <v>40498.137571789572</v>
      </c>
      <c r="P342">
        <f t="shared" si="39"/>
        <v>29622</v>
      </c>
      <c r="Q342">
        <f t="shared" si="39"/>
        <v>1</v>
      </c>
      <c r="R342">
        <f t="shared" si="40"/>
        <v>0</v>
      </c>
      <c r="S342" s="11">
        <f t="shared" si="41"/>
        <v>0</v>
      </c>
    </row>
    <row r="343" spans="1:19" ht="15" customHeight="1" x14ac:dyDescent="0.25">
      <c r="A343" s="24">
        <v>395620</v>
      </c>
      <c r="B343" s="10" t="s">
        <v>18</v>
      </c>
      <c r="C343" t="str">
        <f>VLOOKUP(A343,'[1]Ref Tab'!A:C,3,FALSE)</f>
        <v>MOON TOWNSHIP REHAB &amp; WELLNESS CENTER</v>
      </c>
      <c r="D343" s="11">
        <f>VLOOKUP(A343,'[1]Total Points'!C:Q,14,FALSE)</f>
        <v>32467.556130117318</v>
      </c>
      <c r="E343">
        <f>VLOOKUP(A343,'[1]RDR Summary'!C:K,8,FALSE)</f>
        <v>17297</v>
      </c>
      <c r="F343">
        <f>VLOOKUP(A343,'[1]RDR Summary'!C:H,6,FALSE)</f>
        <v>6151</v>
      </c>
      <c r="G343">
        <f>VLOOKUP(A343,'[1]RDR Summary'!C:O,11,FALSE)</f>
        <v>0.35561079956061747</v>
      </c>
      <c r="H343" s="12">
        <f t="shared" si="35"/>
        <v>11545.813595210248</v>
      </c>
      <c r="I343">
        <f>VLOOKUP(A343,'[1]RDR Summary'!C:K,5,FALSE)</f>
        <v>6471</v>
      </c>
      <c r="J343">
        <f>VLOOKUP(A343,'[1]RDR Summary'!C:R,12,FALSE)</f>
        <v>0.37411111753483262</v>
      </c>
      <c r="K343" s="12">
        <f t="shared" si="36"/>
        <v>12146.473707463096</v>
      </c>
      <c r="L343">
        <f>VLOOKUP(A343,'[1]RDR Summary'!C:N,4,FALSE)</f>
        <v>4675</v>
      </c>
      <c r="M343">
        <f>VLOOKUP(A343,'[1]RDR Summary'!C:U,13,FALSE)</f>
        <v>0.27027808290454991</v>
      </c>
      <c r="N343" s="12">
        <f t="shared" si="37"/>
        <v>8775.268827443977</v>
      </c>
      <c r="O343" s="13">
        <f t="shared" si="38"/>
        <v>32467.556130117322</v>
      </c>
      <c r="P343">
        <f t="shared" si="39"/>
        <v>17297</v>
      </c>
      <c r="Q343">
        <f t="shared" si="39"/>
        <v>1</v>
      </c>
      <c r="R343">
        <f t="shared" si="40"/>
        <v>0</v>
      </c>
      <c r="S343" s="11">
        <f t="shared" si="41"/>
        <v>0</v>
      </c>
    </row>
    <row r="344" spans="1:19" ht="15" customHeight="1" x14ac:dyDescent="0.25">
      <c r="A344" s="24">
        <v>395621</v>
      </c>
      <c r="B344" s="10" t="s">
        <v>21</v>
      </c>
      <c r="C344" t="str">
        <f>VLOOKUP(A344,'[1]Ref Tab'!A:C,3,FALSE)</f>
        <v>ST MARY CENTER FOR REHAB &amp; HEALTHCARE</v>
      </c>
      <c r="D344" s="11">
        <f>VLOOKUP(A344,'[1]Total Points'!C:Q,14,FALSE)</f>
        <v>0</v>
      </c>
      <c r="E344">
        <f>VLOOKUP(A344,'[1]RDR Summary'!C:K,8,FALSE)</f>
        <v>24913</v>
      </c>
      <c r="F344">
        <f>VLOOKUP(A344,'[1]RDR Summary'!C:H,6,FALSE)</f>
        <v>7713</v>
      </c>
      <c r="G344">
        <f>VLOOKUP(A344,'[1]RDR Summary'!C:O,11,FALSE)</f>
        <v>0.30959739894834021</v>
      </c>
      <c r="H344" s="12">
        <f t="shared" si="35"/>
        <v>0</v>
      </c>
      <c r="I344">
        <f>VLOOKUP(A344,'[1]RDR Summary'!C:K,5,FALSE)</f>
        <v>8092</v>
      </c>
      <c r="J344">
        <f>VLOOKUP(A344,'[1]RDR Summary'!C:R,12,FALSE)</f>
        <v>0.32481033998314135</v>
      </c>
      <c r="K344" s="12">
        <f t="shared" si="36"/>
        <v>0</v>
      </c>
      <c r="L344">
        <f>VLOOKUP(A344,'[1]RDR Summary'!C:N,4,FALSE)</f>
        <v>9108</v>
      </c>
      <c r="M344">
        <f>VLOOKUP(A344,'[1]RDR Summary'!C:U,13,FALSE)</f>
        <v>0.36559226106851844</v>
      </c>
      <c r="N344" s="12">
        <f t="shared" si="37"/>
        <v>0</v>
      </c>
      <c r="O344" s="13">
        <f t="shared" si="38"/>
        <v>0</v>
      </c>
      <c r="P344">
        <f t="shared" si="39"/>
        <v>24913</v>
      </c>
      <c r="Q344">
        <f t="shared" si="39"/>
        <v>1</v>
      </c>
      <c r="R344">
        <f t="shared" si="40"/>
        <v>0</v>
      </c>
      <c r="S344" s="11">
        <f t="shared" si="41"/>
        <v>0</v>
      </c>
    </row>
    <row r="345" spans="1:19" ht="15" customHeight="1" x14ac:dyDescent="0.25">
      <c r="A345" s="24">
        <v>395623</v>
      </c>
      <c r="B345" s="10" t="s">
        <v>41</v>
      </c>
      <c r="C345" t="str">
        <f>VLOOKUP(A345,'[1]Ref Tab'!A:C,3,FALSE)</f>
        <v>GRANDVIEW NURSING AND REHABILITATION</v>
      </c>
      <c r="D345" s="11">
        <f>VLOOKUP(A345,'[1]Total Points'!C:Q,14,FALSE)</f>
        <v>0</v>
      </c>
      <c r="E345">
        <f>VLOOKUP(A345,'[1]RDR Summary'!C:K,8,FALSE)</f>
        <v>34778</v>
      </c>
      <c r="F345">
        <f>VLOOKUP(A345,'[1]RDR Summary'!C:H,6,FALSE)</f>
        <v>14393</v>
      </c>
      <c r="G345">
        <f>VLOOKUP(A345,'[1]RDR Summary'!C:O,11,FALSE)</f>
        <v>0.413853585600092</v>
      </c>
      <c r="H345" s="12">
        <f t="shared" si="35"/>
        <v>0</v>
      </c>
      <c r="I345">
        <f>VLOOKUP(A345,'[1]RDR Summary'!C:K,5,FALSE)</f>
        <v>11953</v>
      </c>
      <c r="J345">
        <f>VLOOKUP(A345,'[1]RDR Summary'!C:R,12,FALSE)</f>
        <v>0.3436942894933579</v>
      </c>
      <c r="K345" s="12">
        <f t="shared" si="36"/>
        <v>0</v>
      </c>
      <c r="L345">
        <f>VLOOKUP(A345,'[1]RDR Summary'!C:N,4,FALSE)</f>
        <v>8432</v>
      </c>
      <c r="M345">
        <f>VLOOKUP(A345,'[1]RDR Summary'!C:U,13,FALSE)</f>
        <v>0.24245212490655013</v>
      </c>
      <c r="N345" s="12">
        <f t="shared" si="37"/>
        <v>0</v>
      </c>
      <c r="O345" s="13">
        <f t="shared" si="38"/>
        <v>0</v>
      </c>
      <c r="P345">
        <f t="shared" si="39"/>
        <v>34778</v>
      </c>
      <c r="Q345">
        <f t="shared" si="39"/>
        <v>1</v>
      </c>
      <c r="R345">
        <f t="shared" si="40"/>
        <v>0</v>
      </c>
      <c r="S345" s="11">
        <f t="shared" si="41"/>
        <v>0</v>
      </c>
    </row>
    <row r="346" spans="1:19" ht="15" customHeight="1" x14ac:dyDescent="0.25">
      <c r="A346" s="24">
        <v>395624</v>
      </c>
      <c r="B346" s="10" t="s">
        <v>18</v>
      </c>
      <c r="C346" t="str">
        <f>VLOOKUP(A346,'[1]Ref Tab'!A:C,3,FALSE)</f>
        <v>WECARE AT WAYNESBURG REHAB &amp; NURSING CTR</v>
      </c>
      <c r="D346" s="11">
        <f>VLOOKUP(A346,'[1]Total Points'!C:Q,14,FALSE)</f>
        <v>21093.992711024359</v>
      </c>
      <c r="E346">
        <f>VLOOKUP(A346,'[1]RDR Summary'!C:K,8,FALSE)</f>
        <v>21882</v>
      </c>
      <c r="F346">
        <f>VLOOKUP(A346,'[1]RDR Summary'!C:H,6,FALSE)</f>
        <v>5971</v>
      </c>
      <c r="G346">
        <f>VLOOKUP(A346,'[1]RDR Summary'!C:O,11,FALSE)</f>
        <v>0.27287268074216253</v>
      </c>
      <c r="H346" s="12">
        <f t="shared" si="35"/>
        <v>5755.974338612853</v>
      </c>
      <c r="I346">
        <f>VLOOKUP(A346,'[1]RDR Summary'!C:K,5,FALSE)</f>
        <v>7985</v>
      </c>
      <c r="J346">
        <f>VLOOKUP(A346,'[1]RDR Summary'!C:R,12,FALSE)</f>
        <v>0.36491179965268256</v>
      </c>
      <c r="K346" s="12">
        <f t="shared" si="36"/>
        <v>7697.4468420404673</v>
      </c>
      <c r="L346">
        <f>VLOOKUP(A346,'[1]RDR Summary'!C:N,4,FALSE)</f>
        <v>7926</v>
      </c>
      <c r="M346">
        <f>VLOOKUP(A346,'[1]RDR Summary'!C:U,13,FALSE)</f>
        <v>0.36221551960515491</v>
      </c>
      <c r="N346" s="12">
        <f t="shared" si="37"/>
        <v>7640.5715303710385</v>
      </c>
      <c r="O346" s="13">
        <f t="shared" si="38"/>
        <v>21093.992711024359</v>
      </c>
      <c r="P346">
        <f t="shared" si="39"/>
        <v>21882</v>
      </c>
      <c r="Q346">
        <f t="shared" si="39"/>
        <v>1</v>
      </c>
      <c r="R346">
        <f t="shared" si="40"/>
        <v>0</v>
      </c>
      <c r="S346" s="11">
        <f t="shared" si="41"/>
        <v>0</v>
      </c>
    </row>
    <row r="347" spans="1:19" ht="15" customHeight="1" x14ac:dyDescent="0.25">
      <c r="A347" s="24">
        <v>395625</v>
      </c>
      <c r="B347" s="10" t="s">
        <v>41</v>
      </c>
      <c r="C347" t="str">
        <f>VLOOKUP(A347,'[1]Ref Tab'!A:C,3,FALSE)</f>
        <v>MARYWOOD HEIGHTS</v>
      </c>
      <c r="D347" s="11">
        <f>VLOOKUP(A347,'[1]Total Points'!C:Q,14,FALSE)</f>
        <v>35877.465213967989</v>
      </c>
      <c r="E347">
        <f>VLOOKUP(A347,'[1]RDR Summary'!C:K,8,FALSE)</f>
        <v>11399</v>
      </c>
      <c r="F347">
        <f>VLOOKUP(A347,'[1]RDR Summary'!C:H,6,FALSE)</f>
        <v>2505</v>
      </c>
      <c r="G347">
        <f>VLOOKUP(A347,'[1]RDR Summary'!C:O,11,FALSE)</f>
        <v>0.21975611895780331</v>
      </c>
      <c r="H347" s="12">
        <f t="shared" si="35"/>
        <v>7884.2925134651996</v>
      </c>
      <c r="I347">
        <f>VLOOKUP(A347,'[1]RDR Summary'!C:K,5,FALSE)</f>
        <v>7227</v>
      </c>
      <c r="J347">
        <f>VLOOKUP(A347,'[1]RDR Summary'!C:R,12,FALSE)</f>
        <v>0.63400298271778222</v>
      </c>
      <c r="K347" s="12">
        <f t="shared" si="36"/>
        <v>22746.419958009181</v>
      </c>
      <c r="L347">
        <f>VLOOKUP(A347,'[1]RDR Summary'!C:N,4,FALSE)</f>
        <v>1667</v>
      </c>
      <c r="M347">
        <f>VLOOKUP(A347,'[1]RDR Summary'!C:U,13,FALSE)</f>
        <v>0.14624089832441442</v>
      </c>
      <c r="N347" s="12">
        <f t="shared" si="37"/>
        <v>5246.7527424936079</v>
      </c>
      <c r="O347" s="13">
        <f t="shared" si="38"/>
        <v>35877.465213967989</v>
      </c>
      <c r="P347">
        <f t="shared" si="39"/>
        <v>11399</v>
      </c>
      <c r="Q347">
        <f t="shared" si="39"/>
        <v>1</v>
      </c>
      <c r="R347">
        <f t="shared" si="40"/>
        <v>0</v>
      </c>
      <c r="S347" s="11">
        <f t="shared" si="41"/>
        <v>0</v>
      </c>
    </row>
    <row r="348" spans="1:19" ht="15" customHeight="1" x14ac:dyDescent="0.25">
      <c r="A348" s="24">
        <v>395626</v>
      </c>
      <c r="B348" s="10" t="s">
        <v>34</v>
      </c>
      <c r="C348" t="str">
        <f>VLOOKUP(A348,'[1]Ref Tab'!A:C,3,FALSE)</f>
        <v>PENN HIGHLANDS JEFFERSON MANOR</v>
      </c>
      <c r="D348" s="11">
        <f>VLOOKUP(A348,'[1]Total Points'!C:Q,14,FALSE)</f>
        <v>32823.284145148769</v>
      </c>
      <c r="E348">
        <f>VLOOKUP(A348,'[1]RDR Summary'!C:K,8,FALSE)</f>
        <v>20812</v>
      </c>
      <c r="F348">
        <f>VLOOKUP(A348,'[1]RDR Summary'!C:H,6,FALSE)</f>
        <v>4677</v>
      </c>
      <c r="G348">
        <f>VLOOKUP(A348,'[1]RDR Summary'!C:O,11,FALSE)</f>
        <v>0.22472611954641553</v>
      </c>
      <c r="H348" s="12">
        <f t="shared" si="35"/>
        <v>7376.2492767086678</v>
      </c>
      <c r="I348">
        <f>VLOOKUP(A348,'[1]RDR Summary'!C:K,5,FALSE)</f>
        <v>4813</v>
      </c>
      <c r="J348">
        <f>VLOOKUP(A348,'[1]RDR Summary'!C:R,12,FALSE)</f>
        <v>0.23126081107053623</v>
      </c>
      <c r="K348" s="12">
        <f t="shared" si="36"/>
        <v>7590.7393134057766</v>
      </c>
      <c r="L348">
        <f>VLOOKUP(A348,'[1]RDR Summary'!C:N,4,FALSE)</f>
        <v>11322</v>
      </c>
      <c r="M348">
        <f>VLOOKUP(A348,'[1]RDR Summary'!C:U,13,FALSE)</f>
        <v>0.54401306938304828</v>
      </c>
      <c r="N348" s="12">
        <f t="shared" si="37"/>
        <v>17856.295555034325</v>
      </c>
      <c r="O348" s="13">
        <f t="shared" si="38"/>
        <v>32823.284145148769</v>
      </c>
      <c r="P348">
        <f t="shared" si="39"/>
        <v>20812</v>
      </c>
      <c r="Q348">
        <f t="shared" si="39"/>
        <v>1</v>
      </c>
      <c r="R348">
        <f t="shared" si="40"/>
        <v>0</v>
      </c>
      <c r="S348" s="11">
        <f t="shared" si="41"/>
        <v>0</v>
      </c>
    </row>
    <row r="349" spans="1:19" ht="15" customHeight="1" x14ac:dyDescent="0.25">
      <c r="A349" s="24">
        <v>395627</v>
      </c>
      <c r="B349" s="10" t="s">
        <v>25</v>
      </c>
      <c r="C349" t="str">
        <f>VLOOKUP(A349,'[1]Ref Tab'!A:C,3,FALSE)</f>
        <v>FAIRLANE GARDENS NSG &amp; REHAB AT READING</v>
      </c>
      <c r="D349" s="11">
        <f>VLOOKUP(A349,'[1]Total Points'!C:Q,14,FALSE)</f>
        <v>17950.874101255806</v>
      </c>
      <c r="E349">
        <f>VLOOKUP(A349,'[1]RDR Summary'!C:K,8,FALSE)</f>
        <v>24177</v>
      </c>
      <c r="F349">
        <f>VLOOKUP(A349,'[1]RDR Summary'!C:H,6,FALSE)</f>
        <v>6241</v>
      </c>
      <c r="G349">
        <f>VLOOKUP(A349,'[1]RDR Summary'!C:O,11,FALSE)</f>
        <v>0.25813789965669853</v>
      </c>
      <c r="H349" s="12">
        <f t="shared" si="35"/>
        <v>4633.8009374999992</v>
      </c>
      <c r="I349">
        <f>VLOOKUP(A349,'[1]RDR Summary'!C:K,5,FALSE)</f>
        <v>7615</v>
      </c>
      <c r="J349">
        <f>VLOOKUP(A349,'[1]RDR Summary'!C:R,12,FALSE)</f>
        <v>0.31496877197336309</v>
      </c>
      <c r="K349" s="12">
        <f t="shared" si="36"/>
        <v>5653.9647715209894</v>
      </c>
      <c r="L349">
        <f>VLOOKUP(A349,'[1]RDR Summary'!C:N,4,FALSE)</f>
        <v>10321</v>
      </c>
      <c r="M349">
        <f>VLOOKUP(A349,'[1]RDR Summary'!C:U,13,FALSE)</f>
        <v>0.42689332836993837</v>
      </c>
      <c r="N349" s="12">
        <f t="shared" si="37"/>
        <v>7663.1083922348171</v>
      </c>
      <c r="O349" s="13">
        <f t="shared" si="38"/>
        <v>17950.874101255806</v>
      </c>
      <c r="P349">
        <f t="shared" si="39"/>
        <v>24177</v>
      </c>
      <c r="Q349">
        <f t="shared" si="39"/>
        <v>1</v>
      </c>
      <c r="R349">
        <f t="shared" si="40"/>
        <v>0</v>
      </c>
      <c r="S349" s="11">
        <f t="shared" si="41"/>
        <v>0</v>
      </c>
    </row>
    <row r="350" spans="1:19" ht="15" customHeight="1" x14ac:dyDescent="0.25">
      <c r="A350" s="24">
        <v>395628</v>
      </c>
      <c r="B350" s="10" t="s">
        <v>21</v>
      </c>
      <c r="C350" t="str">
        <f>VLOOKUP(A350,'[1]Ref Tab'!A:C,3,FALSE)</f>
        <v>RENAISSANCE HEALTHCARE &amp; REHAB CENTER</v>
      </c>
      <c r="D350" s="11">
        <f>VLOOKUP(A350,'[1]Total Points'!C:Q,14,FALSE)</f>
        <v>46772.559087566617</v>
      </c>
      <c r="E350">
        <f>VLOOKUP(A350,'[1]RDR Summary'!C:K,8,FALSE)</f>
        <v>26586</v>
      </c>
      <c r="F350">
        <f>VLOOKUP(A350,'[1]RDR Summary'!C:H,6,FALSE)</f>
        <v>12527</v>
      </c>
      <c r="G350">
        <f>VLOOKUP(A350,'[1]RDR Summary'!C:O,11,FALSE)</f>
        <v>0.47118784322575791</v>
      </c>
      <c r="H350" s="12">
        <f t="shared" si="35"/>
        <v>22038.661238619836</v>
      </c>
      <c r="I350">
        <f>VLOOKUP(A350,'[1]RDR Summary'!C:K,5,FALSE)</f>
        <v>6656</v>
      </c>
      <c r="J350">
        <f>VLOOKUP(A350,'[1]RDR Summary'!C:R,12,FALSE)</f>
        <v>0.25035733092605128</v>
      </c>
      <c r="K350" s="12">
        <f t="shared" si="36"/>
        <v>11709.853053744202</v>
      </c>
      <c r="L350">
        <f>VLOOKUP(A350,'[1]RDR Summary'!C:N,4,FALSE)</f>
        <v>7403</v>
      </c>
      <c r="M350">
        <f>VLOOKUP(A350,'[1]RDR Summary'!C:U,13,FALSE)</f>
        <v>0.27845482584819076</v>
      </c>
      <c r="N350" s="12">
        <f t="shared" si="37"/>
        <v>13024.044795202573</v>
      </c>
      <c r="O350" s="13">
        <f t="shared" si="38"/>
        <v>46772.559087566609</v>
      </c>
      <c r="P350">
        <f t="shared" si="39"/>
        <v>26586</v>
      </c>
      <c r="Q350">
        <f t="shared" si="39"/>
        <v>1</v>
      </c>
      <c r="R350">
        <f t="shared" si="40"/>
        <v>0</v>
      </c>
      <c r="S350" s="11">
        <f t="shared" si="41"/>
        <v>0</v>
      </c>
    </row>
    <row r="351" spans="1:19" ht="15" customHeight="1" x14ac:dyDescent="0.25">
      <c r="A351" s="24">
        <v>395629</v>
      </c>
      <c r="B351" s="10" t="s">
        <v>18</v>
      </c>
      <c r="C351" t="str">
        <f>VLOOKUP(A351,'[1]Ref Tab'!A:C,3,FALSE)</f>
        <v>MOUNT MACRINA MANOR NURSING HOME</v>
      </c>
      <c r="D351" s="11">
        <f>VLOOKUP(A351,'[1]Total Points'!C:Q,14,FALSE)</f>
        <v>0</v>
      </c>
      <c r="E351">
        <f>VLOOKUP(A351,'[1]RDR Summary'!C:K,8,FALSE)</f>
        <v>23248</v>
      </c>
      <c r="F351">
        <f>VLOOKUP(A351,'[1]RDR Summary'!C:H,6,FALSE)</f>
        <v>3996</v>
      </c>
      <c r="G351">
        <f>VLOOKUP(A351,'[1]RDR Summary'!C:O,11,FALSE)</f>
        <v>0.17188575361321404</v>
      </c>
      <c r="H351" s="12">
        <f t="shared" si="35"/>
        <v>0</v>
      </c>
      <c r="I351">
        <f>VLOOKUP(A351,'[1]RDR Summary'!C:K,5,FALSE)</f>
        <v>8143</v>
      </c>
      <c r="J351">
        <f>VLOOKUP(A351,'[1]RDR Summary'!C:R,12,FALSE)</f>
        <v>0.35026668960770818</v>
      </c>
      <c r="K351" s="12">
        <f t="shared" si="36"/>
        <v>0</v>
      </c>
      <c r="L351">
        <f>VLOOKUP(A351,'[1]RDR Summary'!C:N,4,FALSE)</f>
        <v>11109</v>
      </c>
      <c r="M351">
        <f>VLOOKUP(A351,'[1]RDR Summary'!C:U,13,FALSE)</f>
        <v>0.47784755677907775</v>
      </c>
      <c r="N351" s="12">
        <f t="shared" si="37"/>
        <v>0</v>
      </c>
      <c r="O351" s="13">
        <f t="shared" si="38"/>
        <v>0</v>
      </c>
      <c r="P351">
        <f t="shared" si="39"/>
        <v>23248</v>
      </c>
      <c r="Q351">
        <f t="shared" si="39"/>
        <v>1</v>
      </c>
      <c r="R351">
        <f t="shared" si="40"/>
        <v>0</v>
      </c>
      <c r="S351" s="11">
        <f t="shared" si="41"/>
        <v>0</v>
      </c>
    </row>
    <row r="352" spans="1:19" ht="15" customHeight="1" x14ac:dyDescent="0.25">
      <c r="A352" s="24">
        <v>395631</v>
      </c>
      <c r="B352" s="10" t="s">
        <v>25</v>
      </c>
      <c r="C352" t="str">
        <f>VLOOKUP(A352,'[1]Ref Tab'!A:C,3,FALSE)</f>
        <v>UNITED ZION RETIREMENT COMMUNITY</v>
      </c>
      <c r="D352" s="11">
        <f>VLOOKUP(A352,'[1]Total Points'!C:Q,14,FALSE)</f>
        <v>21396.702011035475</v>
      </c>
      <c r="E352">
        <f>VLOOKUP(A352,'[1]RDR Summary'!C:K,8,FALSE)</f>
        <v>7288</v>
      </c>
      <c r="F352">
        <f>VLOOKUP(A352,'[1]RDR Summary'!C:H,6,FALSE)</f>
        <v>2744</v>
      </c>
      <c r="G352">
        <f>VLOOKUP(A352,'[1]RDR Summary'!C:O,11,FALSE)</f>
        <v>0.37650933040614709</v>
      </c>
      <c r="H352" s="12">
        <f t="shared" si="35"/>
        <v>8056.057947074828</v>
      </c>
      <c r="I352">
        <f>VLOOKUP(A352,'[1]RDR Summary'!C:K,5,FALSE)</f>
        <v>2172</v>
      </c>
      <c r="J352">
        <f>VLOOKUP(A352,'[1]RDR Summary'!C:R,12,FALSE)</f>
        <v>0.29802414928649834</v>
      </c>
      <c r="K352" s="12">
        <f t="shared" si="36"/>
        <v>6376.7339143755553</v>
      </c>
      <c r="L352">
        <f>VLOOKUP(A352,'[1]RDR Summary'!C:N,4,FALSE)</f>
        <v>2372</v>
      </c>
      <c r="M352">
        <f>VLOOKUP(A352,'[1]RDR Summary'!C:U,13,FALSE)</f>
        <v>0.32546652030735457</v>
      </c>
      <c r="N352" s="12">
        <f t="shared" si="37"/>
        <v>6963.9101495850919</v>
      </c>
      <c r="O352" s="13">
        <f t="shared" si="38"/>
        <v>21396.702011035475</v>
      </c>
      <c r="P352">
        <f t="shared" si="39"/>
        <v>7288</v>
      </c>
      <c r="Q352">
        <f t="shared" si="39"/>
        <v>1</v>
      </c>
      <c r="R352">
        <f t="shared" si="40"/>
        <v>0</v>
      </c>
      <c r="S352" s="11">
        <f t="shared" si="41"/>
        <v>0</v>
      </c>
    </row>
    <row r="353" spans="1:19" ht="15" customHeight="1" x14ac:dyDescent="0.25">
      <c r="A353" s="24">
        <v>395633</v>
      </c>
      <c r="B353" s="10" t="s">
        <v>18</v>
      </c>
      <c r="C353" t="str">
        <f>VLOOKUP(A353,'[1]Ref Tab'!A:C,3,FALSE)</f>
        <v>HAVENCREST HEALTHCARE &amp; REHAB CENTER</v>
      </c>
      <c r="D353" s="11">
        <f>VLOOKUP(A353,'[1]Total Points'!C:Q,14,FALSE)</f>
        <v>0</v>
      </c>
      <c r="E353">
        <f>VLOOKUP(A353,'[1]RDR Summary'!C:K,8,FALSE)</f>
        <v>8833</v>
      </c>
      <c r="F353">
        <f>VLOOKUP(A353,'[1]RDR Summary'!C:H,6,FALSE)</f>
        <v>2851</v>
      </c>
      <c r="G353">
        <f>VLOOKUP(A353,'[1]RDR Summary'!C:O,11,FALSE)</f>
        <v>0.32276689686403259</v>
      </c>
      <c r="H353" s="12">
        <f t="shared" si="35"/>
        <v>0</v>
      </c>
      <c r="I353">
        <f>VLOOKUP(A353,'[1]RDR Summary'!C:K,5,FALSE)</f>
        <v>3551</v>
      </c>
      <c r="J353">
        <f>VLOOKUP(A353,'[1]RDR Summary'!C:R,12,FALSE)</f>
        <v>0.40201517038378809</v>
      </c>
      <c r="K353" s="12">
        <f t="shared" si="36"/>
        <v>0</v>
      </c>
      <c r="L353">
        <f>VLOOKUP(A353,'[1]RDR Summary'!C:N,4,FALSE)</f>
        <v>2431</v>
      </c>
      <c r="M353">
        <f>VLOOKUP(A353,'[1]RDR Summary'!C:U,13,FALSE)</f>
        <v>0.27521793275217932</v>
      </c>
      <c r="N353" s="12">
        <f t="shared" si="37"/>
        <v>0</v>
      </c>
      <c r="O353" s="13">
        <f t="shared" si="38"/>
        <v>0</v>
      </c>
      <c r="P353">
        <f t="shared" si="39"/>
        <v>8833</v>
      </c>
      <c r="Q353">
        <f t="shared" si="39"/>
        <v>1</v>
      </c>
      <c r="R353">
        <f t="shared" si="40"/>
        <v>0</v>
      </c>
      <c r="S353" s="11">
        <f t="shared" si="41"/>
        <v>0</v>
      </c>
    </row>
    <row r="354" spans="1:19" ht="15" customHeight="1" x14ac:dyDescent="0.25">
      <c r="A354" s="24">
        <v>395634</v>
      </c>
      <c r="B354" s="10" t="s">
        <v>21</v>
      </c>
      <c r="C354" t="str">
        <f>VLOOKUP(A354,'[1]Ref Tab'!A:C,3,FALSE)</f>
        <v>SOUDERTON MENNONITE HOMES</v>
      </c>
      <c r="D354" s="11">
        <f>VLOOKUP(A354,'[1]Total Points'!C:Q,14,FALSE)</f>
        <v>19887.381341461689</v>
      </c>
      <c r="E354">
        <f>VLOOKUP(A354,'[1]RDR Summary'!C:K,8,FALSE)</f>
        <v>6774</v>
      </c>
      <c r="F354">
        <f>VLOOKUP(A354,'[1]RDR Summary'!C:H,6,FALSE)</f>
        <v>2136</v>
      </c>
      <c r="G354">
        <f>VLOOKUP(A354,'[1]RDR Summary'!C:O,11,FALSE)</f>
        <v>0.31532329495128431</v>
      </c>
      <c r="H354" s="12">
        <f t="shared" si="35"/>
        <v>6270.9546125423922</v>
      </c>
      <c r="I354">
        <f>VLOOKUP(A354,'[1]RDR Summary'!C:K,5,FALSE)</f>
        <v>1403</v>
      </c>
      <c r="J354">
        <f>VLOOKUP(A354,'[1]RDR Summary'!C:R,12,FALSE)</f>
        <v>0.20711544139356364</v>
      </c>
      <c r="K354" s="12">
        <f t="shared" si="36"/>
        <v>4118.983764698959</v>
      </c>
      <c r="L354">
        <f>VLOOKUP(A354,'[1]RDR Summary'!C:N,4,FALSE)</f>
        <v>3235</v>
      </c>
      <c r="M354">
        <f>VLOOKUP(A354,'[1]RDR Summary'!C:U,13,FALSE)</f>
        <v>0.47756126365515206</v>
      </c>
      <c r="N354" s="12">
        <f t="shared" si="37"/>
        <v>9497.4429642203377</v>
      </c>
      <c r="O354" s="13">
        <f t="shared" si="38"/>
        <v>19887.381341461689</v>
      </c>
      <c r="P354">
        <f t="shared" si="39"/>
        <v>6774</v>
      </c>
      <c r="Q354">
        <f t="shared" si="39"/>
        <v>1</v>
      </c>
      <c r="R354">
        <f t="shared" si="40"/>
        <v>0</v>
      </c>
      <c r="S354" s="11">
        <f t="shared" si="41"/>
        <v>0</v>
      </c>
    </row>
    <row r="355" spans="1:19" ht="15" customHeight="1" x14ac:dyDescent="0.25">
      <c r="A355" s="24">
        <v>395636</v>
      </c>
      <c r="B355" s="10" t="s">
        <v>41</v>
      </c>
      <c r="C355" t="str">
        <f>VLOOKUP(A355,'[1]Ref Tab'!A:C,3,FALSE)</f>
        <v>THE MANOR AT ST LUKE VILLAGE</v>
      </c>
      <c r="D355" s="11">
        <f>VLOOKUP(A355,'[1]Total Points'!C:Q,14,FALSE)</f>
        <v>0</v>
      </c>
      <c r="E355">
        <f>VLOOKUP(A355,'[1]RDR Summary'!C:K,8,FALSE)</f>
        <v>21366</v>
      </c>
      <c r="F355">
        <f>VLOOKUP(A355,'[1]RDR Summary'!C:H,6,FALSE)</f>
        <v>7979</v>
      </c>
      <c r="G355">
        <f>VLOOKUP(A355,'[1]RDR Summary'!C:O,11,FALSE)</f>
        <v>0.37344378919779087</v>
      </c>
      <c r="H355" s="12">
        <f t="shared" si="35"/>
        <v>0</v>
      </c>
      <c r="I355">
        <f>VLOOKUP(A355,'[1]RDR Summary'!C:K,5,FALSE)</f>
        <v>4821</v>
      </c>
      <c r="J355">
        <f>VLOOKUP(A355,'[1]RDR Summary'!C:R,12,FALSE)</f>
        <v>0.2256388654872227</v>
      </c>
      <c r="K355" s="12">
        <f t="shared" si="36"/>
        <v>0</v>
      </c>
      <c r="L355">
        <f>VLOOKUP(A355,'[1]RDR Summary'!C:N,4,FALSE)</f>
        <v>8566</v>
      </c>
      <c r="M355">
        <f>VLOOKUP(A355,'[1]RDR Summary'!C:U,13,FALSE)</f>
        <v>0.40091734531498641</v>
      </c>
      <c r="N355" s="12">
        <f t="shared" si="37"/>
        <v>0</v>
      </c>
      <c r="O355" s="13">
        <f t="shared" si="38"/>
        <v>0</v>
      </c>
      <c r="P355">
        <f t="shared" si="39"/>
        <v>21366</v>
      </c>
      <c r="Q355">
        <f t="shared" si="39"/>
        <v>1</v>
      </c>
      <c r="R355">
        <f t="shared" si="40"/>
        <v>0</v>
      </c>
      <c r="S355" s="11">
        <f t="shared" si="41"/>
        <v>0</v>
      </c>
    </row>
    <row r="356" spans="1:19" ht="15" customHeight="1" x14ac:dyDescent="0.25">
      <c r="A356" s="24">
        <v>395637</v>
      </c>
      <c r="B356" s="10" t="s">
        <v>21</v>
      </c>
      <c r="C356" t="str">
        <f>VLOOKUP(A356,'[1]Ref Tab'!A:C,3,FALSE)</f>
        <v>HOLY FAMILY HOME</v>
      </c>
      <c r="D356" s="11">
        <f>VLOOKUP(A356,'[1]Total Points'!C:Q,14,FALSE)</f>
        <v>56543.556927760772</v>
      </c>
      <c r="E356">
        <f>VLOOKUP(A356,'[1]RDR Summary'!C:K,8,FALSE)</f>
        <v>6942</v>
      </c>
      <c r="F356">
        <f>VLOOKUP(A356,'[1]RDR Summary'!C:H,6,FALSE)</f>
        <v>1941</v>
      </c>
      <c r="G356">
        <f>VLOOKUP(A356,'[1]RDR Summary'!C:O,11,FALSE)</f>
        <v>0.27960242005185826</v>
      </c>
      <c r="H356" s="12">
        <f t="shared" si="35"/>
        <v>15809.715355341927</v>
      </c>
      <c r="I356">
        <f>VLOOKUP(A356,'[1]RDR Summary'!C:K,5,FALSE)</f>
        <v>1095</v>
      </c>
      <c r="J356">
        <f>VLOOKUP(A356,'[1]RDR Summary'!C:R,12,FALSE)</f>
        <v>0.15773552290406223</v>
      </c>
      <c r="K356" s="12">
        <f t="shared" si="36"/>
        <v>8918.927518855955</v>
      </c>
      <c r="L356">
        <f>VLOOKUP(A356,'[1]RDR Summary'!C:N,4,FALSE)</f>
        <v>3906</v>
      </c>
      <c r="M356">
        <f>VLOOKUP(A356,'[1]RDR Summary'!C:U,13,FALSE)</f>
        <v>0.56266205704407957</v>
      </c>
      <c r="N356" s="12">
        <f t="shared" si="37"/>
        <v>31814.91405356289</v>
      </c>
      <c r="O356" s="13">
        <f t="shared" si="38"/>
        <v>56543.556927760772</v>
      </c>
      <c r="P356">
        <f t="shared" si="39"/>
        <v>6942</v>
      </c>
      <c r="Q356">
        <f t="shared" si="39"/>
        <v>1</v>
      </c>
      <c r="R356">
        <f t="shared" si="40"/>
        <v>0</v>
      </c>
      <c r="S356" s="11">
        <f t="shared" si="41"/>
        <v>0</v>
      </c>
    </row>
    <row r="357" spans="1:19" ht="15" customHeight="1" x14ac:dyDescent="0.25">
      <c r="A357" s="24">
        <v>395638</v>
      </c>
      <c r="B357" s="10" t="s">
        <v>18</v>
      </c>
      <c r="C357" t="str">
        <f>VLOOKUP(A357,'[1]Ref Tab'!A:C,3,FALSE)</f>
        <v>MASONIC VILLAGE AT SEWICKLEY</v>
      </c>
      <c r="D357" s="11">
        <f>VLOOKUP(A357,'[1]Total Points'!C:Q,14,FALSE)</f>
        <v>17552.368333956416</v>
      </c>
      <c r="E357">
        <f>VLOOKUP(A357,'[1]RDR Summary'!C:K,8,FALSE)</f>
        <v>13340</v>
      </c>
      <c r="F357">
        <f>VLOOKUP(A357,'[1]RDR Summary'!C:H,6,FALSE)</f>
        <v>305</v>
      </c>
      <c r="G357">
        <f>VLOOKUP(A357,'[1]RDR Summary'!C:O,11,FALSE)</f>
        <v>2.2863568215892055E-2</v>
      </c>
      <c r="H357" s="12">
        <f t="shared" si="35"/>
        <v>401.30977075387608</v>
      </c>
      <c r="I357">
        <f>VLOOKUP(A357,'[1]RDR Summary'!C:K,5,FALSE)</f>
        <v>6989</v>
      </c>
      <c r="J357">
        <f>VLOOKUP(A357,'[1]RDR Summary'!C:R,12,FALSE)</f>
        <v>0.52391304347826084</v>
      </c>
      <c r="K357" s="12">
        <f t="shared" si="36"/>
        <v>9195.914714094557</v>
      </c>
      <c r="L357">
        <f>VLOOKUP(A357,'[1]RDR Summary'!C:N,4,FALSE)</f>
        <v>6046</v>
      </c>
      <c r="M357">
        <f>VLOOKUP(A357,'[1]RDR Summary'!C:U,13,FALSE)</f>
        <v>0.45322338830584707</v>
      </c>
      <c r="N357" s="12">
        <f t="shared" si="37"/>
        <v>7955.1438491079825</v>
      </c>
      <c r="O357" s="13">
        <f t="shared" si="38"/>
        <v>17552.368333956416</v>
      </c>
      <c r="P357">
        <f t="shared" si="39"/>
        <v>13340</v>
      </c>
      <c r="Q357">
        <f t="shared" si="39"/>
        <v>1</v>
      </c>
      <c r="R357">
        <f t="shared" si="40"/>
        <v>0</v>
      </c>
      <c r="S357" s="11">
        <f t="shared" si="41"/>
        <v>0</v>
      </c>
    </row>
    <row r="358" spans="1:19" ht="15" customHeight="1" x14ac:dyDescent="0.25">
      <c r="A358" s="24">
        <v>395640</v>
      </c>
      <c r="B358" s="10" t="s">
        <v>18</v>
      </c>
      <c r="C358" t="str">
        <f>VLOOKUP(A358,'[1]Ref Tab'!A:C,3,FALSE)</f>
        <v>JOHN J KANE REGIONAL CENTER-MCKEESPORT</v>
      </c>
      <c r="D358" s="11">
        <f>VLOOKUP(A358,'[1]Total Points'!C:Q,14,FALSE)</f>
        <v>39777.088158932907</v>
      </c>
      <c r="E358">
        <f>VLOOKUP(A358,'[1]RDR Summary'!C:K,8,FALSE)</f>
        <v>45529</v>
      </c>
      <c r="F358">
        <f>VLOOKUP(A358,'[1]RDR Summary'!C:H,6,FALSE)</f>
        <v>14169</v>
      </c>
      <c r="G358">
        <f>VLOOKUP(A358,'[1]RDR Summary'!C:O,11,FALSE)</f>
        <v>0.31120824090140348</v>
      </c>
      <c r="H358" s="12">
        <f t="shared" si="35"/>
        <v>12378.957634121556</v>
      </c>
      <c r="I358">
        <f>VLOOKUP(A358,'[1]RDR Summary'!C:K,5,FALSE)</f>
        <v>15351</v>
      </c>
      <c r="J358">
        <f>VLOOKUP(A358,'[1]RDR Summary'!C:R,12,FALSE)</f>
        <v>0.33716971600518353</v>
      </c>
      <c r="K358" s="12">
        <f t="shared" si="36"/>
        <v>13411.629518060558</v>
      </c>
      <c r="L358">
        <f>VLOOKUP(A358,'[1]RDR Summary'!C:N,4,FALSE)</f>
        <v>16009</v>
      </c>
      <c r="M358">
        <f>VLOOKUP(A358,'[1]RDR Summary'!C:U,13,FALSE)</f>
        <v>0.35162204309341299</v>
      </c>
      <c r="N358" s="12">
        <f t="shared" si="37"/>
        <v>13986.501006750794</v>
      </c>
      <c r="O358" s="13">
        <f t="shared" si="38"/>
        <v>39777.088158932907</v>
      </c>
      <c r="P358">
        <f t="shared" si="39"/>
        <v>45529</v>
      </c>
      <c r="Q358">
        <f t="shared" si="39"/>
        <v>1</v>
      </c>
      <c r="R358">
        <f t="shared" si="40"/>
        <v>0</v>
      </c>
      <c r="S358" s="11">
        <f t="shared" si="41"/>
        <v>0</v>
      </c>
    </row>
    <row r="359" spans="1:19" ht="15" customHeight="1" x14ac:dyDescent="0.25">
      <c r="A359" s="24">
        <v>395643</v>
      </c>
      <c r="B359" s="10" t="s">
        <v>18</v>
      </c>
      <c r="C359" t="str">
        <f>VLOOKUP(A359,'[1]Ref Tab'!A:C,3,FALSE)</f>
        <v>JOHN J KANE REGIONAL CENTER-GLEN HAZEL</v>
      </c>
      <c r="D359" s="11">
        <f>VLOOKUP(A359,'[1]Total Points'!C:Q,14,FALSE)</f>
        <v>53773.518583641962</v>
      </c>
      <c r="E359">
        <f>VLOOKUP(A359,'[1]RDR Summary'!C:K,8,FALSE)</f>
        <v>38314</v>
      </c>
      <c r="F359">
        <f>VLOOKUP(A359,'[1]RDR Summary'!C:H,6,FALSE)</f>
        <v>14616</v>
      </c>
      <c r="G359">
        <f>VLOOKUP(A359,'[1]RDR Summary'!C:O,11,FALSE)</f>
        <v>0.38147935480503209</v>
      </c>
      <c r="H359" s="12">
        <f t="shared" si="35"/>
        <v>20513.48717488414</v>
      </c>
      <c r="I359">
        <f>VLOOKUP(A359,'[1]RDR Summary'!C:K,5,FALSE)</f>
        <v>12403</v>
      </c>
      <c r="J359">
        <f>VLOOKUP(A359,'[1]RDR Summary'!C:R,12,FALSE)</f>
        <v>0.32371978911102989</v>
      </c>
      <c r="K359" s="12">
        <f t="shared" si="36"/>
        <v>17407.552095654624</v>
      </c>
      <c r="L359">
        <f>VLOOKUP(A359,'[1]RDR Summary'!C:N,4,FALSE)</f>
        <v>11295</v>
      </c>
      <c r="M359">
        <f>VLOOKUP(A359,'[1]RDR Summary'!C:U,13,FALSE)</f>
        <v>0.29480085608393797</v>
      </c>
      <c r="N359" s="12">
        <f t="shared" si="37"/>
        <v>15852.479313103198</v>
      </c>
      <c r="O359" s="13">
        <f t="shared" si="38"/>
        <v>53773.518583641962</v>
      </c>
      <c r="P359">
        <f t="shared" si="39"/>
        <v>38314</v>
      </c>
      <c r="Q359">
        <f t="shared" si="39"/>
        <v>1</v>
      </c>
      <c r="R359">
        <f t="shared" si="40"/>
        <v>0</v>
      </c>
      <c r="S359" s="11">
        <f t="shared" si="41"/>
        <v>0</v>
      </c>
    </row>
    <row r="360" spans="1:19" ht="15" customHeight="1" x14ac:dyDescent="0.25">
      <c r="A360" s="24">
        <v>395644</v>
      </c>
      <c r="B360" s="10" t="s">
        <v>41</v>
      </c>
      <c r="C360" t="str">
        <f>VLOOKUP(A360,'[1]Ref Tab'!A:C,3,FALSE)</f>
        <v>MID VALLEY HEALTH CARE CENTER</v>
      </c>
      <c r="D360" s="11">
        <f>VLOOKUP(A360,'[1]Total Points'!C:Q,14,FALSE)</f>
        <v>24403.814801589982</v>
      </c>
      <c r="E360">
        <f>VLOOKUP(A360,'[1]RDR Summary'!C:K,8,FALSE)</f>
        <v>7252</v>
      </c>
      <c r="F360">
        <f>VLOOKUP(A360,'[1]RDR Summary'!C:H,6,FALSE)</f>
        <v>2665</v>
      </c>
      <c r="G360">
        <f>VLOOKUP(A360,'[1]RDR Summary'!C:O,11,FALSE)</f>
        <v>0.36748483177054608</v>
      </c>
      <c r="H360" s="12">
        <f t="shared" si="35"/>
        <v>8968.0317769218564</v>
      </c>
      <c r="I360">
        <f>VLOOKUP(A360,'[1]RDR Summary'!C:K,5,FALSE)</f>
        <v>1994</v>
      </c>
      <c r="J360">
        <f>VLOOKUP(A360,'[1]RDR Summary'!C:R,12,FALSE)</f>
        <v>0.27495863210148924</v>
      </c>
      <c r="K360" s="12">
        <f t="shared" si="36"/>
        <v>6710.0395359032573</v>
      </c>
      <c r="L360">
        <f>VLOOKUP(A360,'[1]RDR Summary'!C:N,4,FALSE)</f>
        <v>2593</v>
      </c>
      <c r="M360">
        <f>VLOOKUP(A360,'[1]RDR Summary'!C:U,13,FALSE)</f>
        <v>0.35755653612796467</v>
      </c>
      <c r="N360" s="12">
        <f t="shared" si="37"/>
        <v>8725.7434887648669</v>
      </c>
      <c r="O360" s="13">
        <f t="shared" si="38"/>
        <v>24403.814801589979</v>
      </c>
      <c r="P360">
        <f t="shared" si="39"/>
        <v>7252</v>
      </c>
      <c r="Q360">
        <f t="shared" si="39"/>
        <v>1</v>
      </c>
      <c r="R360">
        <f t="shared" si="40"/>
        <v>0</v>
      </c>
      <c r="S360" s="11">
        <f t="shared" si="41"/>
        <v>0</v>
      </c>
    </row>
    <row r="361" spans="1:19" ht="15" customHeight="1" x14ac:dyDescent="0.25">
      <c r="A361" s="24">
        <v>395645</v>
      </c>
      <c r="B361" s="10" t="s">
        <v>34</v>
      </c>
      <c r="C361" t="str">
        <f>VLOOKUP(A361,'[1]Ref Tab'!A:C,3,FALSE)</f>
        <v>EDINBORO MANOR</v>
      </c>
      <c r="D361" s="11">
        <f>VLOOKUP(A361,'[1]Total Points'!C:Q,14,FALSE)</f>
        <v>0</v>
      </c>
      <c r="E361">
        <f>VLOOKUP(A361,'[1]RDR Summary'!C:K,8,FALSE)</f>
        <v>23461</v>
      </c>
      <c r="F361">
        <f>VLOOKUP(A361,'[1]RDR Summary'!C:H,6,FALSE)</f>
        <v>10816</v>
      </c>
      <c r="G361">
        <f>VLOOKUP(A361,'[1]RDR Summary'!C:O,11,FALSE)</f>
        <v>0.46102041686202633</v>
      </c>
      <c r="H361" s="12">
        <f t="shared" si="35"/>
        <v>0</v>
      </c>
      <c r="I361">
        <f>VLOOKUP(A361,'[1]RDR Summary'!C:K,5,FALSE)</f>
        <v>4399</v>
      </c>
      <c r="J361">
        <f>VLOOKUP(A361,'[1]RDR Summary'!C:R,12,FALSE)</f>
        <v>0.18750266399556711</v>
      </c>
      <c r="K361" s="12">
        <f t="shared" si="36"/>
        <v>0</v>
      </c>
      <c r="L361">
        <f>VLOOKUP(A361,'[1]RDR Summary'!C:N,4,FALSE)</f>
        <v>8246</v>
      </c>
      <c r="M361">
        <f>VLOOKUP(A361,'[1]RDR Summary'!C:U,13,FALSE)</f>
        <v>0.35147691914240653</v>
      </c>
      <c r="N361" s="12">
        <f t="shared" si="37"/>
        <v>0</v>
      </c>
      <c r="O361" s="13">
        <f t="shared" si="38"/>
        <v>0</v>
      </c>
      <c r="P361">
        <f t="shared" si="39"/>
        <v>23461</v>
      </c>
      <c r="Q361">
        <f t="shared" si="39"/>
        <v>1</v>
      </c>
      <c r="R361">
        <f t="shared" si="40"/>
        <v>0</v>
      </c>
      <c r="S361" s="11">
        <f t="shared" si="41"/>
        <v>0</v>
      </c>
    </row>
    <row r="362" spans="1:19" ht="15" customHeight="1" x14ac:dyDescent="0.25">
      <c r="A362" s="24">
        <v>395646</v>
      </c>
      <c r="B362" s="10" t="s">
        <v>18</v>
      </c>
      <c r="C362" t="str">
        <f>VLOOKUP(A362,'[1]Ref Tab'!A:C,3,FALSE)</f>
        <v>OAK HILL HEALTHCARE &amp; REHAB CENTER</v>
      </c>
      <c r="D362" s="11">
        <f>VLOOKUP(A362,'[1]Total Points'!C:Q,14,FALSE)</f>
        <v>28016.85703743991</v>
      </c>
      <c r="E362">
        <f>VLOOKUP(A362,'[1]RDR Summary'!C:K,8,FALSE)</f>
        <v>8913</v>
      </c>
      <c r="F362">
        <f>VLOOKUP(A362,'[1]RDR Summary'!C:H,6,FALSE)</f>
        <v>2828</v>
      </c>
      <c r="G362">
        <f>VLOOKUP(A362,'[1]RDR Summary'!C:O,11,FALSE)</f>
        <v>0.31728935263098845</v>
      </c>
      <c r="H362" s="12">
        <f t="shared" si="35"/>
        <v>8889.4504321642617</v>
      </c>
      <c r="I362">
        <f>VLOOKUP(A362,'[1]RDR Summary'!C:K,5,FALSE)</f>
        <v>2318</v>
      </c>
      <c r="J362">
        <f>VLOOKUP(A362,'[1]RDR Summary'!C:R,12,FALSE)</f>
        <v>0.26006956131493325</v>
      </c>
      <c r="K362" s="12">
        <f t="shared" si="36"/>
        <v>7286.3317191501974</v>
      </c>
      <c r="L362">
        <f>VLOOKUP(A362,'[1]RDR Summary'!C:N,4,FALSE)</f>
        <v>3767</v>
      </c>
      <c r="M362">
        <f>VLOOKUP(A362,'[1]RDR Summary'!C:U,13,FALSE)</f>
        <v>0.4226410860540783</v>
      </c>
      <c r="N362" s="12">
        <f t="shared" si="37"/>
        <v>11841.074886125451</v>
      </c>
      <c r="O362" s="13">
        <f t="shared" si="38"/>
        <v>28016.85703743991</v>
      </c>
      <c r="P362">
        <f t="shared" si="39"/>
        <v>8913</v>
      </c>
      <c r="Q362">
        <f t="shared" si="39"/>
        <v>1</v>
      </c>
      <c r="R362">
        <f t="shared" si="40"/>
        <v>0</v>
      </c>
      <c r="S362" s="11">
        <f t="shared" si="41"/>
        <v>0</v>
      </c>
    </row>
    <row r="363" spans="1:19" ht="15" customHeight="1" x14ac:dyDescent="0.25">
      <c r="A363" s="24">
        <v>395647</v>
      </c>
      <c r="B363" s="10" t="s">
        <v>25</v>
      </c>
      <c r="C363" t="str">
        <f>VLOOKUP(A363,'[1]Ref Tab'!A:C,3,FALSE)</f>
        <v>SPIRITRUST LUTHERAN VLG @ GETTYSBURG</v>
      </c>
      <c r="D363" s="11">
        <f>VLOOKUP(A363,'[1]Total Points'!C:Q,14,FALSE)</f>
        <v>40021.247122473033</v>
      </c>
      <c r="E363">
        <f>VLOOKUP(A363,'[1]RDR Summary'!C:K,8,FALSE)</f>
        <v>8561</v>
      </c>
      <c r="F363">
        <f>VLOOKUP(A363,'[1]RDR Summary'!C:H,6,FALSE)</f>
        <v>1818</v>
      </c>
      <c r="G363">
        <f>VLOOKUP(A363,'[1]RDR Summary'!C:O,11,FALSE)</f>
        <v>0.21235836934937508</v>
      </c>
      <c r="H363" s="12">
        <f t="shared" si="35"/>
        <v>8498.8467782567423</v>
      </c>
      <c r="I363">
        <f>VLOOKUP(A363,'[1]RDR Summary'!C:K,5,FALSE)</f>
        <v>3058</v>
      </c>
      <c r="J363">
        <f>VLOOKUP(A363,'[1]RDR Summary'!C:R,12,FALSE)</f>
        <v>0.35720126153486742</v>
      </c>
      <c r="K363" s="12">
        <f t="shared" si="36"/>
        <v>14295.63996034605</v>
      </c>
      <c r="L363">
        <f>VLOOKUP(A363,'[1]RDR Summary'!C:N,4,FALSE)</f>
        <v>3685</v>
      </c>
      <c r="M363">
        <f>VLOOKUP(A363,'[1]RDR Summary'!C:U,13,FALSE)</f>
        <v>0.4304403691157575</v>
      </c>
      <c r="N363" s="12">
        <f t="shared" si="37"/>
        <v>17226.760383870242</v>
      </c>
      <c r="O363" s="13">
        <f t="shared" si="38"/>
        <v>40021.247122473033</v>
      </c>
      <c r="P363">
        <f t="shared" si="39"/>
        <v>8561</v>
      </c>
      <c r="Q363">
        <f t="shared" si="39"/>
        <v>1</v>
      </c>
      <c r="R363">
        <f t="shared" si="40"/>
        <v>0</v>
      </c>
      <c r="S363" s="11">
        <f t="shared" si="41"/>
        <v>0</v>
      </c>
    </row>
    <row r="364" spans="1:19" ht="15" customHeight="1" x14ac:dyDescent="0.25">
      <c r="A364" s="24">
        <v>395648</v>
      </c>
      <c r="B364" s="10" t="s">
        <v>21</v>
      </c>
      <c r="C364" t="str">
        <f>VLOOKUP(A364,'[1]Ref Tab'!A:C,3,FALSE)</f>
        <v>PETER BECKER COMMUNITY</v>
      </c>
      <c r="D364" s="11">
        <f>VLOOKUP(A364,'[1]Total Points'!C:Q,14,FALSE)</f>
        <v>14947.578113463847</v>
      </c>
      <c r="E364">
        <f>VLOOKUP(A364,'[1]RDR Summary'!C:K,8,FALSE)</f>
        <v>6376</v>
      </c>
      <c r="F364">
        <f>VLOOKUP(A364,'[1]RDR Summary'!C:H,6,FALSE)</f>
        <v>2205</v>
      </c>
      <c r="G364">
        <f>VLOOKUP(A364,'[1]RDR Summary'!C:O,11,FALSE)</f>
        <v>0.34582810539523212</v>
      </c>
      <c r="H364" s="12">
        <f t="shared" si="35"/>
        <v>5169.2926192264404</v>
      </c>
      <c r="I364">
        <f>VLOOKUP(A364,'[1]RDR Summary'!C:K,5,FALSE)</f>
        <v>694</v>
      </c>
      <c r="J364">
        <f>VLOOKUP(A364,'[1]RDR Summary'!C:R,12,FALSE)</f>
        <v>0.1088456712672522</v>
      </c>
      <c r="K364" s="12">
        <f t="shared" si="36"/>
        <v>1626.9791735796598</v>
      </c>
      <c r="L364">
        <f>VLOOKUP(A364,'[1]RDR Summary'!C:N,4,FALSE)</f>
        <v>3477</v>
      </c>
      <c r="M364">
        <f>VLOOKUP(A364,'[1]RDR Summary'!C:U,13,FALSE)</f>
        <v>0.54532622333751568</v>
      </c>
      <c r="N364" s="12">
        <f t="shared" si="37"/>
        <v>8151.3063206577472</v>
      </c>
      <c r="O364" s="13">
        <f t="shared" si="38"/>
        <v>14947.578113463847</v>
      </c>
      <c r="P364">
        <f t="shared" si="39"/>
        <v>6376</v>
      </c>
      <c r="Q364">
        <f t="shared" si="39"/>
        <v>1</v>
      </c>
      <c r="R364">
        <f t="shared" si="40"/>
        <v>0</v>
      </c>
      <c r="S364" s="11">
        <f t="shared" si="41"/>
        <v>0</v>
      </c>
    </row>
    <row r="365" spans="1:19" ht="15" customHeight="1" x14ac:dyDescent="0.25">
      <c r="A365" s="24">
        <v>395650</v>
      </c>
      <c r="B365" s="10" t="s">
        <v>34</v>
      </c>
      <c r="C365" t="str">
        <f>VLOOKUP(A365,'[1]Ref Tab'!A:C,3,FALSE)</f>
        <v>WARREN MANOR</v>
      </c>
      <c r="D365" s="11">
        <f>VLOOKUP(A365,'[1]Total Points'!C:Q,14,FALSE)</f>
        <v>13763.169301982385</v>
      </c>
      <c r="E365">
        <f>VLOOKUP(A365,'[1]RDR Summary'!C:K,8,FALSE)</f>
        <v>18803</v>
      </c>
      <c r="F365">
        <f>VLOOKUP(A365,'[1]RDR Summary'!C:H,6,FALSE)</f>
        <v>2735</v>
      </c>
      <c r="G365">
        <f>VLOOKUP(A365,'[1]RDR Summary'!C:O,11,FALSE)</f>
        <v>0.14545551241823113</v>
      </c>
      <c r="H365" s="12">
        <f t="shared" si="35"/>
        <v>2001.9288433187162</v>
      </c>
      <c r="I365">
        <f>VLOOKUP(A365,'[1]RDR Summary'!C:K,5,FALSE)</f>
        <v>4649</v>
      </c>
      <c r="J365">
        <f>VLOOKUP(A365,'[1]RDR Summary'!C:R,12,FALSE)</f>
        <v>0.24724777960963676</v>
      </c>
      <c r="K365" s="12">
        <f t="shared" si="36"/>
        <v>3402.913050306659</v>
      </c>
      <c r="L365">
        <f>VLOOKUP(A365,'[1]RDR Summary'!C:N,4,FALSE)</f>
        <v>11419</v>
      </c>
      <c r="M365">
        <f>VLOOKUP(A365,'[1]RDR Summary'!C:U,13,FALSE)</f>
        <v>0.60729670797213209</v>
      </c>
      <c r="N365" s="12">
        <f t="shared" si="37"/>
        <v>8358.3274083570104</v>
      </c>
      <c r="O365" s="13">
        <f t="shared" si="38"/>
        <v>13763.169301982385</v>
      </c>
      <c r="P365">
        <f t="shared" si="39"/>
        <v>18803</v>
      </c>
      <c r="Q365">
        <f t="shared" si="39"/>
        <v>1</v>
      </c>
      <c r="R365">
        <f t="shared" si="40"/>
        <v>0</v>
      </c>
      <c r="S365" s="11">
        <f t="shared" si="41"/>
        <v>0</v>
      </c>
    </row>
    <row r="366" spans="1:19" ht="15" customHeight="1" x14ac:dyDescent="0.25">
      <c r="A366" s="24">
        <v>395651</v>
      </c>
      <c r="B366" s="10" t="s">
        <v>41</v>
      </c>
      <c r="C366" t="str">
        <f>VLOOKUP(A366,'[1]Ref Tab'!A:C,3,FALSE)</f>
        <v>BIRCHWOOD REHAB &amp; HEALTHCARE CENTER</v>
      </c>
      <c r="D366" s="11">
        <f>VLOOKUP(A366,'[1]Total Points'!C:Q,14,FALSE)</f>
        <v>0</v>
      </c>
      <c r="E366">
        <f>VLOOKUP(A366,'[1]RDR Summary'!C:K,8,FALSE)</f>
        <v>22759</v>
      </c>
      <c r="F366">
        <f>VLOOKUP(A366,'[1]RDR Summary'!C:H,6,FALSE)</f>
        <v>8293</v>
      </c>
      <c r="G366">
        <f>VLOOKUP(A366,'[1]RDR Summary'!C:O,11,FALSE)</f>
        <v>0.36438332088404585</v>
      </c>
      <c r="H366" s="12">
        <f t="shared" si="35"/>
        <v>0</v>
      </c>
      <c r="I366">
        <f>VLOOKUP(A366,'[1]RDR Summary'!C:K,5,FALSE)</f>
        <v>6537</v>
      </c>
      <c r="J366">
        <f>VLOOKUP(A366,'[1]RDR Summary'!C:R,12,FALSE)</f>
        <v>0.28722703106463376</v>
      </c>
      <c r="K366" s="12">
        <f t="shared" si="36"/>
        <v>0</v>
      </c>
      <c r="L366">
        <f>VLOOKUP(A366,'[1]RDR Summary'!C:N,4,FALSE)</f>
        <v>7929</v>
      </c>
      <c r="M366">
        <f>VLOOKUP(A366,'[1]RDR Summary'!C:U,13,FALSE)</f>
        <v>0.34838964805132033</v>
      </c>
      <c r="N366" s="12">
        <f t="shared" si="37"/>
        <v>0</v>
      </c>
      <c r="O366" s="13">
        <f t="shared" si="38"/>
        <v>0</v>
      </c>
      <c r="P366">
        <f t="shared" si="39"/>
        <v>22759</v>
      </c>
      <c r="Q366">
        <f t="shared" si="39"/>
        <v>0.99999999999999989</v>
      </c>
      <c r="R366">
        <f t="shared" si="40"/>
        <v>0</v>
      </c>
      <c r="S366" s="11">
        <f t="shared" si="41"/>
        <v>0</v>
      </c>
    </row>
    <row r="367" spans="1:19" ht="15" customHeight="1" x14ac:dyDescent="0.25">
      <c r="A367" s="24">
        <v>395652</v>
      </c>
      <c r="B367" s="10" t="s">
        <v>34</v>
      </c>
      <c r="C367" t="str">
        <f>VLOOKUP(A367,'[1]Ref Tab'!A:C,3,FALSE)</f>
        <v>RIDGEVIEW HEALTHCARE &amp; REHAB CENTER</v>
      </c>
      <c r="D367" s="11">
        <f>VLOOKUP(A367,'[1]Total Points'!C:Q,14,FALSE)</f>
        <v>48725.006247847588</v>
      </c>
      <c r="E367">
        <f>VLOOKUP(A367,'[1]RDR Summary'!C:K,8,FALSE)</f>
        <v>24821</v>
      </c>
      <c r="F367">
        <f>VLOOKUP(A367,'[1]RDR Summary'!C:H,6,FALSE)</f>
        <v>5651</v>
      </c>
      <c r="G367">
        <f>VLOOKUP(A367,'[1]RDR Summary'!C:O,11,FALSE)</f>
        <v>0.22767011804520365</v>
      </c>
      <c r="H367" s="12">
        <f t="shared" si="35"/>
        <v>11093.227924200746</v>
      </c>
      <c r="I367">
        <f>VLOOKUP(A367,'[1]RDR Summary'!C:K,5,FALSE)</f>
        <v>9593</v>
      </c>
      <c r="J367">
        <f>VLOOKUP(A367,'[1]RDR Summary'!C:R,12,FALSE)</f>
        <v>0.38648724870069701</v>
      </c>
      <c r="K367" s="12">
        <f t="shared" si="36"/>
        <v>18831.593607654886</v>
      </c>
      <c r="L367">
        <f>VLOOKUP(A367,'[1]RDR Summary'!C:N,4,FALSE)</f>
        <v>9577</v>
      </c>
      <c r="M367">
        <f>VLOOKUP(A367,'[1]RDR Summary'!C:U,13,FALSE)</f>
        <v>0.38584263325409934</v>
      </c>
      <c r="N367" s="12">
        <f t="shared" si="37"/>
        <v>18800.184715991956</v>
      </c>
      <c r="O367" s="13">
        <f t="shared" si="38"/>
        <v>48725.006247847588</v>
      </c>
      <c r="P367">
        <f t="shared" si="39"/>
        <v>24821</v>
      </c>
      <c r="Q367">
        <f t="shared" si="39"/>
        <v>1</v>
      </c>
      <c r="R367">
        <f t="shared" si="40"/>
        <v>0</v>
      </c>
      <c r="S367" s="11">
        <f t="shared" si="41"/>
        <v>0</v>
      </c>
    </row>
    <row r="368" spans="1:19" ht="15" customHeight="1" x14ac:dyDescent="0.25">
      <c r="A368" s="24">
        <v>395653</v>
      </c>
      <c r="B368" s="10" t="s">
        <v>18</v>
      </c>
      <c r="C368" t="str">
        <f>VLOOKUP(A368,'[1]Ref Tab'!A:C,3,FALSE)</f>
        <v>WOODHAVEN HEALTH &amp; REHAB CENTER</v>
      </c>
      <c r="D368" s="11">
        <f>VLOOKUP(A368,'[1]Total Points'!C:Q,14,FALSE)</f>
        <v>51082.978495129362</v>
      </c>
      <c r="E368">
        <f>VLOOKUP(A368,'[1]RDR Summary'!C:K,8,FALSE)</f>
        <v>21261</v>
      </c>
      <c r="F368">
        <f>VLOOKUP(A368,'[1]RDR Summary'!C:H,6,FALSE)</f>
        <v>5709</v>
      </c>
      <c r="G368">
        <f>VLOOKUP(A368,'[1]RDR Summary'!C:O,11,FALSE)</f>
        <v>0.26851982503174826</v>
      </c>
      <c r="H368" s="12">
        <f t="shared" si="35"/>
        <v>13716.792447612695</v>
      </c>
      <c r="I368">
        <f>VLOOKUP(A368,'[1]RDR Summary'!C:K,5,FALSE)</f>
        <v>8362</v>
      </c>
      <c r="J368">
        <f>VLOOKUP(A368,'[1]RDR Summary'!C:R,12,FALSE)</f>
        <v>0.39330229057899441</v>
      </c>
      <c r="K368" s="12">
        <f t="shared" si="36"/>
        <v>20091.052451731892</v>
      </c>
      <c r="L368">
        <f>VLOOKUP(A368,'[1]RDR Summary'!C:N,4,FALSE)</f>
        <v>7190</v>
      </c>
      <c r="M368">
        <f>VLOOKUP(A368,'[1]RDR Summary'!C:U,13,FALSE)</f>
        <v>0.33817788438925733</v>
      </c>
      <c r="N368" s="12">
        <f t="shared" si="37"/>
        <v>17275.133595784777</v>
      </c>
      <c r="O368" s="13">
        <f t="shared" si="38"/>
        <v>51082.978495129362</v>
      </c>
      <c r="P368">
        <f t="shared" si="39"/>
        <v>21261</v>
      </c>
      <c r="Q368">
        <f t="shared" si="39"/>
        <v>1</v>
      </c>
      <c r="R368">
        <f t="shared" si="40"/>
        <v>0</v>
      </c>
      <c r="S368" s="11">
        <f t="shared" si="41"/>
        <v>0</v>
      </c>
    </row>
    <row r="369" spans="1:19" ht="15" customHeight="1" x14ac:dyDescent="0.25">
      <c r="A369" s="24">
        <v>395654</v>
      </c>
      <c r="B369" s="10" t="s">
        <v>41</v>
      </c>
      <c r="C369" t="str">
        <f>VLOOKUP(A369,'[1]Ref Tab'!A:C,3,FALSE)</f>
        <v>BONHAM NURSING AND REHABILITATION CENTER</v>
      </c>
      <c r="D369" s="11">
        <f>VLOOKUP(A369,'[1]Total Points'!C:Q,14,FALSE)</f>
        <v>31880.65756404023</v>
      </c>
      <c r="E369">
        <f>VLOOKUP(A369,'[1]RDR Summary'!C:K,8,FALSE)</f>
        <v>16970</v>
      </c>
      <c r="F369">
        <f>VLOOKUP(A369,'[1]RDR Summary'!C:H,6,FALSE)</f>
        <v>5943</v>
      </c>
      <c r="G369">
        <f>VLOOKUP(A369,'[1]RDR Summary'!C:O,11,FALSE)</f>
        <v>0.35020624631703007</v>
      </c>
      <c r="H369" s="12">
        <f t="shared" si="35"/>
        <v>11164.80541562116</v>
      </c>
      <c r="I369">
        <f>VLOOKUP(A369,'[1]RDR Summary'!C:K,5,FALSE)</f>
        <v>4382</v>
      </c>
      <c r="J369">
        <f>VLOOKUP(A369,'[1]RDR Summary'!C:R,12,FALSE)</f>
        <v>0.25822038892162641</v>
      </c>
      <c r="K369" s="12">
        <f t="shared" si="36"/>
        <v>8232.2357952636594</v>
      </c>
      <c r="L369">
        <f>VLOOKUP(A369,'[1]RDR Summary'!C:N,4,FALSE)</f>
        <v>6645</v>
      </c>
      <c r="M369">
        <f>VLOOKUP(A369,'[1]RDR Summary'!C:U,13,FALSE)</f>
        <v>0.39157336476134352</v>
      </c>
      <c r="N369" s="12">
        <f t="shared" si="37"/>
        <v>12483.61635315541</v>
      </c>
      <c r="O369" s="13">
        <f t="shared" si="38"/>
        <v>31880.65756404023</v>
      </c>
      <c r="P369">
        <f t="shared" si="39"/>
        <v>16970</v>
      </c>
      <c r="Q369">
        <f t="shared" si="39"/>
        <v>1</v>
      </c>
      <c r="R369">
        <f t="shared" si="40"/>
        <v>0</v>
      </c>
      <c r="S369" s="11">
        <f t="shared" si="41"/>
        <v>0</v>
      </c>
    </row>
    <row r="370" spans="1:19" ht="15" customHeight="1" x14ac:dyDescent="0.25">
      <c r="A370" s="24">
        <v>395656</v>
      </c>
      <c r="B370" s="10" t="s">
        <v>21</v>
      </c>
      <c r="C370" t="str">
        <f>VLOOKUP(A370,'[1]Ref Tab'!A:C,3,FALSE)</f>
        <v>FREDERICK LIVING - CEDARWOOD</v>
      </c>
      <c r="D370" s="11">
        <f>VLOOKUP(A370,'[1]Total Points'!C:Q,14,FALSE)</f>
        <v>15724.439886407845</v>
      </c>
      <c r="E370">
        <f>VLOOKUP(A370,'[1]RDR Summary'!C:K,8,FALSE)</f>
        <v>3944</v>
      </c>
      <c r="F370">
        <f>VLOOKUP(A370,'[1]RDR Summary'!C:H,6,FALSE)</f>
        <v>1120</v>
      </c>
      <c r="G370">
        <f>VLOOKUP(A370,'[1]RDR Summary'!C:O,11,FALSE)</f>
        <v>0.28397565922920892</v>
      </c>
      <c r="H370" s="12">
        <f t="shared" si="35"/>
        <v>4465.358182752735</v>
      </c>
      <c r="I370">
        <f>VLOOKUP(A370,'[1]RDR Summary'!C:K,5,FALSE)</f>
        <v>1113</v>
      </c>
      <c r="J370">
        <f>VLOOKUP(A370,'[1]RDR Summary'!C:R,12,FALSE)</f>
        <v>0.28220081135902636</v>
      </c>
      <c r="K370" s="12">
        <f t="shared" si="36"/>
        <v>4437.4496941105299</v>
      </c>
      <c r="L370">
        <f>VLOOKUP(A370,'[1]RDR Summary'!C:N,4,FALSE)</f>
        <v>1711</v>
      </c>
      <c r="M370">
        <f>VLOOKUP(A370,'[1]RDR Summary'!C:U,13,FALSE)</f>
        <v>0.43382352941176472</v>
      </c>
      <c r="N370" s="12">
        <f t="shared" si="37"/>
        <v>6821.6320095445799</v>
      </c>
      <c r="O370" s="13">
        <f t="shared" si="38"/>
        <v>15724.439886407847</v>
      </c>
      <c r="P370">
        <f t="shared" si="39"/>
        <v>3944</v>
      </c>
      <c r="Q370">
        <f t="shared" si="39"/>
        <v>1</v>
      </c>
      <c r="R370">
        <f t="shared" si="40"/>
        <v>0</v>
      </c>
      <c r="S370" s="11">
        <f t="shared" si="41"/>
        <v>0</v>
      </c>
    </row>
    <row r="371" spans="1:19" ht="15" customHeight="1" x14ac:dyDescent="0.25">
      <c r="A371" s="24">
        <v>395660</v>
      </c>
      <c r="B371" s="10" t="s">
        <v>25</v>
      </c>
      <c r="C371" t="str">
        <f>VLOOKUP(A371,'[1]Ref Tab'!A:C,3,FALSE)</f>
        <v>CLAREMONT NURSING &amp; REHAB CENTER</v>
      </c>
      <c r="D371" s="11">
        <f>VLOOKUP(A371,'[1]Total Points'!C:Q,14,FALSE)</f>
        <v>0</v>
      </c>
      <c r="E371">
        <f>VLOOKUP(A371,'[1]RDR Summary'!C:K,8,FALSE)</f>
        <v>12396</v>
      </c>
      <c r="F371">
        <f>VLOOKUP(A371,'[1]RDR Summary'!C:H,6,FALSE)</f>
        <v>3371</v>
      </c>
      <c r="G371">
        <f>VLOOKUP(A371,'[1]RDR Summary'!C:O,11,FALSE)</f>
        <v>0.27194256211681189</v>
      </c>
      <c r="H371" s="12">
        <f t="shared" si="35"/>
        <v>0</v>
      </c>
      <c r="I371">
        <f>VLOOKUP(A371,'[1]RDR Summary'!C:K,5,FALSE)</f>
        <v>3470</v>
      </c>
      <c r="J371">
        <f>VLOOKUP(A371,'[1]RDR Summary'!C:R,12,FALSE)</f>
        <v>0.27992900935785736</v>
      </c>
      <c r="K371" s="12">
        <f t="shared" si="36"/>
        <v>0</v>
      </c>
      <c r="L371">
        <f>VLOOKUP(A371,'[1]RDR Summary'!C:N,4,FALSE)</f>
        <v>5555</v>
      </c>
      <c r="M371">
        <f>VLOOKUP(A371,'[1]RDR Summary'!C:U,13,FALSE)</f>
        <v>0.44812842852533075</v>
      </c>
      <c r="N371" s="12">
        <f t="shared" si="37"/>
        <v>0</v>
      </c>
      <c r="O371" s="13">
        <f t="shared" si="38"/>
        <v>0</v>
      </c>
      <c r="P371">
        <f t="shared" si="39"/>
        <v>12396</v>
      </c>
      <c r="Q371">
        <f t="shared" si="39"/>
        <v>1</v>
      </c>
      <c r="R371">
        <f t="shared" si="40"/>
        <v>0</v>
      </c>
      <c r="S371" s="11">
        <f t="shared" si="41"/>
        <v>0</v>
      </c>
    </row>
    <row r="372" spans="1:19" ht="15" customHeight="1" x14ac:dyDescent="0.25">
      <c r="A372" s="24">
        <v>395661</v>
      </c>
      <c r="B372" s="10" t="s">
        <v>18</v>
      </c>
      <c r="C372" t="str">
        <f>VLOOKUP(A372,'[1]Ref Tab'!A:C,3,FALSE)</f>
        <v>CASSELMAN HEALTHCARE &amp; REHABILITAION CTR</v>
      </c>
      <c r="D372" s="11">
        <f>VLOOKUP(A372,'[1]Total Points'!C:Q,14,FALSE)</f>
        <v>34860.615013986942</v>
      </c>
      <c r="E372">
        <f>VLOOKUP(A372,'[1]RDR Summary'!C:K,8,FALSE)</f>
        <v>12837</v>
      </c>
      <c r="F372">
        <f>VLOOKUP(A372,'[1]RDR Summary'!C:H,6,FALSE)</f>
        <v>2172</v>
      </c>
      <c r="G372">
        <f>VLOOKUP(A372,'[1]RDR Summary'!C:O,11,FALSE)</f>
        <v>0.16919841084365506</v>
      </c>
      <c r="H372" s="12">
        <f t="shared" si="35"/>
        <v>5898.3606613990523</v>
      </c>
      <c r="I372">
        <f>VLOOKUP(A372,'[1]RDR Summary'!C:K,5,FALSE)</f>
        <v>4789</v>
      </c>
      <c r="J372">
        <f>VLOOKUP(A372,'[1]RDR Summary'!C:R,12,FALSE)</f>
        <v>0.37306224195684351</v>
      </c>
      <c r="K372" s="12">
        <f t="shared" si="36"/>
        <v>13005.179193112368</v>
      </c>
      <c r="L372">
        <f>VLOOKUP(A372,'[1]RDR Summary'!C:N,4,FALSE)</f>
        <v>5876</v>
      </c>
      <c r="M372">
        <f>VLOOKUP(A372,'[1]RDR Summary'!C:U,13,FALSE)</f>
        <v>0.45773934719950143</v>
      </c>
      <c r="N372" s="12">
        <f t="shared" si="37"/>
        <v>15957.075159475522</v>
      </c>
      <c r="O372" s="13">
        <f t="shared" si="38"/>
        <v>34860.615013986942</v>
      </c>
      <c r="P372">
        <f t="shared" si="39"/>
        <v>12837</v>
      </c>
      <c r="Q372">
        <f t="shared" si="39"/>
        <v>1</v>
      </c>
      <c r="R372">
        <f t="shared" si="40"/>
        <v>0</v>
      </c>
      <c r="S372" s="11">
        <f t="shared" si="41"/>
        <v>0</v>
      </c>
    </row>
    <row r="373" spans="1:19" ht="15" customHeight="1" x14ac:dyDescent="0.25">
      <c r="A373" s="24">
        <v>395662</v>
      </c>
      <c r="B373" s="10" t="s">
        <v>21</v>
      </c>
      <c r="C373" t="str">
        <f>VLOOKUP(A373,'[1]Ref Tab'!A:C,3,FALSE)</f>
        <v>LOGAN SQUARE REHAB AND HEALTHCARE CENTER</v>
      </c>
      <c r="D373" s="11">
        <f>VLOOKUP(A373,'[1]Total Points'!C:Q,14,FALSE)</f>
        <v>0</v>
      </c>
      <c r="E373">
        <f>VLOOKUP(A373,'[1]RDR Summary'!C:K,8,FALSE)</f>
        <v>12250</v>
      </c>
      <c r="F373">
        <f>VLOOKUP(A373,'[1]RDR Summary'!C:H,6,FALSE)</f>
        <v>505</v>
      </c>
      <c r="G373">
        <f>VLOOKUP(A373,'[1]RDR Summary'!C:O,11,FALSE)</f>
        <v>4.1224489795918369E-2</v>
      </c>
      <c r="H373" s="12">
        <f t="shared" si="35"/>
        <v>0</v>
      </c>
      <c r="I373">
        <f>VLOOKUP(A373,'[1]RDR Summary'!C:K,5,FALSE)</f>
        <v>129</v>
      </c>
      <c r="J373">
        <f>VLOOKUP(A373,'[1]RDR Summary'!C:R,12,FALSE)</f>
        <v>1.053061224489796E-2</v>
      </c>
      <c r="K373" s="12">
        <f t="shared" si="36"/>
        <v>0</v>
      </c>
      <c r="L373">
        <f>VLOOKUP(A373,'[1]RDR Summary'!C:N,4,FALSE)</f>
        <v>11616</v>
      </c>
      <c r="M373">
        <f>VLOOKUP(A373,'[1]RDR Summary'!C:U,13,FALSE)</f>
        <v>0.94824489795918365</v>
      </c>
      <c r="N373" s="12">
        <f t="shared" si="37"/>
        <v>0</v>
      </c>
      <c r="O373" s="13">
        <f t="shared" si="38"/>
        <v>0</v>
      </c>
      <c r="P373">
        <f t="shared" si="39"/>
        <v>12250</v>
      </c>
      <c r="Q373">
        <f t="shared" si="39"/>
        <v>1</v>
      </c>
      <c r="R373">
        <f t="shared" si="40"/>
        <v>0</v>
      </c>
      <c r="S373" s="11">
        <f t="shared" si="41"/>
        <v>0</v>
      </c>
    </row>
    <row r="374" spans="1:19" ht="15" customHeight="1" x14ac:dyDescent="0.25">
      <c r="A374" s="24">
        <v>395666</v>
      </c>
      <c r="B374" s="10" t="s">
        <v>18</v>
      </c>
      <c r="C374" t="str">
        <f>VLOOKUP(A374,'[1]Ref Tab'!A:C,3,FALSE)</f>
        <v>SPRING HILL REHABILITATION &amp; NURSING CTR</v>
      </c>
      <c r="D374" s="11">
        <f>VLOOKUP(A374,'[1]Total Points'!C:Q,14,FALSE)</f>
        <v>28628.679063833089</v>
      </c>
      <c r="E374">
        <f>VLOOKUP(A374,'[1]RDR Summary'!C:K,8,FALSE)</f>
        <v>18668</v>
      </c>
      <c r="F374">
        <f>VLOOKUP(A374,'[1]RDR Summary'!C:H,6,FALSE)</f>
        <v>3726</v>
      </c>
      <c r="G374">
        <f>VLOOKUP(A374,'[1]RDR Summary'!C:O,11,FALSE)</f>
        <v>0.1995928862224127</v>
      </c>
      <c r="H374" s="12">
        <f t="shared" si="35"/>
        <v>5714.0806830856063</v>
      </c>
      <c r="I374">
        <f>VLOOKUP(A374,'[1]RDR Summary'!C:K,5,FALSE)</f>
        <v>6337</v>
      </c>
      <c r="J374">
        <f>VLOOKUP(A374,'[1]RDR Summary'!C:R,12,FALSE)</f>
        <v>0.33945789586458108</v>
      </c>
      <c r="K374" s="12">
        <f t="shared" si="36"/>
        <v>9718.2311563911662</v>
      </c>
      <c r="L374">
        <f>VLOOKUP(A374,'[1]RDR Summary'!C:N,4,FALSE)</f>
        <v>8605</v>
      </c>
      <c r="M374">
        <f>VLOOKUP(A374,'[1]RDR Summary'!C:U,13,FALSE)</f>
        <v>0.46094921791300619</v>
      </c>
      <c r="N374" s="12">
        <f t="shared" si="37"/>
        <v>13196.367224356316</v>
      </c>
      <c r="O374" s="13">
        <f t="shared" si="38"/>
        <v>28628.679063833089</v>
      </c>
      <c r="P374">
        <f t="shared" si="39"/>
        <v>18668</v>
      </c>
      <c r="Q374">
        <f t="shared" si="39"/>
        <v>1</v>
      </c>
      <c r="R374">
        <f t="shared" si="40"/>
        <v>0</v>
      </c>
      <c r="S374" s="11">
        <f t="shared" si="41"/>
        <v>0</v>
      </c>
    </row>
    <row r="375" spans="1:19" ht="15" customHeight="1" x14ac:dyDescent="0.25">
      <c r="A375" s="24">
        <v>395670</v>
      </c>
      <c r="B375" s="10" t="s">
        <v>18</v>
      </c>
      <c r="C375" t="str">
        <f>VLOOKUP(A375,'[1]Ref Tab'!A:C,3,FALSE)</f>
        <v>MONROEVILLE REHAB &amp; WELLNESS CENTER</v>
      </c>
      <c r="D375" s="11">
        <f>VLOOKUP(A375,'[1]Total Points'!C:Q,14,FALSE)</f>
        <v>32348.468912132859</v>
      </c>
      <c r="E375">
        <f>VLOOKUP(A375,'[1]RDR Summary'!C:K,8,FALSE)</f>
        <v>18057</v>
      </c>
      <c r="F375">
        <f>VLOOKUP(A375,'[1]RDR Summary'!C:H,6,FALSE)</f>
        <v>5117</v>
      </c>
      <c r="G375">
        <f>VLOOKUP(A375,'[1]RDR Summary'!C:O,11,FALSE)</f>
        <v>0.28338040649055768</v>
      </c>
      <c r="H375" s="12">
        <f t="shared" si="35"/>
        <v>9166.9222696673787</v>
      </c>
      <c r="I375">
        <f>VLOOKUP(A375,'[1]RDR Summary'!C:K,5,FALSE)</f>
        <v>7619</v>
      </c>
      <c r="J375">
        <f>VLOOKUP(A375,'[1]RDR Summary'!C:R,12,FALSE)</f>
        <v>0.42194162928504181</v>
      </c>
      <c r="K375" s="12">
        <f t="shared" si="36"/>
        <v>13649.165677661862</v>
      </c>
      <c r="L375">
        <f>VLOOKUP(A375,'[1]RDR Summary'!C:N,4,FALSE)</f>
        <v>5321</v>
      </c>
      <c r="M375">
        <f>VLOOKUP(A375,'[1]RDR Summary'!C:U,13,FALSE)</f>
        <v>0.29467796422440051</v>
      </c>
      <c r="N375" s="12">
        <f t="shared" si="37"/>
        <v>9532.3809648036186</v>
      </c>
      <c r="O375" s="13">
        <f t="shared" si="38"/>
        <v>32348.468912132859</v>
      </c>
      <c r="P375">
        <f t="shared" si="39"/>
        <v>18057</v>
      </c>
      <c r="Q375">
        <f t="shared" si="39"/>
        <v>1</v>
      </c>
      <c r="R375">
        <f t="shared" si="40"/>
        <v>0</v>
      </c>
      <c r="S375" s="11">
        <f t="shared" si="41"/>
        <v>0</v>
      </c>
    </row>
    <row r="376" spans="1:19" ht="15" customHeight="1" x14ac:dyDescent="0.25">
      <c r="A376" s="24">
        <v>395671</v>
      </c>
      <c r="B376" s="10" t="s">
        <v>18</v>
      </c>
      <c r="C376" t="str">
        <f>VLOOKUP(A376,'[1]Ref Tab'!A:C,3,FALSE)</f>
        <v>SOUTHMONT OF PRESBYTERIAN SENIORCARE</v>
      </c>
      <c r="D376" s="11">
        <f>VLOOKUP(A376,'[1]Total Points'!C:Q,14,FALSE)</f>
        <v>17772.264042004957</v>
      </c>
      <c r="E376">
        <f>VLOOKUP(A376,'[1]RDR Summary'!C:K,8,FALSE)</f>
        <v>21428</v>
      </c>
      <c r="F376">
        <f>VLOOKUP(A376,'[1]RDR Summary'!C:H,6,FALSE)</f>
        <v>4738</v>
      </c>
      <c r="G376">
        <f>VLOOKUP(A376,'[1]RDR Summary'!C:O,11,FALSE)</f>
        <v>0.22111256300168006</v>
      </c>
      <c r="H376" s="12">
        <f t="shared" si="35"/>
        <v>3929.6708526703142</v>
      </c>
      <c r="I376">
        <f>VLOOKUP(A376,'[1]RDR Summary'!C:K,5,FALSE)</f>
        <v>7214</v>
      </c>
      <c r="J376">
        <f>VLOOKUP(A376,'[1]RDR Summary'!C:R,12,FALSE)</f>
        <v>0.33666231099495986</v>
      </c>
      <c r="K376" s="12">
        <f t="shared" si="36"/>
        <v>5983.251483994015</v>
      </c>
      <c r="L376">
        <f>VLOOKUP(A376,'[1]RDR Summary'!C:N,4,FALSE)</f>
        <v>9476</v>
      </c>
      <c r="M376">
        <f>VLOOKUP(A376,'[1]RDR Summary'!C:U,13,FALSE)</f>
        <v>0.44222512600336011</v>
      </c>
      <c r="N376" s="12">
        <f t="shared" si="37"/>
        <v>7859.3417053406283</v>
      </c>
      <c r="O376" s="13">
        <f t="shared" si="38"/>
        <v>17772.264042004957</v>
      </c>
      <c r="P376">
        <f t="shared" si="39"/>
        <v>21428</v>
      </c>
      <c r="Q376">
        <f t="shared" si="39"/>
        <v>1</v>
      </c>
      <c r="R376">
        <f t="shared" si="40"/>
        <v>0</v>
      </c>
      <c r="S376" s="11">
        <f t="shared" si="41"/>
        <v>0</v>
      </c>
    </row>
    <row r="377" spans="1:19" ht="15" customHeight="1" x14ac:dyDescent="0.25">
      <c r="A377" s="24">
        <v>395672</v>
      </c>
      <c r="B377" s="10" t="s">
        <v>34</v>
      </c>
      <c r="C377" t="str">
        <f>VLOOKUP(A377,'[1]Ref Tab'!A:C,3,FALSE)</f>
        <v>LECOM AT VILLAGE SQUARE LLC</v>
      </c>
      <c r="D377" s="11">
        <f>VLOOKUP(A377,'[1]Total Points'!C:Q,14,FALSE)</f>
        <v>33568.822410569126</v>
      </c>
      <c r="E377">
        <f>VLOOKUP(A377,'[1]RDR Summary'!C:K,8,FALSE)</f>
        <v>24256</v>
      </c>
      <c r="F377">
        <f>VLOOKUP(A377,'[1]RDR Summary'!C:H,6,FALSE)</f>
        <v>5637</v>
      </c>
      <c r="G377">
        <f>VLOOKUP(A377,'[1]RDR Summary'!C:O,11,FALSE)</f>
        <v>0.23239610817941952</v>
      </c>
      <c r="H377" s="12">
        <f t="shared" si="35"/>
        <v>7801.2636843823448</v>
      </c>
      <c r="I377">
        <f>VLOOKUP(A377,'[1]RDR Summary'!C:K,5,FALSE)</f>
        <v>6170</v>
      </c>
      <c r="J377">
        <f>VLOOKUP(A377,'[1]RDR Summary'!C:R,12,FALSE)</f>
        <v>0.25437005277044855</v>
      </c>
      <c r="K377" s="12">
        <f t="shared" si="36"/>
        <v>8538.9031280182844</v>
      </c>
      <c r="L377">
        <f>VLOOKUP(A377,'[1]RDR Summary'!C:N,4,FALSE)</f>
        <v>12449</v>
      </c>
      <c r="M377">
        <f>VLOOKUP(A377,'[1]RDR Summary'!C:U,13,FALSE)</f>
        <v>0.51323383905013198</v>
      </c>
      <c r="N377" s="12">
        <f t="shared" si="37"/>
        <v>17228.655598168498</v>
      </c>
      <c r="O377" s="13">
        <f t="shared" si="38"/>
        <v>33568.822410569126</v>
      </c>
      <c r="P377">
        <f t="shared" si="39"/>
        <v>24256</v>
      </c>
      <c r="Q377">
        <f t="shared" si="39"/>
        <v>1</v>
      </c>
      <c r="R377">
        <f t="shared" si="40"/>
        <v>0</v>
      </c>
      <c r="S377" s="11">
        <f t="shared" si="41"/>
        <v>0</v>
      </c>
    </row>
    <row r="378" spans="1:19" ht="15" customHeight="1" x14ac:dyDescent="0.25">
      <c r="A378" s="24">
        <v>395674</v>
      </c>
      <c r="B378" s="10" t="s">
        <v>18</v>
      </c>
      <c r="C378" t="str">
        <f>VLOOKUP(A378,'[1]Ref Tab'!A:C,3,FALSE)</f>
        <v>UNIONTOWN HEALTHCARE &amp; REHAB CENTER</v>
      </c>
      <c r="D378" s="11">
        <f>VLOOKUP(A378,'[1]Total Points'!C:Q,14,FALSE)</f>
        <v>38105.796631319477</v>
      </c>
      <c r="E378">
        <f>VLOOKUP(A378,'[1]RDR Summary'!C:K,8,FALSE)</f>
        <v>22578</v>
      </c>
      <c r="F378">
        <f>VLOOKUP(A378,'[1]RDR Summary'!C:H,6,FALSE)</f>
        <v>5793</v>
      </c>
      <c r="G378">
        <f>VLOOKUP(A378,'[1]RDR Summary'!C:O,11,FALSE)</f>
        <v>0.2565771990433165</v>
      </c>
      <c r="H378" s="12">
        <f t="shared" si="35"/>
        <v>9777.0785669781962</v>
      </c>
      <c r="I378">
        <f>VLOOKUP(A378,'[1]RDR Summary'!C:K,5,FALSE)</f>
        <v>5236</v>
      </c>
      <c r="J378">
        <f>VLOOKUP(A378,'[1]RDR Summary'!C:R,12,FALSE)</f>
        <v>0.23190716626804855</v>
      </c>
      <c r="K378" s="12">
        <f t="shared" si="36"/>
        <v>8837.0073151558499</v>
      </c>
      <c r="L378">
        <f>VLOOKUP(A378,'[1]RDR Summary'!C:N,4,FALSE)</f>
        <v>11549</v>
      </c>
      <c r="M378">
        <f>VLOOKUP(A378,'[1]RDR Summary'!C:U,13,FALSE)</f>
        <v>0.51151563468863492</v>
      </c>
      <c r="N378" s="12">
        <f t="shared" si="37"/>
        <v>19491.710749185429</v>
      </c>
      <c r="O378" s="13">
        <f t="shared" si="38"/>
        <v>38105.796631319477</v>
      </c>
      <c r="P378">
        <f t="shared" si="39"/>
        <v>22578</v>
      </c>
      <c r="Q378">
        <f t="shared" si="39"/>
        <v>1</v>
      </c>
      <c r="R378">
        <f t="shared" si="40"/>
        <v>0</v>
      </c>
      <c r="S378" s="11">
        <f t="shared" si="41"/>
        <v>0</v>
      </c>
    </row>
    <row r="379" spans="1:19" ht="15" customHeight="1" x14ac:dyDescent="0.25">
      <c r="A379" s="24">
        <v>395675</v>
      </c>
      <c r="B379" s="10" t="s">
        <v>18</v>
      </c>
      <c r="C379" t="str">
        <f>VLOOKUP(A379,'[1]Ref Tab'!A:C,3,FALSE)</f>
        <v>WAYNESBURG HEALTHCARE &amp; REHAB CENTER</v>
      </c>
      <c r="D379" s="11">
        <f>VLOOKUP(A379,'[1]Total Points'!C:Q,14,FALSE)</f>
        <v>18718.552752736668</v>
      </c>
      <c r="E379">
        <f>VLOOKUP(A379,'[1]RDR Summary'!C:K,8,FALSE)</f>
        <v>23397</v>
      </c>
      <c r="F379">
        <f>VLOOKUP(A379,'[1]RDR Summary'!C:H,6,FALSE)</f>
        <v>6240</v>
      </c>
      <c r="G379">
        <f>VLOOKUP(A379,'[1]RDR Summary'!C:O,11,FALSE)</f>
        <v>0.26670085908449803</v>
      </c>
      <c r="H379" s="12">
        <f t="shared" si="35"/>
        <v>4992.2540999733646</v>
      </c>
      <c r="I379">
        <f>VLOOKUP(A379,'[1]RDR Summary'!C:K,5,FALSE)</f>
        <v>8324</v>
      </c>
      <c r="J379">
        <f>VLOOKUP(A379,'[1]RDR Summary'!C:R,12,FALSE)</f>
        <v>0.35577210753515409</v>
      </c>
      <c r="K379" s="12">
        <f t="shared" si="36"/>
        <v>6659.5389628490848</v>
      </c>
      <c r="L379">
        <f>VLOOKUP(A379,'[1]RDR Summary'!C:N,4,FALSE)</f>
        <v>8833</v>
      </c>
      <c r="M379">
        <f>VLOOKUP(A379,'[1]RDR Summary'!C:U,13,FALSE)</f>
        <v>0.37752703338034793</v>
      </c>
      <c r="N379" s="12">
        <f t="shared" si="37"/>
        <v>7066.75968991422</v>
      </c>
      <c r="O379" s="13">
        <f t="shared" si="38"/>
        <v>18718.552752736668</v>
      </c>
      <c r="P379">
        <f t="shared" si="39"/>
        <v>23397</v>
      </c>
      <c r="Q379">
        <f t="shared" si="39"/>
        <v>1</v>
      </c>
      <c r="R379">
        <f t="shared" si="40"/>
        <v>0</v>
      </c>
      <c r="S379" s="11">
        <f t="shared" si="41"/>
        <v>0</v>
      </c>
    </row>
    <row r="380" spans="1:19" ht="15" customHeight="1" x14ac:dyDescent="0.25">
      <c r="A380" s="24">
        <v>395677</v>
      </c>
      <c r="B380" s="10" t="s">
        <v>25</v>
      </c>
      <c r="C380" t="str">
        <f>VLOOKUP(A380,'[1]Ref Tab'!A:C,3,FALSE)</f>
        <v>SARAH A TODD MEMORIAL HOME</v>
      </c>
      <c r="D380" s="11">
        <f>VLOOKUP(A380,'[1]Total Points'!C:Q,14,FALSE)</f>
        <v>76421.042972932672</v>
      </c>
      <c r="E380">
        <f>VLOOKUP(A380,'[1]RDR Summary'!C:K,8,FALSE)</f>
        <v>26415</v>
      </c>
      <c r="F380">
        <f>VLOOKUP(A380,'[1]RDR Summary'!C:H,6,FALSE)</f>
        <v>7120</v>
      </c>
      <c r="G380">
        <f>VLOOKUP(A380,'[1]RDR Summary'!C:O,11,FALSE)</f>
        <v>0.26954381979935643</v>
      </c>
      <c r="H380" s="12">
        <f t="shared" si="35"/>
        <v>20598.819835975039</v>
      </c>
      <c r="I380">
        <f>VLOOKUP(A380,'[1]RDR Summary'!C:K,5,FALSE)</f>
        <v>8761</v>
      </c>
      <c r="J380">
        <f>VLOOKUP(A380,'[1]RDR Summary'!C:R,12,FALSE)</f>
        <v>0.3316676130986182</v>
      </c>
      <c r="K380" s="12">
        <f t="shared" si="36"/>
        <v>25346.384913339509</v>
      </c>
      <c r="L380">
        <f>VLOOKUP(A380,'[1]RDR Summary'!C:N,4,FALSE)</f>
        <v>10534</v>
      </c>
      <c r="M380">
        <f>VLOOKUP(A380,'[1]RDR Summary'!C:U,13,FALSE)</f>
        <v>0.39878856710202537</v>
      </c>
      <c r="N380" s="12">
        <f t="shared" si="37"/>
        <v>30475.838223618124</v>
      </c>
      <c r="O380" s="13">
        <f t="shared" si="38"/>
        <v>76421.042972932672</v>
      </c>
      <c r="P380">
        <f t="shared" si="39"/>
        <v>26415</v>
      </c>
      <c r="Q380">
        <f t="shared" si="39"/>
        <v>1</v>
      </c>
      <c r="R380">
        <f t="shared" si="40"/>
        <v>0</v>
      </c>
      <c r="S380" s="11">
        <f t="shared" si="41"/>
        <v>0</v>
      </c>
    </row>
    <row r="381" spans="1:19" ht="15" customHeight="1" x14ac:dyDescent="0.25">
      <c r="A381" s="24">
        <v>395678</v>
      </c>
      <c r="B381" s="10" t="s">
        <v>41</v>
      </c>
      <c r="C381" t="str">
        <f>VLOOKUP(A381,'[1]Ref Tab'!A:C,3,FALSE)</f>
        <v>WILLIAMSPORT HOME, THE</v>
      </c>
      <c r="D381" s="11">
        <f>VLOOKUP(A381,'[1]Total Points'!C:Q,14,FALSE)</f>
        <v>37579.087755413595</v>
      </c>
      <c r="E381">
        <f>VLOOKUP(A381,'[1]RDR Summary'!C:K,8,FALSE)</f>
        <v>21153</v>
      </c>
      <c r="F381">
        <f>VLOOKUP(A381,'[1]RDR Summary'!C:H,6,FALSE)</f>
        <v>5874</v>
      </c>
      <c r="G381">
        <f>VLOOKUP(A381,'[1]RDR Summary'!C:O,11,FALSE)</f>
        <v>0.27769110764430577</v>
      </c>
      <c r="H381" s="12">
        <f t="shared" si="35"/>
        <v>10435.37850306337</v>
      </c>
      <c r="I381">
        <f>VLOOKUP(A381,'[1]RDR Summary'!C:K,5,FALSE)</f>
        <v>6993</v>
      </c>
      <c r="J381">
        <f>VLOOKUP(A381,'[1]RDR Summary'!C:R,12,FALSE)</f>
        <v>0.3305914054744008</v>
      </c>
      <c r="K381" s="12">
        <f t="shared" si="36"/>
        <v>12423.323437508026</v>
      </c>
      <c r="L381">
        <f>VLOOKUP(A381,'[1]RDR Summary'!C:N,4,FALSE)</f>
        <v>8286</v>
      </c>
      <c r="M381">
        <f>VLOOKUP(A381,'[1]RDR Summary'!C:U,13,FALSE)</f>
        <v>0.39171748688129343</v>
      </c>
      <c r="N381" s="12">
        <f t="shared" si="37"/>
        <v>14720.385814842199</v>
      </c>
      <c r="O381" s="13">
        <f t="shared" si="38"/>
        <v>37579.087755413595</v>
      </c>
      <c r="P381">
        <f t="shared" si="39"/>
        <v>21153</v>
      </c>
      <c r="Q381">
        <f t="shared" si="39"/>
        <v>1</v>
      </c>
      <c r="R381">
        <f t="shared" si="40"/>
        <v>0</v>
      </c>
      <c r="S381" s="11">
        <f t="shared" si="41"/>
        <v>0</v>
      </c>
    </row>
    <row r="382" spans="1:19" ht="15" customHeight="1" x14ac:dyDescent="0.25">
      <c r="A382" s="24">
        <v>395679</v>
      </c>
      <c r="B382" s="10" t="s">
        <v>18</v>
      </c>
      <c r="C382" t="str">
        <f>VLOOKUP(A382,'[1]Ref Tab'!A:C,3,FALSE)</f>
        <v>THE GROVE AT WASHINGTON</v>
      </c>
      <c r="D382" s="11">
        <f>VLOOKUP(A382,'[1]Total Points'!C:Q,14,FALSE)</f>
        <v>0</v>
      </c>
      <c r="E382">
        <f>VLOOKUP(A382,'[1]RDR Summary'!C:K,8,FALSE)</f>
        <v>18250</v>
      </c>
      <c r="F382">
        <f>VLOOKUP(A382,'[1]RDR Summary'!C:H,6,FALSE)</f>
        <v>5478</v>
      </c>
      <c r="G382">
        <f>VLOOKUP(A382,'[1]RDR Summary'!C:O,11,FALSE)</f>
        <v>0.30016438356164382</v>
      </c>
      <c r="H382" s="12">
        <f t="shared" si="35"/>
        <v>0</v>
      </c>
      <c r="I382">
        <f>VLOOKUP(A382,'[1]RDR Summary'!C:K,5,FALSE)</f>
        <v>7605</v>
      </c>
      <c r="J382">
        <f>VLOOKUP(A382,'[1]RDR Summary'!C:R,12,FALSE)</f>
        <v>0.41671232876712327</v>
      </c>
      <c r="K382" s="12">
        <f t="shared" si="36"/>
        <v>0</v>
      </c>
      <c r="L382">
        <f>VLOOKUP(A382,'[1]RDR Summary'!C:N,4,FALSE)</f>
        <v>5167</v>
      </c>
      <c r="M382">
        <f>VLOOKUP(A382,'[1]RDR Summary'!C:U,13,FALSE)</f>
        <v>0.2831232876712329</v>
      </c>
      <c r="N382" s="12">
        <f t="shared" si="37"/>
        <v>0</v>
      </c>
      <c r="O382" s="13">
        <f t="shared" si="38"/>
        <v>0</v>
      </c>
      <c r="P382">
        <f t="shared" si="39"/>
        <v>18250</v>
      </c>
      <c r="Q382">
        <f t="shared" si="39"/>
        <v>1</v>
      </c>
      <c r="R382">
        <f t="shared" si="40"/>
        <v>0</v>
      </c>
      <c r="S382" s="11">
        <f t="shared" si="41"/>
        <v>0</v>
      </c>
    </row>
    <row r="383" spans="1:19" ht="15" customHeight="1" x14ac:dyDescent="0.25">
      <c r="A383" s="24">
        <v>395680</v>
      </c>
      <c r="B383" s="10" t="s">
        <v>25</v>
      </c>
      <c r="C383" t="str">
        <f>VLOOKUP(A383,'[1]Ref Tab'!A:C,3,FALSE)</f>
        <v>WILLOW BROOK REHAB AND HEALTHCARE CENTER</v>
      </c>
      <c r="D383" s="11">
        <f>VLOOKUP(A383,'[1]Total Points'!C:Q,14,FALSE)</f>
        <v>25491.939370439763</v>
      </c>
      <c r="E383">
        <f>VLOOKUP(A383,'[1]RDR Summary'!C:K,8,FALSE)</f>
        <v>24268</v>
      </c>
      <c r="F383">
        <f>VLOOKUP(A383,'[1]RDR Summary'!C:H,6,FALSE)</f>
        <v>9043</v>
      </c>
      <c r="G383">
        <f>VLOOKUP(A383,'[1]RDR Summary'!C:O,11,FALSE)</f>
        <v>0.37263062469095104</v>
      </c>
      <c r="H383" s="12">
        <f t="shared" si="35"/>
        <v>9499.0772921908174</v>
      </c>
      <c r="I383">
        <f>VLOOKUP(A383,'[1]RDR Summary'!C:K,5,FALSE)</f>
        <v>6542</v>
      </c>
      <c r="J383">
        <f>VLOOKUP(A383,'[1]RDR Summary'!C:R,12,FALSE)</f>
        <v>0.26957310037910004</v>
      </c>
      <c r="K383" s="12">
        <f t="shared" si="36"/>
        <v>6871.94113076549</v>
      </c>
      <c r="L383">
        <f>VLOOKUP(A383,'[1]RDR Summary'!C:N,4,FALSE)</f>
        <v>8683</v>
      </c>
      <c r="M383">
        <f>VLOOKUP(A383,'[1]RDR Summary'!C:U,13,FALSE)</f>
        <v>0.35779627492994892</v>
      </c>
      <c r="N383" s="12">
        <f t="shared" si="37"/>
        <v>9120.9209474834552</v>
      </c>
      <c r="O383" s="13">
        <f t="shared" si="38"/>
        <v>25491.939370439763</v>
      </c>
      <c r="P383">
        <f t="shared" si="39"/>
        <v>24268</v>
      </c>
      <c r="Q383">
        <f t="shared" si="39"/>
        <v>1</v>
      </c>
      <c r="R383">
        <f t="shared" si="40"/>
        <v>0</v>
      </c>
      <c r="S383" s="11">
        <f t="shared" si="41"/>
        <v>0</v>
      </c>
    </row>
    <row r="384" spans="1:19" ht="15" customHeight="1" x14ac:dyDescent="0.25">
      <c r="A384" s="24">
        <v>395682</v>
      </c>
      <c r="B384" s="10" t="s">
        <v>18</v>
      </c>
      <c r="C384" t="str">
        <f>VLOOKUP(A384,'[1]Ref Tab'!A:C,3,FALSE)</f>
        <v>PROVIDENCE HEALTH &amp; REHAB CENTER</v>
      </c>
      <c r="D384" s="11">
        <f>VLOOKUP(A384,'[1]Total Points'!C:Q,14,FALSE)</f>
        <v>17333.176644442792</v>
      </c>
      <c r="E384">
        <f>VLOOKUP(A384,'[1]RDR Summary'!C:K,8,FALSE)</f>
        <v>30828</v>
      </c>
      <c r="F384">
        <f>VLOOKUP(A384,'[1]RDR Summary'!C:H,6,FALSE)</f>
        <v>9291</v>
      </c>
      <c r="G384">
        <f>VLOOKUP(A384,'[1]RDR Summary'!C:O,11,FALSE)</f>
        <v>0.30138186064616584</v>
      </c>
      <c r="H384" s="12">
        <f t="shared" si="35"/>
        <v>5223.905028010834</v>
      </c>
      <c r="I384">
        <f>VLOOKUP(A384,'[1]RDR Summary'!C:K,5,FALSE)</f>
        <v>12411</v>
      </c>
      <c r="J384">
        <f>VLOOKUP(A384,'[1]RDR Summary'!C:R,12,FALSE)</f>
        <v>0.4025885558583106</v>
      </c>
      <c r="K384" s="12">
        <f t="shared" si="36"/>
        <v>6978.1385537232218</v>
      </c>
      <c r="L384">
        <f>VLOOKUP(A384,'[1]RDR Summary'!C:N,4,FALSE)</f>
        <v>9126</v>
      </c>
      <c r="M384">
        <f>VLOOKUP(A384,'[1]RDR Summary'!C:U,13,FALSE)</f>
        <v>0.29602958349552355</v>
      </c>
      <c r="N384" s="12">
        <f t="shared" si="37"/>
        <v>5131.1330627087364</v>
      </c>
      <c r="O384" s="13">
        <f t="shared" si="38"/>
        <v>17333.176644442792</v>
      </c>
      <c r="P384">
        <f t="shared" si="39"/>
        <v>30828</v>
      </c>
      <c r="Q384">
        <f t="shared" si="39"/>
        <v>1</v>
      </c>
      <c r="R384">
        <f t="shared" si="40"/>
        <v>0</v>
      </c>
      <c r="S384" s="11">
        <f t="shared" si="41"/>
        <v>0</v>
      </c>
    </row>
    <row r="385" spans="1:19" ht="15" customHeight="1" x14ac:dyDescent="0.25">
      <c r="A385" s="24">
        <v>395683</v>
      </c>
      <c r="B385" s="10" t="s">
        <v>41</v>
      </c>
      <c r="C385" t="str">
        <f>VLOOKUP(A385,'[1]Ref Tab'!A:C,3,FALSE)</f>
        <v>HIGHLANDS HEALTHCARE &amp; REHAB CENTER</v>
      </c>
      <c r="D385" s="11">
        <f>VLOOKUP(A385,'[1]Total Points'!C:Q,14,FALSE)</f>
        <v>0</v>
      </c>
      <c r="E385">
        <f>VLOOKUP(A385,'[1]RDR Summary'!C:K,8,FALSE)</f>
        <v>27800</v>
      </c>
      <c r="F385">
        <f>VLOOKUP(A385,'[1]RDR Summary'!C:H,6,FALSE)</f>
        <v>9846</v>
      </c>
      <c r="G385">
        <f>VLOOKUP(A385,'[1]RDR Summary'!C:O,11,FALSE)</f>
        <v>0.35417266187050361</v>
      </c>
      <c r="H385" s="12">
        <f t="shared" si="35"/>
        <v>0</v>
      </c>
      <c r="I385">
        <f>VLOOKUP(A385,'[1]RDR Summary'!C:K,5,FALSE)</f>
        <v>10036</v>
      </c>
      <c r="J385">
        <f>VLOOKUP(A385,'[1]RDR Summary'!C:R,12,FALSE)</f>
        <v>0.36100719424460431</v>
      </c>
      <c r="K385" s="12">
        <f t="shared" si="36"/>
        <v>0</v>
      </c>
      <c r="L385">
        <f>VLOOKUP(A385,'[1]RDR Summary'!C:N,4,FALSE)</f>
        <v>7918</v>
      </c>
      <c r="M385">
        <f>VLOOKUP(A385,'[1]RDR Summary'!C:U,13,FALSE)</f>
        <v>0.28482014388489207</v>
      </c>
      <c r="N385" s="12">
        <f t="shared" si="37"/>
        <v>0</v>
      </c>
      <c r="O385" s="13">
        <f t="shared" si="38"/>
        <v>0</v>
      </c>
      <c r="P385">
        <f t="shared" si="39"/>
        <v>27800</v>
      </c>
      <c r="Q385">
        <f t="shared" si="39"/>
        <v>1</v>
      </c>
      <c r="R385">
        <f t="shared" si="40"/>
        <v>0</v>
      </c>
      <c r="S385" s="11">
        <f t="shared" si="41"/>
        <v>0</v>
      </c>
    </row>
    <row r="386" spans="1:19" ht="15" customHeight="1" x14ac:dyDescent="0.25">
      <c r="A386" s="24">
        <v>395684</v>
      </c>
      <c r="B386" s="10" t="s">
        <v>18</v>
      </c>
      <c r="C386" t="str">
        <f>VLOOKUP(A386,'[1]Ref Tab'!A:C,3,FALSE)</f>
        <v>CONCORDIA LUTHERAN HEALTH AND HUMAN CARE</v>
      </c>
      <c r="D386" s="11">
        <f>VLOOKUP(A386,'[1]Total Points'!C:Q,14,FALSE)</f>
        <v>11456.747638816183</v>
      </c>
      <c r="E386">
        <f>VLOOKUP(A386,'[1]RDR Summary'!C:K,8,FALSE)</f>
        <v>16392</v>
      </c>
      <c r="F386">
        <f>VLOOKUP(A386,'[1]RDR Summary'!C:H,6,FALSE)</f>
        <v>3982</v>
      </c>
      <c r="G386">
        <f>VLOOKUP(A386,'[1]RDR Summary'!C:O,11,FALSE)</f>
        <v>0.24292337725719865</v>
      </c>
      <c r="H386" s="12">
        <f t="shared" si="35"/>
        <v>2783.1118288046637</v>
      </c>
      <c r="I386">
        <f>VLOOKUP(A386,'[1]RDR Summary'!C:K,5,FALSE)</f>
        <v>8998</v>
      </c>
      <c r="J386">
        <f>VLOOKUP(A386,'[1]RDR Summary'!C:R,12,FALSE)</f>
        <v>0.5489263055148853</v>
      </c>
      <c r="K386" s="12">
        <f t="shared" si="36"/>
        <v>6288.9101545917529</v>
      </c>
      <c r="L386">
        <f>VLOOKUP(A386,'[1]RDR Summary'!C:N,4,FALSE)</f>
        <v>3412</v>
      </c>
      <c r="M386">
        <f>VLOOKUP(A386,'[1]RDR Summary'!C:U,13,FALSE)</f>
        <v>0.20815031722791605</v>
      </c>
      <c r="N386" s="12">
        <f t="shared" si="37"/>
        <v>2384.7256554197666</v>
      </c>
      <c r="O386" s="13">
        <f t="shared" si="38"/>
        <v>11456.747638816183</v>
      </c>
      <c r="P386">
        <f t="shared" si="39"/>
        <v>16392</v>
      </c>
      <c r="Q386">
        <f t="shared" si="39"/>
        <v>1</v>
      </c>
      <c r="R386">
        <f t="shared" si="40"/>
        <v>0</v>
      </c>
      <c r="S386" s="11">
        <f t="shared" si="41"/>
        <v>0</v>
      </c>
    </row>
    <row r="387" spans="1:19" ht="15" customHeight="1" x14ac:dyDescent="0.25">
      <c r="A387" s="24">
        <v>395685</v>
      </c>
      <c r="B387" s="10" t="s">
        <v>21</v>
      </c>
      <c r="C387" t="str">
        <f>VLOOKUP(A387,'[1]Ref Tab'!A:C,3,FALSE)</f>
        <v>WALLINGFORD SKILLED NURSING &amp; REHAB CTR</v>
      </c>
      <c r="D387" s="11">
        <f>VLOOKUP(A387,'[1]Total Points'!C:Q,14,FALSE)</f>
        <v>15478.13541002125</v>
      </c>
      <c r="E387">
        <f>VLOOKUP(A387,'[1]RDR Summary'!C:K,8,FALSE)</f>
        <v>23896</v>
      </c>
      <c r="F387">
        <f>VLOOKUP(A387,'[1]RDR Summary'!C:H,6,FALSE)</f>
        <v>0</v>
      </c>
      <c r="G387">
        <f>VLOOKUP(A387,'[1]RDR Summary'!C:O,11,FALSE)</f>
        <v>0</v>
      </c>
      <c r="H387" s="12">
        <f t="shared" si="35"/>
        <v>0</v>
      </c>
      <c r="I387">
        <f>VLOOKUP(A387,'[1]RDR Summary'!C:K,5,FALSE)</f>
        <v>13878</v>
      </c>
      <c r="J387">
        <f>VLOOKUP(A387,'[1]RDR Summary'!C:R,12,FALSE)</f>
        <v>0.58076665550719786</v>
      </c>
      <c r="K387" s="12">
        <f t="shared" si="36"/>
        <v>8989.1849355655722</v>
      </c>
      <c r="L387">
        <f>VLOOKUP(A387,'[1]RDR Summary'!C:N,4,FALSE)</f>
        <v>10018</v>
      </c>
      <c r="M387">
        <f>VLOOKUP(A387,'[1]RDR Summary'!C:U,13,FALSE)</f>
        <v>0.41923334449280214</v>
      </c>
      <c r="N387" s="12">
        <f t="shared" si="37"/>
        <v>6488.950474455678</v>
      </c>
      <c r="O387" s="13">
        <f t="shared" si="38"/>
        <v>15478.13541002125</v>
      </c>
      <c r="P387">
        <f t="shared" si="39"/>
        <v>23896</v>
      </c>
      <c r="Q387">
        <f t="shared" si="39"/>
        <v>1</v>
      </c>
      <c r="R387">
        <f t="shared" si="40"/>
        <v>0</v>
      </c>
      <c r="S387" s="11">
        <f t="shared" si="41"/>
        <v>0</v>
      </c>
    </row>
    <row r="388" spans="1:19" ht="15" customHeight="1" x14ac:dyDescent="0.25">
      <c r="A388" s="24">
        <v>395686</v>
      </c>
      <c r="B388" s="10" t="s">
        <v>21</v>
      </c>
      <c r="C388" t="str">
        <f>VLOOKUP(A388,'[1]Ref Tab'!A:C,3,FALSE)</f>
        <v>ST. IGNATIUS NURSING &amp; REHAB CENTER</v>
      </c>
      <c r="D388" s="11">
        <f>VLOOKUP(A388,'[1]Total Points'!C:Q,14,FALSE)</f>
        <v>20371.139865407233</v>
      </c>
      <c r="E388">
        <f>VLOOKUP(A388,'[1]RDR Summary'!C:K,8,FALSE)</f>
        <v>25116</v>
      </c>
      <c r="F388">
        <f>VLOOKUP(A388,'[1]RDR Summary'!C:H,6,FALSE)</f>
        <v>11664</v>
      </c>
      <c r="G388">
        <f>VLOOKUP(A388,'[1]RDR Summary'!C:O,11,FALSE)</f>
        <v>0.46440516005733395</v>
      </c>
      <c r="H388" s="12">
        <f t="shared" ref="H388:H451" si="42">IFERROR(G388*D388,0)</f>
        <v>9460.4624697447816</v>
      </c>
      <c r="I388">
        <f>VLOOKUP(A388,'[1]RDR Summary'!C:K,5,FALSE)</f>
        <v>6818</v>
      </c>
      <c r="J388">
        <f>VLOOKUP(A388,'[1]RDR Summary'!C:R,12,FALSE)</f>
        <v>0.2714604236343367</v>
      </c>
      <c r="K388" s="12">
        <f t="shared" ref="K388:K451" si="43">IFERROR(J388*D388,0)</f>
        <v>5529.9582577777719</v>
      </c>
      <c r="L388">
        <f>VLOOKUP(A388,'[1]RDR Summary'!C:N,4,FALSE)</f>
        <v>6634</v>
      </c>
      <c r="M388">
        <f>VLOOKUP(A388,'[1]RDR Summary'!C:U,13,FALSE)</f>
        <v>0.26413441630832935</v>
      </c>
      <c r="N388" s="12">
        <f t="shared" ref="N388:N451" si="44">IFERROR(M388*D388,0)</f>
        <v>5380.7191378846783</v>
      </c>
      <c r="O388" s="13">
        <f t="shared" ref="O388:O451" si="45">H388+K388+N388</f>
        <v>20371.139865407233</v>
      </c>
      <c r="P388">
        <f t="shared" ref="P388:Q451" si="46">F388+I388+L388</f>
        <v>25116</v>
      </c>
      <c r="Q388">
        <f t="shared" si="46"/>
        <v>1</v>
      </c>
      <c r="R388">
        <f t="shared" ref="R388:R451" si="47">E388-P388</f>
        <v>0</v>
      </c>
      <c r="S388" s="11">
        <f t="shared" ref="S388:S451" si="48">D388-O388</f>
        <v>0</v>
      </c>
    </row>
    <row r="389" spans="1:19" ht="15" customHeight="1" x14ac:dyDescent="0.25">
      <c r="A389" s="24">
        <v>395687</v>
      </c>
      <c r="B389" s="10" t="s">
        <v>21</v>
      </c>
      <c r="C389" t="str">
        <f>VLOOKUP(A389,'[1]Ref Tab'!A:C,3,FALSE)</f>
        <v>YORK NURSING AND REHABILITATION CENTER</v>
      </c>
      <c r="D389" s="11">
        <f>VLOOKUP(A389,'[1]Total Points'!C:Q,14,FALSE)</f>
        <v>39426.371957357303</v>
      </c>
      <c r="E389">
        <f>VLOOKUP(A389,'[1]RDR Summary'!C:K,8,FALSE)</f>
        <v>58723</v>
      </c>
      <c r="F389">
        <f>VLOOKUP(A389,'[1]RDR Summary'!C:H,6,FALSE)</f>
        <v>24873</v>
      </c>
      <c r="G389">
        <f>VLOOKUP(A389,'[1]RDR Summary'!C:O,11,FALSE)</f>
        <v>0.42356487236687501</v>
      </c>
      <c r="H389" s="12">
        <f t="shared" si="42"/>
        <v>16699.626206006986</v>
      </c>
      <c r="I389">
        <f>VLOOKUP(A389,'[1]RDR Summary'!C:K,5,FALSE)</f>
        <v>18074</v>
      </c>
      <c r="J389">
        <f>VLOOKUP(A389,'[1]RDR Summary'!C:R,12,FALSE)</f>
        <v>0.30778400286088925</v>
      </c>
      <c r="K389" s="12">
        <f t="shared" si="43"/>
        <v>12134.806579317745</v>
      </c>
      <c r="L389">
        <f>VLOOKUP(A389,'[1]RDR Summary'!C:N,4,FALSE)</f>
        <v>15776</v>
      </c>
      <c r="M389">
        <f>VLOOKUP(A389,'[1]RDR Summary'!C:U,13,FALSE)</f>
        <v>0.26865112477223574</v>
      </c>
      <c r="N389" s="12">
        <f t="shared" si="44"/>
        <v>10591.939172032573</v>
      </c>
      <c r="O389" s="13">
        <f t="shared" si="45"/>
        <v>39426.371957357303</v>
      </c>
      <c r="P389">
        <f t="shared" si="46"/>
        <v>58723</v>
      </c>
      <c r="Q389">
        <f t="shared" si="46"/>
        <v>1</v>
      </c>
      <c r="R389">
        <f t="shared" si="47"/>
        <v>0</v>
      </c>
      <c r="S389" s="11">
        <f t="shared" si="48"/>
        <v>0</v>
      </c>
    </row>
    <row r="390" spans="1:19" ht="15" customHeight="1" x14ac:dyDescent="0.25">
      <c r="A390" s="24">
        <v>395688</v>
      </c>
      <c r="B390" s="10" t="s">
        <v>18</v>
      </c>
      <c r="C390" t="str">
        <f>VLOOKUP(A390,'[1]Ref Tab'!A:C,3,FALSE)</f>
        <v>FRIENDSHIP VILLAGE OF SOUTH HILLS</v>
      </c>
      <c r="D390" s="11">
        <f>VLOOKUP(A390,'[1]Total Points'!C:Q,14,FALSE)</f>
        <v>0</v>
      </c>
      <c r="E390">
        <f>VLOOKUP(A390,'[1]RDR Summary'!C:K,8,FALSE)</f>
        <v>483</v>
      </c>
      <c r="F390">
        <f>VLOOKUP(A390,'[1]RDR Summary'!C:H,6,FALSE)</f>
        <v>26</v>
      </c>
      <c r="G390">
        <f>VLOOKUP(A390,'[1]RDR Summary'!C:O,11,FALSE)</f>
        <v>5.3830227743271224E-2</v>
      </c>
      <c r="H390" s="12">
        <f t="shared" si="42"/>
        <v>0</v>
      </c>
      <c r="I390">
        <f>VLOOKUP(A390,'[1]RDR Summary'!C:K,5,FALSE)</f>
        <v>0</v>
      </c>
      <c r="J390">
        <f>VLOOKUP(A390,'[1]RDR Summary'!C:R,12,FALSE)</f>
        <v>0</v>
      </c>
      <c r="K390" s="12">
        <f t="shared" si="43"/>
        <v>0</v>
      </c>
      <c r="L390">
        <f>VLOOKUP(A390,'[1]RDR Summary'!C:N,4,FALSE)</f>
        <v>457</v>
      </c>
      <c r="M390">
        <f>VLOOKUP(A390,'[1]RDR Summary'!C:U,13,FALSE)</f>
        <v>0.94616977225672882</v>
      </c>
      <c r="N390" s="12">
        <f t="shared" si="44"/>
        <v>0</v>
      </c>
      <c r="O390" s="13">
        <f t="shared" si="45"/>
        <v>0</v>
      </c>
      <c r="P390">
        <f t="shared" si="46"/>
        <v>483</v>
      </c>
      <c r="Q390">
        <f t="shared" si="46"/>
        <v>1</v>
      </c>
      <c r="R390">
        <f t="shared" si="47"/>
        <v>0</v>
      </c>
      <c r="S390" s="11">
        <f t="shared" si="48"/>
        <v>0</v>
      </c>
    </row>
    <row r="391" spans="1:19" ht="15" customHeight="1" x14ac:dyDescent="0.25">
      <c r="A391" s="24">
        <v>395690</v>
      </c>
      <c r="B391" s="10" t="s">
        <v>21</v>
      </c>
      <c r="C391" t="str">
        <f>VLOOKUP(A391,'[1]Ref Tab'!A:C,3,FALSE)</f>
        <v>SPRINGFIELD REHAB AND HEALTHCARE CENTER</v>
      </c>
      <c r="D391" s="11">
        <f>VLOOKUP(A391,'[1]Total Points'!C:Q,14,FALSE)</f>
        <v>0</v>
      </c>
      <c r="E391">
        <f>VLOOKUP(A391,'[1]RDR Summary'!C:K,8,FALSE)</f>
        <v>0</v>
      </c>
      <c r="F391">
        <f>VLOOKUP(A391,'[1]RDR Summary'!C:H,6,FALSE)</f>
        <v>0</v>
      </c>
      <c r="G391" t="e">
        <f>VLOOKUP(A391,'[1]RDR Summary'!C:O,11,FALSE)</f>
        <v>#DIV/0!</v>
      </c>
      <c r="H391" s="12">
        <f t="shared" si="42"/>
        <v>0</v>
      </c>
      <c r="I391">
        <f>VLOOKUP(A391,'[1]RDR Summary'!C:K,5,FALSE)</f>
        <v>0</v>
      </c>
      <c r="J391" t="e">
        <f>VLOOKUP(A391,'[1]RDR Summary'!C:R,12,FALSE)</f>
        <v>#DIV/0!</v>
      </c>
      <c r="K391" s="12">
        <f t="shared" si="43"/>
        <v>0</v>
      </c>
      <c r="L391">
        <f>VLOOKUP(A391,'[1]RDR Summary'!C:N,4,FALSE)</f>
        <v>0</v>
      </c>
      <c r="M391" t="e">
        <f>VLOOKUP(A391,'[1]RDR Summary'!C:U,13,FALSE)</f>
        <v>#DIV/0!</v>
      </c>
      <c r="N391" s="12">
        <f t="shared" si="44"/>
        <v>0</v>
      </c>
      <c r="O391" s="13">
        <f t="shared" si="45"/>
        <v>0</v>
      </c>
      <c r="P391">
        <f t="shared" si="46"/>
        <v>0</v>
      </c>
      <c r="Q391" t="e">
        <f t="shared" si="46"/>
        <v>#DIV/0!</v>
      </c>
      <c r="R391">
        <f t="shared" si="47"/>
        <v>0</v>
      </c>
      <c r="S391" s="11">
        <f t="shared" si="48"/>
        <v>0</v>
      </c>
    </row>
    <row r="392" spans="1:19" ht="15" customHeight="1" x14ac:dyDescent="0.25">
      <c r="A392" s="24">
        <v>395691</v>
      </c>
      <c r="B392" s="10" t="s">
        <v>41</v>
      </c>
      <c r="C392" t="str">
        <f>VLOOKUP(A392,'[1]Ref Tab'!A:C,3,FALSE)</f>
        <v>RIVERSTREET MANOR</v>
      </c>
      <c r="D392" s="11">
        <f>VLOOKUP(A392,'[1]Total Points'!C:Q,14,FALSE)</f>
        <v>56296.54976814246</v>
      </c>
      <c r="E392">
        <f>VLOOKUP(A392,'[1]RDR Summary'!C:K,8,FALSE)</f>
        <v>22944</v>
      </c>
      <c r="F392">
        <f>VLOOKUP(A392,'[1]RDR Summary'!C:H,6,FALSE)</f>
        <v>7956</v>
      </c>
      <c r="G392">
        <f>VLOOKUP(A392,'[1]RDR Summary'!C:O,11,FALSE)</f>
        <v>0.34675732217573224</v>
      </c>
      <c r="H392" s="12">
        <f t="shared" si="42"/>
        <v>19521.240845333919</v>
      </c>
      <c r="I392">
        <f>VLOOKUP(A392,'[1]RDR Summary'!C:K,5,FALSE)</f>
        <v>6526</v>
      </c>
      <c r="J392">
        <f>VLOOKUP(A392,'[1]RDR Summary'!C:R,12,FALSE)</f>
        <v>0.28443165969316597</v>
      </c>
      <c r="K392" s="12">
        <f t="shared" si="43"/>
        <v>16012.521085551678</v>
      </c>
      <c r="L392">
        <f>VLOOKUP(A392,'[1]RDR Summary'!C:N,4,FALSE)</f>
        <v>8462</v>
      </c>
      <c r="M392">
        <f>VLOOKUP(A392,'[1]RDR Summary'!C:U,13,FALSE)</f>
        <v>0.36881101813110179</v>
      </c>
      <c r="N392" s="12">
        <f t="shared" si="44"/>
        <v>20762.787837256863</v>
      </c>
      <c r="O392" s="13">
        <f t="shared" si="45"/>
        <v>56296.54976814246</v>
      </c>
      <c r="P392">
        <f t="shared" si="46"/>
        <v>22944</v>
      </c>
      <c r="Q392">
        <f t="shared" si="46"/>
        <v>1</v>
      </c>
      <c r="R392">
        <f t="shared" si="47"/>
        <v>0</v>
      </c>
      <c r="S392" s="11">
        <f t="shared" si="48"/>
        <v>0</v>
      </c>
    </row>
    <row r="393" spans="1:19" ht="15" customHeight="1" x14ac:dyDescent="0.25">
      <c r="A393" s="24">
        <v>395692</v>
      </c>
      <c r="B393" s="10" t="s">
        <v>18</v>
      </c>
      <c r="C393" t="str">
        <f>VLOOKUP(A393,'[1]Ref Tab'!A:C,3,FALSE)</f>
        <v>TRANSITIONS HEALTHCARE WASHINGTON PA</v>
      </c>
      <c r="D393" s="11">
        <f>VLOOKUP(A393,'[1]Total Points'!C:Q,14,FALSE)</f>
        <v>23832.432909127045</v>
      </c>
      <c r="E393">
        <f>VLOOKUP(A393,'[1]RDR Summary'!C:K,8,FALSE)</f>
        <v>22115</v>
      </c>
      <c r="F393">
        <f>VLOOKUP(A393,'[1]RDR Summary'!C:H,6,FALSE)</f>
        <v>6170</v>
      </c>
      <c r="G393">
        <f>VLOOKUP(A393,'[1]RDR Summary'!C:O,11,FALSE)</f>
        <v>0.27899615645489489</v>
      </c>
      <c r="H393" s="12">
        <f t="shared" si="42"/>
        <v>6649.1571806155953</v>
      </c>
      <c r="I393">
        <f>VLOOKUP(A393,'[1]RDR Summary'!C:K,5,FALSE)</f>
        <v>6991</v>
      </c>
      <c r="J393">
        <f>VLOOKUP(A393,'[1]RDR Summary'!C:R,12,FALSE)</f>
        <v>0.31612028035270179</v>
      </c>
      <c r="K393" s="12">
        <f t="shared" si="43"/>
        <v>7533.9153727201974</v>
      </c>
      <c r="L393">
        <f>VLOOKUP(A393,'[1]RDR Summary'!C:N,4,FALSE)</f>
        <v>8954</v>
      </c>
      <c r="M393">
        <f>VLOOKUP(A393,'[1]RDR Summary'!C:U,13,FALSE)</f>
        <v>0.40488356319240337</v>
      </c>
      <c r="N393" s="12">
        <f t="shared" si="44"/>
        <v>9649.3603557912538</v>
      </c>
      <c r="O393" s="13">
        <f t="shared" si="45"/>
        <v>23832.432909127048</v>
      </c>
      <c r="P393">
        <f t="shared" si="46"/>
        <v>22115</v>
      </c>
      <c r="Q393">
        <f t="shared" si="46"/>
        <v>1</v>
      </c>
      <c r="R393">
        <f t="shared" si="47"/>
        <v>0</v>
      </c>
      <c r="S393" s="11">
        <f t="shared" si="48"/>
        <v>0</v>
      </c>
    </row>
    <row r="394" spans="1:19" ht="15" customHeight="1" x14ac:dyDescent="0.25">
      <c r="A394" s="24">
        <v>395695</v>
      </c>
      <c r="B394" s="10" t="s">
        <v>18</v>
      </c>
      <c r="C394" t="str">
        <f>VLOOKUP(A394,'[1]Ref Tab'!A:C,3,FALSE)</f>
        <v>GREENERY CENTER FOR REHAB &amp; NURSING</v>
      </c>
      <c r="D394" s="11">
        <f>VLOOKUP(A394,'[1]Total Points'!C:Q,14,FALSE)</f>
        <v>0</v>
      </c>
      <c r="E394">
        <f>VLOOKUP(A394,'[1]RDR Summary'!C:K,8,FALSE)</f>
        <v>22156</v>
      </c>
      <c r="F394">
        <f>VLOOKUP(A394,'[1]RDR Summary'!C:H,6,FALSE)</f>
        <v>7113</v>
      </c>
      <c r="G394">
        <f>VLOOKUP(A394,'[1]RDR Summary'!C:O,11,FALSE)</f>
        <v>0.32104170427875067</v>
      </c>
      <c r="H394" s="12">
        <f t="shared" si="42"/>
        <v>0</v>
      </c>
      <c r="I394">
        <f>VLOOKUP(A394,'[1]RDR Summary'!C:K,5,FALSE)</f>
        <v>5461</v>
      </c>
      <c r="J394">
        <f>VLOOKUP(A394,'[1]RDR Summary'!C:R,12,FALSE)</f>
        <v>0.24647950893663115</v>
      </c>
      <c r="K394" s="12">
        <f t="shared" si="43"/>
        <v>0</v>
      </c>
      <c r="L394">
        <f>VLOOKUP(A394,'[1]RDR Summary'!C:N,4,FALSE)</f>
        <v>9582</v>
      </c>
      <c r="M394">
        <f>VLOOKUP(A394,'[1]RDR Summary'!C:U,13,FALSE)</f>
        <v>0.43247878678461815</v>
      </c>
      <c r="N394" s="12">
        <f t="shared" si="44"/>
        <v>0</v>
      </c>
      <c r="O394" s="13">
        <f t="shared" si="45"/>
        <v>0</v>
      </c>
      <c r="P394">
        <f t="shared" si="46"/>
        <v>22156</v>
      </c>
      <c r="Q394">
        <f t="shared" si="46"/>
        <v>1</v>
      </c>
      <c r="R394">
        <f t="shared" si="47"/>
        <v>0</v>
      </c>
      <c r="S394" s="11">
        <f t="shared" si="48"/>
        <v>0</v>
      </c>
    </row>
    <row r="395" spans="1:19" ht="15" customHeight="1" x14ac:dyDescent="0.25">
      <c r="A395" s="24">
        <v>395697</v>
      </c>
      <c r="B395" s="10" t="s">
        <v>25</v>
      </c>
      <c r="C395" t="str">
        <f>VLOOKUP(A395,'[1]Ref Tab'!A:C,3,FALSE)</f>
        <v>EMBASSY OF WOODLAND PARK</v>
      </c>
      <c r="D395" s="11">
        <f>VLOOKUP(A395,'[1]Total Points'!C:Q,14,FALSE)</f>
        <v>36092.95845833062</v>
      </c>
      <c r="E395">
        <f>VLOOKUP(A395,'[1]RDR Summary'!C:K,8,FALSE)</f>
        <v>31183</v>
      </c>
      <c r="F395">
        <f>VLOOKUP(A395,'[1]RDR Summary'!C:H,6,FALSE)</f>
        <v>9065</v>
      </c>
      <c r="G395">
        <f>VLOOKUP(A395,'[1]RDR Summary'!C:O,11,FALSE)</f>
        <v>0.29070326780617645</v>
      </c>
      <c r="H395" s="12">
        <f t="shared" si="42"/>
        <v>10492.340968629287</v>
      </c>
      <c r="I395">
        <f>VLOOKUP(A395,'[1]RDR Summary'!C:K,5,FALSE)</f>
        <v>9657</v>
      </c>
      <c r="J395">
        <f>VLOOKUP(A395,'[1]RDR Summary'!C:R,12,FALSE)</f>
        <v>0.30968797100984513</v>
      </c>
      <c r="K395" s="12">
        <f t="shared" si="43"/>
        <v>11177.555072703039</v>
      </c>
      <c r="L395">
        <f>VLOOKUP(A395,'[1]RDR Summary'!C:N,4,FALSE)</f>
        <v>12461</v>
      </c>
      <c r="M395">
        <f>VLOOKUP(A395,'[1]RDR Summary'!C:U,13,FALSE)</f>
        <v>0.39960876118397842</v>
      </c>
      <c r="N395" s="12">
        <f t="shared" si="44"/>
        <v>14423.062416998295</v>
      </c>
      <c r="O395" s="13">
        <f t="shared" si="45"/>
        <v>36092.95845833062</v>
      </c>
      <c r="P395">
        <f t="shared" si="46"/>
        <v>31183</v>
      </c>
      <c r="Q395">
        <f t="shared" si="46"/>
        <v>1</v>
      </c>
      <c r="R395">
        <f t="shared" si="47"/>
        <v>0</v>
      </c>
      <c r="S395" s="11">
        <f t="shared" si="48"/>
        <v>0</v>
      </c>
    </row>
    <row r="396" spans="1:19" ht="15" customHeight="1" x14ac:dyDescent="0.25">
      <c r="A396" s="24">
        <v>395698</v>
      </c>
      <c r="B396" s="10" t="s">
        <v>18</v>
      </c>
      <c r="C396" t="str">
        <f>VLOOKUP(A396,'[1]Ref Tab'!A:C,3,FALSE)</f>
        <v>GUARDIAN HEALTHCARE MEADOWCREST</v>
      </c>
      <c r="D396" s="11">
        <f>VLOOKUP(A396,'[1]Total Points'!C:Q,14,FALSE)</f>
        <v>15167.254667499383</v>
      </c>
      <c r="E396">
        <f>VLOOKUP(A396,'[1]RDR Summary'!C:K,8,FALSE)</f>
        <v>11332</v>
      </c>
      <c r="F396">
        <f>VLOOKUP(A396,'[1]RDR Summary'!C:H,6,FALSE)</f>
        <v>119</v>
      </c>
      <c r="G396">
        <f>VLOOKUP(A396,'[1]RDR Summary'!C:O,11,FALSE)</f>
        <v>1.0501235439463467E-2</v>
      </c>
      <c r="H396" s="12">
        <f t="shared" si="42"/>
        <v>159.2749122337122</v>
      </c>
      <c r="I396">
        <f>VLOOKUP(A396,'[1]RDR Summary'!C:K,5,FALSE)</f>
        <v>4361</v>
      </c>
      <c r="J396">
        <f>VLOOKUP(A396,'[1]RDR Summary'!C:R,12,FALSE)</f>
        <v>0.38483939286974939</v>
      </c>
      <c r="K396" s="12">
        <f t="shared" si="43"/>
        <v>5836.9570777413346</v>
      </c>
      <c r="L396">
        <f>VLOOKUP(A396,'[1]RDR Summary'!C:N,4,FALSE)</f>
        <v>6852</v>
      </c>
      <c r="M396">
        <f>VLOOKUP(A396,'[1]RDR Summary'!C:U,13,FALSE)</f>
        <v>0.60465937169078721</v>
      </c>
      <c r="N396" s="12">
        <f t="shared" si="44"/>
        <v>9171.0226775243373</v>
      </c>
      <c r="O396" s="13">
        <f t="shared" si="45"/>
        <v>15167.254667499383</v>
      </c>
      <c r="P396">
        <f t="shared" si="46"/>
        <v>11332</v>
      </c>
      <c r="Q396">
        <f t="shared" si="46"/>
        <v>1</v>
      </c>
      <c r="R396">
        <f t="shared" si="47"/>
        <v>0</v>
      </c>
      <c r="S396" s="11">
        <f t="shared" si="48"/>
        <v>0</v>
      </c>
    </row>
    <row r="397" spans="1:19" ht="15" customHeight="1" x14ac:dyDescent="0.25">
      <c r="A397" s="24">
        <v>395699</v>
      </c>
      <c r="B397" s="10" t="s">
        <v>34</v>
      </c>
      <c r="C397" t="str">
        <f>VLOOKUP(A397,'[1]Ref Tab'!A:C,3,FALSE)</f>
        <v>SWEDEN VALLEY MANOR</v>
      </c>
      <c r="D397" s="11">
        <f>VLOOKUP(A397,'[1]Total Points'!C:Q,14,FALSE)</f>
        <v>0</v>
      </c>
      <c r="E397">
        <f>VLOOKUP(A397,'[1]RDR Summary'!C:K,8,FALSE)</f>
        <v>18628</v>
      </c>
      <c r="F397">
        <f>VLOOKUP(A397,'[1]RDR Summary'!C:H,6,FALSE)</f>
        <v>5666</v>
      </c>
      <c r="G397">
        <f>VLOOKUP(A397,'[1]RDR Summary'!C:O,11,FALSE)</f>
        <v>0.30416577195619499</v>
      </c>
      <c r="H397" s="12">
        <f t="shared" si="42"/>
        <v>0</v>
      </c>
      <c r="I397">
        <f>VLOOKUP(A397,'[1]RDR Summary'!C:K,5,FALSE)</f>
        <v>3563</v>
      </c>
      <c r="J397">
        <f>VLOOKUP(A397,'[1]RDR Summary'!C:R,12,FALSE)</f>
        <v>0.19127120463817909</v>
      </c>
      <c r="K397" s="12">
        <f t="shared" si="43"/>
        <v>0</v>
      </c>
      <c r="L397">
        <f>VLOOKUP(A397,'[1]RDR Summary'!C:N,4,FALSE)</f>
        <v>9399</v>
      </c>
      <c r="M397">
        <f>VLOOKUP(A397,'[1]RDR Summary'!C:U,13,FALSE)</f>
        <v>0.50456302340562598</v>
      </c>
      <c r="N397" s="12">
        <f t="shared" si="44"/>
        <v>0</v>
      </c>
      <c r="O397" s="13">
        <f t="shared" si="45"/>
        <v>0</v>
      </c>
      <c r="P397">
        <f t="shared" si="46"/>
        <v>18628</v>
      </c>
      <c r="Q397">
        <f t="shared" si="46"/>
        <v>1</v>
      </c>
      <c r="R397">
        <f t="shared" si="47"/>
        <v>0</v>
      </c>
      <c r="S397" s="11">
        <f t="shared" si="48"/>
        <v>0</v>
      </c>
    </row>
    <row r="398" spans="1:19" ht="15" customHeight="1" x14ac:dyDescent="0.25">
      <c r="A398" s="24">
        <v>395700</v>
      </c>
      <c r="B398" s="10" t="s">
        <v>34</v>
      </c>
      <c r="C398" t="str">
        <f>VLOOKUP(A398,'[1]Ref Tab'!A:C,3,FALSE)</f>
        <v>BRADFORD MANOR</v>
      </c>
      <c r="D398" s="11">
        <f>VLOOKUP(A398,'[1]Total Points'!C:Q,14,FALSE)</f>
        <v>39415.438323945113</v>
      </c>
      <c r="E398">
        <f>VLOOKUP(A398,'[1]RDR Summary'!C:K,8,FALSE)</f>
        <v>16077</v>
      </c>
      <c r="F398">
        <f>VLOOKUP(A398,'[1]RDR Summary'!C:H,6,FALSE)</f>
        <v>4930</v>
      </c>
      <c r="G398">
        <f>VLOOKUP(A398,'[1]RDR Summary'!C:O,11,FALSE)</f>
        <v>0.3066492504820551</v>
      </c>
      <c r="H398" s="12">
        <f t="shared" si="42"/>
        <v>12086.714619459439</v>
      </c>
      <c r="I398">
        <f>VLOOKUP(A398,'[1]RDR Summary'!C:K,5,FALSE)</f>
        <v>3573</v>
      </c>
      <c r="J398">
        <f>VLOOKUP(A398,'[1]RDR Summary'!C:R,12,FALSE)</f>
        <v>0.22224295577533121</v>
      </c>
      <c r="K398" s="12">
        <f t="shared" si="43"/>
        <v>8759.8035162938286</v>
      </c>
      <c r="L398">
        <f>VLOOKUP(A398,'[1]RDR Summary'!C:N,4,FALSE)</f>
        <v>7574</v>
      </c>
      <c r="M398">
        <f>VLOOKUP(A398,'[1]RDR Summary'!C:U,13,FALSE)</f>
        <v>0.47110779374261369</v>
      </c>
      <c r="N398" s="12">
        <f t="shared" si="44"/>
        <v>18568.920188191845</v>
      </c>
      <c r="O398" s="13">
        <f t="shared" si="45"/>
        <v>39415.438323945113</v>
      </c>
      <c r="P398">
        <f t="shared" si="46"/>
        <v>16077</v>
      </c>
      <c r="Q398">
        <f t="shared" si="46"/>
        <v>1</v>
      </c>
      <c r="R398">
        <f t="shared" si="47"/>
        <v>0</v>
      </c>
      <c r="S398" s="11">
        <f t="shared" si="48"/>
        <v>0</v>
      </c>
    </row>
    <row r="399" spans="1:19" ht="15" customHeight="1" x14ac:dyDescent="0.25">
      <c r="A399" s="24">
        <v>395701</v>
      </c>
      <c r="B399" s="10" t="s">
        <v>41</v>
      </c>
      <c r="C399" t="str">
        <f>VLOOKUP(A399,'[1]Ref Tab'!A:C,3,FALSE)</f>
        <v>ABINGTON MANOR</v>
      </c>
      <c r="D399" s="11">
        <f>VLOOKUP(A399,'[1]Total Points'!C:Q,14,FALSE)</f>
        <v>5870.2254706079075</v>
      </c>
      <c r="E399">
        <f>VLOOKUP(A399,'[1]RDR Summary'!C:K,8,FALSE)</f>
        <v>21668</v>
      </c>
      <c r="F399">
        <f>VLOOKUP(A399,'[1]RDR Summary'!C:H,6,FALSE)</f>
        <v>7673</v>
      </c>
      <c r="G399">
        <f>VLOOKUP(A399,'[1]RDR Summary'!C:O,11,FALSE)</f>
        <v>0.35411666974340039</v>
      </c>
      <c r="H399" s="12">
        <f t="shared" si="42"/>
        <v>2078.7446942945576</v>
      </c>
      <c r="I399">
        <f>VLOOKUP(A399,'[1]RDR Summary'!C:K,5,FALSE)</f>
        <v>5812</v>
      </c>
      <c r="J399">
        <f>VLOOKUP(A399,'[1]RDR Summary'!C:R,12,FALSE)</f>
        <v>0.26822964740631344</v>
      </c>
      <c r="K399" s="12">
        <f t="shared" si="43"/>
        <v>1574.5685081767194</v>
      </c>
      <c r="L399">
        <f>VLOOKUP(A399,'[1]RDR Summary'!C:N,4,FALSE)</f>
        <v>8183</v>
      </c>
      <c r="M399">
        <f>VLOOKUP(A399,'[1]RDR Summary'!C:U,13,FALSE)</f>
        <v>0.37765368285028611</v>
      </c>
      <c r="N399" s="12">
        <f t="shared" si="44"/>
        <v>2216.9122681366302</v>
      </c>
      <c r="O399" s="13">
        <f t="shared" si="45"/>
        <v>5870.2254706079075</v>
      </c>
      <c r="P399">
        <f t="shared" si="46"/>
        <v>21668</v>
      </c>
      <c r="Q399">
        <f t="shared" si="46"/>
        <v>1</v>
      </c>
      <c r="R399">
        <f t="shared" si="47"/>
        <v>0</v>
      </c>
      <c r="S399" s="11">
        <f t="shared" si="48"/>
        <v>0</v>
      </c>
    </row>
    <row r="400" spans="1:19" ht="15" customHeight="1" x14ac:dyDescent="0.25">
      <c r="A400" s="24">
        <v>395702</v>
      </c>
      <c r="B400" s="10" t="s">
        <v>18</v>
      </c>
      <c r="C400" t="str">
        <f>VLOOKUP(A400,'[1]Ref Tab'!A:C,3,FALSE)</f>
        <v>BEACON RIDGE, A CHOICE COMMUNITY</v>
      </c>
      <c r="D400" s="11">
        <f>VLOOKUP(A400,'[1]Total Points'!C:Q,14,FALSE)</f>
        <v>54061.825409362151</v>
      </c>
      <c r="E400">
        <f>VLOOKUP(A400,'[1]RDR Summary'!C:K,8,FALSE)</f>
        <v>14929</v>
      </c>
      <c r="F400">
        <f>VLOOKUP(A400,'[1]RDR Summary'!C:H,6,FALSE)</f>
        <v>3863</v>
      </c>
      <c r="G400">
        <f>VLOOKUP(A400,'[1]RDR Summary'!C:O,11,FALSE)</f>
        <v>0.25875812177640833</v>
      </c>
      <c r="H400" s="12">
        <f t="shared" si="42"/>
        <v>13988.936402730658</v>
      </c>
      <c r="I400">
        <f>VLOOKUP(A400,'[1]RDR Summary'!C:K,5,FALSE)</f>
        <v>7621</v>
      </c>
      <c r="J400">
        <f>VLOOKUP(A400,'[1]RDR Summary'!C:R,12,FALSE)</f>
        <v>0.51048295264250787</v>
      </c>
      <c r="K400" s="12">
        <f t="shared" si="43"/>
        <v>27597.640260214946</v>
      </c>
      <c r="L400">
        <f>VLOOKUP(A400,'[1]RDR Summary'!C:N,4,FALSE)</f>
        <v>3445</v>
      </c>
      <c r="M400">
        <f>VLOOKUP(A400,'[1]RDR Summary'!C:U,13,FALSE)</f>
        <v>0.2307589255810838</v>
      </c>
      <c r="N400" s="12">
        <f t="shared" si="44"/>
        <v>12475.248746416546</v>
      </c>
      <c r="O400" s="13">
        <f t="shared" si="45"/>
        <v>54061.825409362151</v>
      </c>
      <c r="P400">
        <f t="shared" si="46"/>
        <v>14929</v>
      </c>
      <c r="Q400">
        <f t="shared" si="46"/>
        <v>1</v>
      </c>
      <c r="R400">
        <f t="shared" si="47"/>
        <v>0</v>
      </c>
      <c r="S400" s="11">
        <f t="shared" si="48"/>
        <v>0</v>
      </c>
    </row>
    <row r="401" spans="1:19" ht="15" customHeight="1" x14ac:dyDescent="0.25">
      <c r="A401" s="24">
        <v>395704</v>
      </c>
      <c r="B401" s="10" t="s">
        <v>21</v>
      </c>
      <c r="C401" t="str">
        <f>VLOOKUP(A401,'[1]Ref Tab'!A:C,3,FALSE)</f>
        <v>LAFAYETTE-REDEEMER (DBA ENTITY OF HRHS)</v>
      </c>
      <c r="D401" s="11">
        <f>VLOOKUP(A401,'[1]Total Points'!C:Q,14,FALSE)</f>
        <v>24613.618456260636</v>
      </c>
      <c r="E401">
        <f>VLOOKUP(A401,'[1]RDR Summary'!C:K,8,FALSE)</f>
        <v>10639</v>
      </c>
      <c r="F401">
        <f>VLOOKUP(A401,'[1]RDR Summary'!C:H,6,FALSE)</f>
        <v>4124</v>
      </c>
      <c r="G401">
        <f>VLOOKUP(A401,'[1]RDR Summary'!C:O,11,FALSE)</f>
        <v>0.38763041639251811</v>
      </c>
      <c r="H401" s="12">
        <f t="shared" si="42"/>
        <v>9540.9871711268788</v>
      </c>
      <c r="I401">
        <f>VLOOKUP(A401,'[1]RDR Summary'!C:K,5,FALSE)</f>
        <v>3497</v>
      </c>
      <c r="J401">
        <f>VLOOKUP(A401,'[1]RDR Summary'!C:R,12,FALSE)</f>
        <v>0.32869630604380112</v>
      </c>
      <c r="K401" s="12">
        <f t="shared" si="43"/>
        <v>8090.4054649443979</v>
      </c>
      <c r="L401">
        <f>VLOOKUP(A401,'[1]RDR Summary'!C:N,4,FALSE)</f>
        <v>3018</v>
      </c>
      <c r="M401">
        <f>VLOOKUP(A401,'[1]RDR Summary'!C:U,13,FALSE)</f>
        <v>0.28367327756368077</v>
      </c>
      <c r="N401" s="12">
        <f t="shared" si="44"/>
        <v>6982.2258201893592</v>
      </c>
      <c r="O401" s="13">
        <f t="shared" si="45"/>
        <v>24613.618456260636</v>
      </c>
      <c r="P401">
        <f t="shared" si="46"/>
        <v>10639</v>
      </c>
      <c r="Q401">
        <f t="shared" si="46"/>
        <v>1</v>
      </c>
      <c r="R401">
        <f t="shared" si="47"/>
        <v>0</v>
      </c>
      <c r="S401" s="11">
        <f t="shared" si="48"/>
        <v>0</v>
      </c>
    </row>
    <row r="402" spans="1:19" ht="15" customHeight="1" x14ac:dyDescent="0.25">
      <c r="A402" s="24">
        <v>395705</v>
      </c>
      <c r="B402" s="10" t="s">
        <v>18</v>
      </c>
      <c r="C402" t="str">
        <f>VLOOKUP(A402,'[1]Ref Tab'!A:C,3,FALSE)</f>
        <v>HEMPFIELD MANOR</v>
      </c>
      <c r="D402" s="11">
        <f>VLOOKUP(A402,'[1]Total Points'!C:Q,14,FALSE)</f>
        <v>0</v>
      </c>
      <c r="E402">
        <f>VLOOKUP(A402,'[1]RDR Summary'!C:K,8,FALSE)</f>
        <v>24859</v>
      </c>
      <c r="F402">
        <f>VLOOKUP(A402,'[1]RDR Summary'!C:H,6,FALSE)</f>
        <v>8049</v>
      </c>
      <c r="G402">
        <f>VLOOKUP(A402,'[1]RDR Summary'!C:O,11,FALSE)</f>
        <v>0.32378615390804133</v>
      </c>
      <c r="H402" s="12">
        <f t="shared" si="42"/>
        <v>0</v>
      </c>
      <c r="I402">
        <f>VLOOKUP(A402,'[1]RDR Summary'!C:K,5,FALSE)</f>
        <v>9049</v>
      </c>
      <c r="J402">
        <f>VLOOKUP(A402,'[1]RDR Summary'!C:R,12,FALSE)</f>
        <v>0.36401303350899072</v>
      </c>
      <c r="K402" s="12">
        <f t="shared" si="43"/>
        <v>0</v>
      </c>
      <c r="L402">
        <f>VLOOKUP(A402,'[1]RDR Summary'!C:N,4,FALSE)</f>
        <v>7761</v>
      </c>
      <c r="M402">
        <f>VLOOKUP(A402,'[1]RDR Summary'!C:U,13,FALSE)</f>
        <v>0.31220081258296795</v>
      </c>
      <c r="N402" s="12">
        <f t="shared" si="44"/>
        <v>0</v>
      </c>
      <c r="O402" s="13">
        <f t="shared" si="45"/>
        <v>0</v>
      </c>
      <c r="P402">
        <f t="shared" si="46"/>
        <v>24859</v>
      </c>
      <c r="Q402">
        <f t="shared" si="46"/>
        <v>1</v>
      </c>
      <c r="R402">
        <f t="shared" si="47"/>
        <v>0</v>
      </c>
      <c r="S402" s="11">
        <f t="shared" si="48"/>
        <v>0</v>
      </c>
    </row>
    <row r="403" spans="1:19" ht="15" customHeight="1" x14ac:dyDescent="0.25">
      <c r="A403" s="24">
        <v>395706</v>
      </c>
      <c r="B403" s="10" t="s">
        <v>41</v>
      </c>
      <c r="C403" t="str">
        <f>VLOOKUP(A403,'[1]Ref Tab'!A:C,3,FALSE)</f>
        <v>THE GARDENS AT EAST MOUNTAIN</v>
      </c>
      <c r="D403" s="11">
        <f>VLOOKUP(A403,'[1]Total Points'!C:Q,14,FALSE)</f>
        <v>31524.833089349955</v>
      </c>
      <c r="E403">
        <f>VLOOKUP(A403,'[1]RDR Summary'!C:K,8,FALSE)</f>
        <v>15859</v>
      </c>
      <c r="F403">
        <f>VLOOKUP(A403,'[1]RDR Summary'!C:H,6,FALSE)</f>
        <v>7692</v>
      </c>
      <c r="G403">
        <f>VLOOKUP(A403,'[1]RDR Summary'!C:O,11,FALSE)</f>
        <v>0.48502427643609308</v>
      </c>
      <c r="H403" s="12">
        <f t="shared" si="42"/>
        <v>15290.309358930566</v>
      </c>
      <c r="I403">
        <f>VLOOKUP(A403,'[1]RDR Summary'!C:K,5,FALSE)</f>
        <v>4694</v>
      </c>
      <c r="J403">
        <f>VLOOKUP(A403,'[1]RDR Summary'!C:R,12,FALSE)</f>
        <v>0.29598335330096476</v>
      </c>
      <c r="K403" s="12">
        <f t="shared" si="43"/>
        <v>9330.8258100390121</v>
      </c>
      <c r="L403">
        <f>VLOOKUP(A403,'[1]RDR Summary'!C:N,4,FALSE)</f>
        <v>3473</v>
      </c>
      <c r="M403">
        <f>VLOOKUP(A403,'[1]RDR Summary'!C:U,13,FALSE)</f>
        <v>0.21899237026294219</v>
      </c>
      <c r="N403" s="12">
        <f t="shared" si="44"/>
        <v>6903.6979203803767</v>
      </c>
      <c r="O403" s="13">
        <f t="shared" si="45"/>
        <v>31524.833089349959</v>
      </c>
      <c r="P403">
        <f t="shared" si="46"/>
        <v>15859</v>
      </c>
      <c r="Q403">
        <f t="shared" si="46"/>
        <v>1</v>
      </c>
      <c r="R403">
        <f t="shared" si="47"/>
        <v>0</v>
      </c>
      <c r="S403" s="11">
        <f t="shared" si="48"/>
        <v>0</v>
      </c>
    </row>
    <row r="404" spans="1:19" ht="15" customHeight="1" x14ac:dyDescent="0.25">
      <c r="A404" s="24">
        <v>395707</v>
      </c>
      <c r="B404" s="10" t="s">
        <v>34</v>
      </c>
      <c r="C404" t="str">
        <f>VLOOKUP(A404,'[1]Ref Tab'!A:C,3,FALSE)</f>
        <v>CLARION HEALTHCARE AND REHAB CENTER</v>
      </c>
      <c r="D404" s="11">
        <f>VLOOKUP(A404,'[1]Total Points'!C:Q,14,FALSE)</f>
        <v>27598.22983083046</v>
      </c>
      <c r="E404">
        <f>VLOOKUP(A404,'[1]RDR Summary'!C:K,8,FALSE)</f>
        <v>12325</v>
      </c>
      <c r="F404">
        <f>VLOOKUP(A404,'[1]RDR Summary'!C:H,6,FALSE)</f>
        <v>3352</v>
      </c>
      <c r="G404">
        <f>VLOOKUP(A404,'[1]RDR Summary'!C:O,11,FALSE)</f>
        <v>0.27196754563894521</v>
      </c>
      <c r="H404" s="12">
        <f t="shared" si="42"/>
        <v>7505.8228310704817</v>
      </c>
      <c r="I404">
        <f>VLOOKUP(A404,'[1]RDR Summary'!C:K,5,FALSE)</f>
        <v>4176</v>
      </c>
      <c r="J404">
        <f>VLOOKUP(A404,'[1]RDR Summary'!C:R,12,FALSE)</f>
        <v>0.33882352941176469</v>
      </c>
      <c r="K404" s="12">
        <f t="shared" si="43"/>
        <v>9350.9296367990264</v>
      </c>
      <c r="L404">
        <f>VLOOKUP(A404,'[1]RDR Summary'!C:N,4,FALSE)</f>
        <v>4797</v>
      </c>
      <c r="M404">
        <f>VLOOKUP(A404,'[1]RDR Summary'!C:U,13,FALSE)</f>
        <v>0.38920892494929005</v>
      </c>
      <c r="N404" s="12">
        <f t="shared" si="44"/>
        <v>10741.47736296095</v>
      </c>
      <c r="O404" s="13">
        <f t="shared" si="45"/>
        <v>27598.22983083046</v>
      </c>
      <c r="P404">
        <f t="shared" si="46"/>
        <v>12325</v>
      </c>
      <c r="Q404">
        <f t="shared" si="46"/>
        <v>1</v>
      </c>
      <c r="R404">
        <f t="shared" si="47"/>
        <v>0</v>
      </c>
      <c r="S404" s="11">
        <f t="shared" si="48"/>
        <v>0</v>
      </c>
    </row>
    <row r="405" spans="1:19" ht="15" customHeight="1" x14ac:dyDescent="0.25">
      <c r="A405" s="24">
        <v>395708</v>
      </c>
      <c r="B405" s="10" t="s">
        <v>25</v>
      </c>
      <c r="C405" t="str">
        <f>VLOOKUP(A405,'[1]Ref Tab'!A:C,3,FALSE)</f>
        <v>THE GARDENS FOR MEMORY CARE AT EASTON</v>
      </c>
      <c r="D405" s="11">
        <f>VLOOKUP(A405,'[1]Total Points'!C:Q,14,FALSE)</f>
        <v>36986.478170473834</v>
      </c>
      <c r="E405">
        <f>VLOOKUP(A405,'[1]RDR Summary'!C:K,8,FALSE)</f>
        <v>30240</v>
      </c>
      <c r="F405">
        <f>VLOOKUP(A405,'[1]RDR Summary'!C:H,6,FALSE)</f>
        <v>12301</v>
      </c>
      <c r="G405">
        <f>VLOOKUP(A405,'[1]RDR Summary'!C:O,11,FALSE)</f>
        <v>0.40677910052910055</v>
      </c>
      <c r="H405" s="12">
        <f t="shared" si="42"/>
        <v>15045.326321924558</v>
      </c>
      <c r="I405">
        <f>VLOOKUP(A405,'[1]RDR Summary'!C:K,5,FALSE)</f>
        <v>7518</v>
      </c>
      <c r="J405">
        <f>VLOOKUP(A405,'[1]RDR Summary'!C:R,12,FALSE)</f>
        <v>0.24861111111111112</v>
      </c>
      <c r="K405" s="12">
        <f t="shared" si="43"/>
        <v>9195.2494340483554</v>
      </c>
      <c r="L405">
        <f>VLOOKUP(A405,'[1]RDR Summary'!C:N,4,FALSE)</f>
        <v>10421</v>
      </c>
      <c r="M405">
        <f>VLOOKUP(A405,'[1]RDR Summary'!C:U,13,FALSE)</f>
        <v>0.34460978835978834</v>
      </c>
      <c r="N405" s="12">
        <f t="shared" si="44"/>
        <v>12745.902414500919</v>
      </c>
      <c r="O405" s="13">
        <f t="shared" si="45"/>
        <v>36986.478170473834</v>
      </c>
      <c r="P405">
        <f t="shared" si="46"/>
        <v>30240</v>
      </c>
      <c r="Q405">
        <f t="shared" si="46"/>
        <v>1</v>
      </c>
      <c r="R405">
        <f t="shared" si="47"/>
        <v>0</v>
      </c>
      <c r="S405" s="11">
        <f t="shared" si="48"/>
        <v>0</v>
      </c>
    </row>
    <row r="406" spans="1:19" ht="15" customHeight="1" x14ac:dyDescent="0.25">
      <c r="A406" s="24">
        <v>395710</v>
      </c>
      <c r="B406" s="10" t="s">
        <v>21</v>
      </c>
      <c r="C406" t="str">
        <f>VLOOKUP(A406,'[1]Ref Tab'!A:C,3,FALSE)</f>
        <v>OXFORD REHAB AND HEALTHCARE CENTER</v>
      </c>
      <c r="D406" s="11">
        <f>VLOOKUP(A406,'[1]Total Points'!C:Q,14,FALSE)</f>
        <v>0</v>
      </c>
      <c r="E406">
        <f>VLOOKUP(A406,'[1]RDR Summary'!C:K,8,FALSE)</f>
        <v>25775</v>
      </c>
      <c r="F406">
        <f>VLOOKUP(A406,'[1]RDR Summary'!C:H,6,FALSE)</f>
        <v>9561</v>
      </c>
      <c r="G406">
        <f>VLOOKUP(A406,'[1]RDR Summary'!C:O,11,FALSE)</f>
        <v>0.37094083414161011</v>
      </c>
      <c r="H406" s="12">
        <f t="shared" si="42"/>
        <v>0</v>
      </c>
      <c r="I406">
        <f>VLOOKUP(A406,'[1]RDR Summary'!C:K,5,FALSE)</f>
        <v>8121</v>
      </c>
      <c r="J406">
        <f>VLOOKUP(A406,'[1]RDR Summary'!C:R,12,FALSE)</f>
        <v>0.31507274490785647</v>
      </c>
      <c r="K406" s="12">
        <f t="shared" si="43"/>
        <v>0</v>
      </c>
      <c r="L406">
        <f>VLOOKUP(A406,'[1]RDR Summary'!C:N,4,FALSE)</f>
        <v>8093</v>
      </c>
      <c r="M406">
        <f>VLOOKUP(A406,'[1]RDR Summary'!C:U,13,FALSE)</f>
        <v>0.31398642095053347</v>
      </c>
      <c r="N406" s="12">
        <f t="shared" si="44"/>
        <v>0</v>
      </c>
      <c r="O406" s="13">
        <f t="shared" si="45"/>
        <v>0</v>
      </c>
      <c r="P406">
        <f t="shared" si="46"/>
        <v>25775</v>
      </c>
      <c r="Q406">
        <f t="shared" si="46"/>
        <v>1</v>
      </c>
      <c r="R406">
        <f t="shared" si="47"/>
        <v>0</v>
      </c>
      <c r="S406" s="11">
        <f t="shared" si="48"/>
        <v>0</v>
      </c>
    </row>
    <row r="407" spans="1:19" ht="15" customHeight="1" x14ac:dyDescent="0.25">
      <c r="A407" s="24">
        <v>395711</v>
      </c>
      <c r="B407" s="10" t="s">
        <v>21</v>
      </c>
      <c r="C407" t="str">
        <f>VLOOKUP(A407,'[1]Ref Tab'!A:C,3,FALSE)</f>
        <v>ELKINS CREST HEALTH &amp; REHAB CENTER</v>
      </c>
      <c r="D407" s="11">
        <f>VLOOKUP(A407,'[1]Total Points'!C:Q,14,FALSE)</f>
        <v>30652.636803826394</v>
      </c>
      <c r="E407">
        <f>VLOOKUP(A407,'[1]RDR Summary'!C:K,8,FALSE)</f>
        <v>38753</v>
      </c>
      <c r="F407">
        <f>VLOOKUP(A407,'[1]RDR Summary'!C:H,6,FALSE)</f>
        <v>12620</v>
      </c>
      <c r="G407">
        <f>VLOOKUP(A407,'[1]RDR Summary'!C:O,11,FALSE)</f>
        <v>0.32565220757102675</v>
      </c>
      <c r="H407" s="12">
        <f t="shared" si="42"/>
        <v>9982.0988430389662</v>
      </c>
      <c r="I407">
        <f>VLOOKUP(A407,'[1]RDR Summary'!C:K,5,FALSE)</f>
        <v>13834</v>
      </c>
      <c r="J407">
        <f>VLOOKUP(A407,'[1]RDR Summary'!C:R,12,FALSE)</f>
        <v>0.3569788145433902</v>
      </c>
      <c r="K407" s="12">
        <f t="shared" si="43"/>
        <v>10942.341948859039</v>
      </c>
      <c r="L407">
        <f>VLOOKUP(A407,'[1]RDR Summary'!C:N,4,FALSE)</f>
        <v>12299</v>
      </c>
      <c r="M407">
        <f>VLOOKUP(A407,'[1]RDR Summary'!C:U,13,FALSE)</f>
        <v>0.31736897788558305</v>
      </c>
      <c r="N407" s="12">
        <f t="shared" si="44"/>
        <v>9728.1960119283885</v>
      </c>
      <c r="O407" s="13">
        <f t="shared" si="45"/>
        <v>30652.636803826397</v>
      </c>
      <c r="P407">
        <f t="shared" si="46"/>
        <v>38753</v>
      </c>
      <c r="Q407">
        <f t="shared" si="46"/>
        <v>1</v>
      </c>
      <c r="R407">
        <f t="shared" si="47"/>
        <v>0</v>
      </c>
      <c r="S407" s="11">
        <f t="shared" si="48"/>
        <v>0</v>
      </c>
    </row>
    <row r="408" spans="1:19" ht="15" customHeight="1" x14ac:dyDescent="0.25">
      <c r="A408" s="24">
        <v>395712</v>
      </c>
      <c r="B408" s="10" t="s">
        <v>41</v>
      </c>
      <c r="C408" t="str">
        <f>VLOOKUP(A408,'[1]Ref Tab'!A:C,3,FALSE)</f>
        <v>CARLETON HEALTHCARE &amp; REHABILITATION CTR</v>
      </c>
      <c r="D408" s="11">
        <f>VLOOKUP(A408,'[1]Total Points'!C:Q,14,FALSE)</f>
        <v>0</v>
      </c>
      <c r="E408">
        <f>VLOOKUP(A408,'[1]RDR Summary'!C:K,8,FALSE)</f>
        <v>3634</v>
      </c>
      <c r="F408">
        <f>VLOOKUP(A408,'[1]RDR Summary'!C:H,6,FALSE)</f>
        <v>547</v>
      </c>
      <c r="G408">
        <f>VLOOKUP(A408,'[1]RDR Summary'!C:O,11,FALSE)</f>
        <v>0.15052283984589984</v>
      </c>
      <c r="H408" s="12">
        <f t="shared" si="42"/>
        <v>0</v>
      </c>
      <c r="I408">
        <f>VLOOKUP(A408,'[1]RDR Summary'!C:K,5,FALSE)</f>
        <v>1439</v>
      </c>
      <c r="J408">
        <f>VLOOKUP(A408,'[1]RDR Summary'!C:R,12,FALSE)</f>
        <v>0.39598238855255918</v>
      </c>
      <c r="K408" s="12">
        <f t="shared" si="43"/>
        <v>0</v>
      </c>
      <c r="L408">
        <f>VLOOKUP(A408,'[1]RDR Summary'!C:N,4,FALSE)</f>
        <v>1648</v>
      </c>
      <c r="M408">
        <f>VLOOKUP(A408,'[1]RDR Summary'!C:U,13,FALSE)</f>
        <v>0.453494771601541</v>
      </c>
      <c r="N408" s="12">
        <f t="shared" si="44"/>
        <v>0</v>
      </c>
      <c r="O408" s="13">
        <f t="shared" si="45"/>
        <v>0</v>
      </c>
      <c r="P408">
        <f t="shared" si="46"/>
        <v>3634</v>
      </c>
      <c r="Q408">
        <f t="shared" si="46"/>
        <v>1</v>
      </c>
      <c r="R408">
        <f t="shared" si="47"/>
        <v>0</v>
      </c>
      <c r="S408" s="11">
        <f t="shared" si="48"/>
        <v>0</v>
      </c>
    </row>
    <row r="409" spans="1:19" ht="15" customHeight="1" x14ac:dyDescent="0.25">
      <c r="A409" s="24">
        <v>395713</v>
      </c>
      <c r="B409" s="10" t="s">
        <v>18</v>
      </c>
      <c r="C409" t="str">
        <f>VLOOKUP(A409,'[1]Ref Tab'!A:C,3,FALSE)</f>
        <v>WILLOWS OF PRESBYTERIAN SENIORCARE, THE</v>
      </c>
      <c r="D409" s="11">
        <f>VLOOKUP(A409,'[1]Total Points'!C:Q,14,FALSE)</f>
        <v>8794.6430835541505</v>
      </c>
      <c r="E409">
        <f>VLOOKUP(A409,'[1]RDR Summary'!C:K,8,FALSE)</f>
        <v>25641</v>
      </c>
      <c r="F409">
        <f>VLOOKUP(A409,'[1]RDR Summary'!C:H,6,FALSE)</f>
        <v>7765</v>
      </c>
      <c r="G409">
        <f>VLOOKUP(A409,'[1]RDR Summary'!C:O,11,FALSE)</f>
        <v>0.30283530283530286</v>
      </c>
      <c r="H409" s="12">
        <f t="shared" si="42"/>
        <v>2663.328401536523</v>
      </c>
      <c r="I409">
        <f>VLOOKUP(A409,'[1]RDR Summary'!C:K,5,FALSE)</f>
        <v>8585</v>
      </c>
      <c r="J409">
        <f>VLOOKUP(A409,'[1]RDR Summary'!C:R,12,FALSE)</f>
        <v>0.33481533481533482</v>
      </c>
      <c r="K409" s="12">
        <f t="shared" si="43"/>
        <v>2944.5813686015517</v>
      </c>
      <c r="L409">
        <f>VLOOKUP(A409,'[1]RDR Summary'!C:N,4,FALSE)</f>
        <v>9291</v>
      </c>
      <c r="M409">
        <f>VLOOKUP(A409,'[1]RDR Summary'!C:U,13,FALSE)</f>
        <v>0.36234936234936233</v>
      </c>
      <c r="N409" s="12">
        <f t="shared" si="44"/>
        <v>3186.7333134160763</v>
      </c>
      <c r="O409" s="13">
        <f t="shared" si="45"/>
        <v>8794.6430835541505</v>
      </c>
      <c r="P409">
        <f t="shared" si="46"/>
        <v>25641</v>
      </c>
      <c r="Q409">
        <f t="shared" si="46"/>
        <v>1</v>
      </c>
      <c r="R409">
        <f t="shared" si="47"/>
        <v>0</v>
      </c>
      <c r="S409" s="11">
        <f t="shared" si="48"/>
        <v>0</v>
      </c>
    </row>
    <row r="410" spans="1:19" ht="15" customHeight="1" x14ac:dyDescent="0.25">
      <c r="A410" s="24">
        <v>395715</v>
      </c>
      <c r="B410" s="10" t="s">
        <v>21</v>
      </c>
      <c r="C410" t="str">
        <f>VLOOKUP(A410,'[1]Ref Tab'!A:C,3,FALSE)</f>
        <v>WESLEY ENHANCED LIVING AT STAPELEY</v>
      </c>
      <c r="D410" s="11">
        <f>VLOOKUP(A410,'[1]Total Points'!C:Q,14,FALSE)</f>
        <v>42528.586832306595</v>
      </c>
      <c r="E410">
        <f>VLOOKUP(A410,'[1]RDR Summary'!C:K,8,FALSE)</f>
        <v>24675</v>
      </c>
      <c r="F410">
        <f>VLOOKUP(A410,'[1]RDR Summary'!C:H,6,FALSE)</f>
        <v>7512</v>
      </c>
      <c r="G410">
        <f>VLOOKUP(A410,'[1]RDR Summary'!C:O,11,FALSE)</f>
        <v>0.30443768996960485</v>
      </c>
      <c r="H410" s="12">
        <f t="shared" si="42"/>
        <v>12947.304732899174</v>
      </c>
      <c r="I410">
        <f>VLOOKUP(A410,'[1]RDR Summary'!C:K,5,FALSE)</f>
        <v>7646</v>
      </c>
      <c r="J410">
        <f>VLOOKUP(A410,'[1]RDR Summary'!C:R,12,FALSE)</f>
        <v>0.30986828774062819</v>
      </c>
      <c r="K410" s="12">
        <f t="shared" si="43"/>
        <v>13178.260381755472</v>
      </c>
      <c r="L410">
        <f>VLOOKUP(A410,'[1]RDR Summary'!C:N,4,FALSE)</f>
        <v>9517</v>
      </c>
      <c r="M410">
        <f>VLOOKUP(A410,'[1]RDR Summary'!C:U,13,FALSE)</f>
        <v>0.38569402228976696</v>
      </c>
      <c r="N410" s="12">
        <f t="shared" si="44"/>
        <v>16403.021717651951</v>
      </c>
      <c r="O410" s="13">
        <f t="shared" si="45"/>
        <v>42528.586832306595</v>
      </c>
      <c r="P410">
        <f t="shared" si="46"/>
        <v>24675</v>
      </c>
      <c r="Q410">
        <f t="shared" si="46"/>
        <v>1</v>
      </c>
      <c r="R410">
        <f t="shared" si="47"/>
        <v>0</v>
      </c>
      <c r="S410" s="11">
        <f t="shared" si="48"/>
        <v>0</v>
      </c>
    </row>
    <row r="411" spans="1:19" ht="15" customHeight="1" x14ac:dyDescent="0.25">
      <c r="A411" s="24">
        <v>395716</v>
      </c>
      <c r="B411" s="10" t="s">
        <v>41</v>
      </c>
      <c r="C411" t="str">
        <f>VLOOKUP(A411,'[1]Ref Tab'!A:C,3,FALSE)</f>
        <v>SMITH HEALTH CARE, LTD</v>
      </c>
      <c r="D411" s="11">
        <f>VLOOKUP(A411,'[1]Total Points'!C:Q,14,FALSE)</f>
        <v>27376.95986460285</v>
      </c>
      <c r="E411">
        <f>VLOOKUP(A411,'[1]RDR Summary'!C:K,8,FALSE)</f>
        <v>4571</v>
      </c>
      <c r="F411">
        <f>VLOOKUP(A411,'[1]RDR Summary'!C:H,6,FALSE)</f>
        <v>1796</v>
      </c>
      <c r="G411">
        <f>VLOOKUP(A411,'[1]RDR Summary'!C:O,11,FALSE)</f>
        <v>0.3929118354845767</v>
      </c>
      <c r="H411" s="12">
        <f t="shared" si="42"/>
        <v>10756.731550388695</v>
      </c>
      <c r="I411">
        <f>VLOOKUP(A411,'[1]RDR Summary'!C:K,5,FALSE)</f>
        <v>975</v>
      </c>
      <c r="J411">
        <f>VLOOKUP(A411,'[1]RDR Summary'!C:R,12,FALSE)</f>
        <v>0.2133012469919055</v>
      </c>
      <c r="K411" s="12">
        <f t="shared" si="43"/>
        <v>5839.5396779671364</v>
      </c>
      <c r="L411">
        <f>VLOOKUP(A411,'[1]RDR Summary'!C:N,4,FALSE)</f>
        <v>1800</v>
      </c>
      <c r="M411">
        <f>VLOOKUP(A411,'[1]RDR Summary'!C:U,13,FALSE)</f>
        <v>0.39378691752351785</v>
      </c>
      <c r="N411" s="12">
        <f t="shared" si="44"/>
        <v>10780.688636247021</v>
      </c>
      <c r="O411" s="13">
        <f t="shared" si="45"/>
        <v>27376.959864602853</v>
      </c>
      <c r="P411">
        <f t="shared" si="46"/>
        <v>4571</v>
      </c>
      <c r="Q411">
        <f t="shared" si="46"/>
        <v>1</v>
      </c>
      <c r="R411">
        <f t="shared" si="47"/>
        <v>0</v>
      </c>
      <c r="S411" s="11">
        <f t="shared" si="48"/>
        <v>0</v>
      </c>
    </row>
    <row r="412" spans="1:19" ht="15" customHeight="1" x14ac:dyDescent="0.25">
      <c r="A412" s="24">
        <v>395717</v>
      </c>
      <c r="B412" s="10" t="s">
        <v>41</v>
      </c>
      <c r="C412" t="str">
        <f>VLOOKUP(A412,'[1]Ref Tab'!A:C,3,FALSE)</f>
        <v>LINWOOD NURSING AND REHABILITATION CTR</v>
      </c>
      <c r="D412" s="11">
        <f>VLOOKUP(A412,'[1]Total Points'!C:Q,14,FALSE)</f>
        <v>10247.074369603202</v>
      </c>
      <c r="E412">
        <f>VLOOKUP(A412,'[1]RDR Summary'!C:K,8,FALSE)</f>
        <v>11100</v>
      </c>
      <c r="F412">
        <f>VLOOKUP(A412,'[1]RDR Summary'!C:H,6,FALSE)</f>
        <v>4094</v>
      </c>
      <c r="G412">
        <f>VLOOKUP(A412,'[1]RDR Summary'!C:O,11,FALSE)</f>
        <v>0.36882882882882884</v>
      </c>
      <c r="H412" s="12">
        <f t="shared" si="42"/>
        <v>3779.4164386626585</v>
      </c>
      <c r="I412">
        <f>VLOOKUP(A412,'[1]RDR Summary'!C:K,5,FALSE)</f>
        <v>3371</v>
      </c>
      <c r="J412">
        <f>VLOOKUP(A412,'[1]RDR Summary'!C:R,12,FALSE)</f>
        <v>0.3036936936936937</v>
      </c>
      <c r="K412" s="12">
        <f t="shared" si="43"/>
        <v>3111.9718648587746</v>
      </c>
      <c r="L412">
        <f>VLOOKUP(A412,'[1]RDR Summary'!C:N,4,FALSE)</f>
        <v>3635</v>
      </c>
      <c r="M412">
        <f>VLOOKUP(A412,'[1]RDR Summary'!C:U,13,FALSE)</f>
        <v>0.32747747747747746</v>
      </c>
      <c r="N412" s="12">
        <f t="shared" si="44"/>
        <v>3355.6860660817692</v>
      </c>
      <c r="O412" s="13">
        <f t="shared" si="45"/>
        <v>10247.074369603202</v>
      </c>
      <c r="P412">
        <f t="shared" si="46"/>
        <v>11100</v>
      </c>
      <c r="Q412">
        <f t="shared" si="46"/>
        <v>1</v>
      </c>
      <c r="R412">
        <f t="shared" si="47"/>
        <v>0</v>
      </c>
      <c r="S412" s="11">
        <f t="shared" si="48"/>
        <v>0</v>
      </c>
    </row>
    <row r="413" spans="1:19" ht="15" customHeight="1" x14ac:dyDescent="0.25">
      <c r="A413" s="24">
        <v>395719</v>
      </c>
      <c r="B413" s="10" t="s">
        <v>18</v>
      </c>
      <c r="C413" t="str">
        <f>VLOOKUP(A413,'[1]Ref Tab'!A:C,3,FALSE)</f>
        <v>RIVERSIDE HEALTH &amp; REHAB CENTER</v>
      </c>
      <c r="D413" s="11">
        <f>VLOOKUP(A413,'[1]Total Points'!C:Q,14,FALSE)</f>
        <v>34213.71418319142</v>
      </c>
      <c r="E413">
        <f>VLOOKUP(A413,'[1]RDR Summary'!C:K,8,FALSE)</f>
        <v>19360</v>
      </c>
      <c r="F413">
        <f>VLOOKUP(A413,'[1]RDR Summary'!C:H,6,FALSE)</f>
        <v>6020</v>
      </c>
      <c r="G413">
        <f>VLOOKUP(A413,'[1]RDR Summary'!C:O,11,FALSE)</f>
        <v>0.31095041322314049</v>
      </c>
      <c r="H413" s="12">
        <f t="shared" si="42"/>
        <v>10638.768563161795</v>
      </c>
      <c r="I413">
        <f>VLOOKUP(A413,'[1]RDR Summary'!C:K,5,FALSE)</f>
        <v>6331</v>
      </c>
      <c r="J413">
        <f>VLOOKUP(A413,'[1]RDR Summary'!C:R,12,FALSE)</f>
        <v>0.32701446280991736</v>
      </c>
      <c r="K413" s="12">
        <f t="shared" si="43"/>
        <v>11188.379364348393</v>
      </c>
      <c r="L413">
        <f>VLOOKUP(A413,'[1]RDR Summary'!C:N,4,FALSE)</f>
        <v>7009</v>
      </c>
      <c r="M413">
        <f>VLOOKUP(A413,'[1]RDR Summary'!C:U,13,FALSE)</f>
        <v>0.36203512396694215</v>
      </c>
      <c r="N413" s="12">
        <f t="shared" si="44"/>
        <v>12386.566255681233</v>
      </c>
      <c r="O413" s="13">
        <f t="shared" si="45"/>
        <v>34213.71418319142</v>
      </c>
      <c r="P413">
        <f t="shared" si="46"/>
        <v>19360</v>
      </c>
      <c r="Q413">
        <f t="shared" si="46"/>
        <v>1</v>
      </c>
      <c r="R413">
        <f t="shared" si="47"/>
        <v>0</v>
      </c>
      <c r="S413" s="11">
        <f t="shared" si="48"/>
        <v>0</v>
      </c>
    </row>
    <row r="414" spans="1:19" ht="15" customHeight="1" x14ac:dyDescent="0.25">
      <c r="A414" s="24">
        <v>395720</v>
      </c>
      <c r="B414" s="10" t="s">
        <v>25</v>
      </c>
      <c r="C414" t="str">
        <f>VLOOKUP(A414,'[1]Ref Tab'!A:C,3,FALSE)</f>
        <v>HOMESTEAD VILLAGE, INC</v>
      </c>
      <c r="D414" s="11">
        <f>VLOOKUP(A414,'[1]Total Points'!C:Q,14,FALSE)</f>
        <v>12688.169812244167</v>
      </c>
      <c r="E414">
        <f>VLOOKUP(A414,'[1]RDR Summary'!C:K,8,FALSE)</f>
        <v>4028</v>
      </c>
      <c r="F414">
        <f>VLOOKUP(A414,'[1]RDR Summary'!C:H,6,FALSE)</f>
        <v>730</v>
      </c>
      <c r="G414">
        <f>VLOOKUP(A414,'[1]RDR Summary'!C:O,11,FALSE)</f>
        <v>0.18123138033763656</v>
      </c>
      <c r="H414" s="12">
        <f t="shared" si="42"/>
        <v>2299.4945290313412</v>
      </c>
      <c r="I414">
        <f>VLOOKUP(A414,'[1]RDR Summary'!C:K,5,FALSE)</f>
        <v>1316</v>
      </c>
      <c r="J414">
        <f>VLOOKUP(A414,'[1]RDR Summary'!C:R,12,FALSE)</f>
        <v>0.32671300893743793</v>
      </c>
      <c r="K414" s="12">
        <f t="shared" si="43"/>
        <v>4145.3901372674582</v>
      </c>
      <c r="L414">
        <f>VLOOKUP(A414,'[1]RDR Summary'!C:N,4,FALSE)</f>
        <v>1982</v>
      </c>
      <c r="M414">
        <f>VLOOKUP(A414,'[1]RDR Summary'!C:U,13,FALSE)</f>
        <v>0.49205561072492554</v>
      </c>
      <c r="N414" s="12">
        <f t="shared" si="44"/>
        <v>6243.2851459453668</v>
      </c>
      <c r="O414" s="13">
        <f t="shared" si="45"/>
        <v>12688.169812244167</v>
      </c>
      <c r="P414">
        <f t="shared" si="46"/>
        <v>4028</v>
      </c>
      <c r="Q414">
        <f t="shared" si="46"/>
        <v>1</v>
      </c>
      <c r="R414">
        <f t="shared" si="47"/>
        <v>0</v>
      </c>
      <c r="S414" s="11">
        <f t="shared" si="48"/>
        <v>0</v>
      </c>
    </row>
    <row r="415" spans="1:19" ht="15" customHeight="1" x14ac:dyDescent="0.25">
      <c r="A415" s="24">
        <v>395721</v>
      </c>
      <c r="B415" s="10" t="s">
        <v>25</v>
      </c>
      <c r="C415" t="str">
        <f>VLOOKUP(A415,'[1]Ref Tab'!A:C,3,FALSE)</f>
        <v>PARAMOUNT NURSING &amp; REHAB @ FAYETTEVILLE</v>
      </c>
      <c r="D415" s="11">
        <f>VLOOKUP(A415,'[1]Total Points'!C:Q,14,FALSE)</f>
        <v>35990.328303055605</v>
      </c>
      <c r="E415">
        <f>VLOOKUP(A415,'[1]RDR Summary'!C:K,8,FALSE)</f>
        <v>15389</v>
      </c>
      <c r="F415">
        <f>VLOOKUP(A415,'[1]RDR Summary'!C:H,6,FALSE)</f>
        <v>6436</v>
      </c>
      <c r="G415">
        <f>VLOOKUP(A415,'[1]RDR Summary'!C:O,11,FALSE)</f>
        <v>0.41822080706998505</v>
      </c>
      <c r="H415" s="12">
        <f t="shared" si="42"/>
        <v>15051.90414961764</v>
      </c>
      <c r="I415">
        <f>VLOOKUP(A415,'[1]RDR Summary'!C:K,5,FALSE)</f>
        <v>3382</v>
      </c>
      <c r="J415">
        <f>VLOOKUP(A415,'[1]RDR Summary'!C:R,12,FALSE)</f>
        <v>0.21976736630060434</v>
      </c>
      <c r="K415" s="12">
        <f t="shared" si="43"/>
        <v>7909.4996634566287</v>
      </c>
      <c r="L415">
        <f>VLOOKUP(A415,'[1]RDR Summary'!C:N,4,FALSE)</f>
        <v>5571</v>
      </c>
      <c r="M415">
        <f>VLOOKUP(A415,'[1]RDR Summary'!C:U,13,FALSE)</f>
        <v>0.36201182662941062</v>
      </c>
      <c r="N415" s="12">
        <f t="shared" si="44"/>
        <v>13028.924489981335</v>
      </c>
      <c r="O415" s="13">
        <f t="shared" si="45"/>
        <v>35990.328303055605</v>
      </c>
      <c r="P415">
        <f t="shared" si="46"/>
        <v>15389</v>
      </c>
      <c r="Q415">
        <f t="shared" si="46"/>
        <v>1</v>
      </c>
      <c r="R415">
        <f t="shared" si="47"/>
        <v>0</v>
      </c>
      <c r="S415" s="11">
        <f t="shared" si="48"/>
        <v>0</v>
      </c>
    </row>
    <row r="416" spans="1:19" ht="15" customHeight="1" x14ac:dyDescent="0.25">
      <c r="A416" s="24">
        <v>395722</v>
      </c>
      <c r="B416" s="10" t="s">
        <v>21</v>
      </c>
      <c r="C416" t="str">
        <f>VLOOKUP(A416,'[1]Ref Tab'!A:C,3,FALSE)</f>
        <v>UNIVERSITY CITY REHAB &amp; HEALTHCARE CTR</v>
      </c>
      <c r="D416" s="11">
        <f>VLOOKUP(A416,'[1]Total Points'!C:Q,14,FALSE)</f>
        <v>0</v>
      </c>
      <c r="E416">
        <f>VLOOKUP(A416,'[1]RDR Summary'!C:K,8,FALSE)</f>
        <v>27859</v>
      </c>
      <c r="F416">
        <f>VLOOKUP(A416,'[1]RDR Summary'!C:H,6,FALSE)</f>
        <v>4739</v>
      </c>
      <c r="G416">
        <f>VLOOKUP(A416,'[1]RDR Summary'!C:O,11,FALSE)</f>
        <v>0.1701066082773969</v>
      </c>
      <c r="H416" s="12">
        <f t="shared" si="42"/>
        <v>0</v>
      </c>
      <c r="I416">
        <f>VLOOKUP(A416,'[1]RDR Summary'!C:K,5,FALSE)</f>
        <v>21879</v>
      </c>
      <c r="J416">
        <f>VLOOKUP(A416,'[1]RDR Summary'!C:R,12,FALSE)</f>
        <v>0.78534764349043396</v>
      </c>
      <c r="K416" s="12">
        <f t="shared" si="43"/>
        <v>0</v>
      </c>
      <c r="L416">
        <f>VLOOKUP(A416,'[1]RDR Summary'!C:N,4,FALSE)</f>
        <v>1241</v>
      </c>
      <c r="M416">
        <f>VLOOKUP(A416,'[1]RDR Summary'!C:U,13,FALSE)</f>
        <v>4.4545748232169134E-2</v>
      </c>
      <c r="N416" s="12">
        <f t="shared" si="44"/>
        <v>0</v>
      </c>
      <c r="O416" s="13">
        <f t="shared" si="45"/>
        <v>0</v>
      </c>
      <c r="P416">
        <f t="shared" si="46"/>
        <v>27859</v>
      </c>
      <c r="Q416">
        <f t="shared" si="46"/>
        <v>1</v>
      </c>
      <c r="R416">
        <f t="shared" si="47"/>
        <v>0</v>
      </c>
      <c r="S416" s="11">
        <f t="shared" si="48"/>
        <v>0</v>
      </c>
    </row>
    <row r="417" spans="1:19" x14ac:dyDescent="0.25">
      <c r="A417" s="24">
        <v>395726</v>
      </c>
      <c r="B417" s="10" t="s">
        <v>18</v>
      </c>
      <c r="C417" t="str">
        <f>VLOOKUP(A417,'[1]Ref Tab'!A:C,3,FALSE)</f>
        <v>HARMON HOUSE HEALTH &amp; REHAB CENTER</v>
      </c>
      <c r="D417" s="11">
        <f>VLOOKUP(A417,'[1]Total Points'!C:Q,14,FALSE)</f>
        <v>18639.60925887878</v>
      </c>
      <c r="E417">
        <f>VLOOKUP(A417,'[1]RDR Summary'!C:K,8,FALSE)</f>
        <v>16006</v>
      </c>
      <c r="F417">
        <f>VLOOKUP(A417,'[1]RDR Summary'!C:H,6,FALSE)</f>
        <v>5952</v>
      </c>
      <c r="G417">
        <f>VLOOKUP(A417,'[1]RDR Summary'!C:O,11,FALSE)</f>
        <v>0.37186055229289017</v>
      </c>
      <c r="H417" s="12">
        <f t="shared" si="42"/>
        <v>6931.3353935303321</v>
      </c>
      <c r="I417">
        <f>VLOOKUP(A417,'[1]RDR Summary'!C:K,5,FALSE)</f>
        <v>3906</v>
      </c>
      <c r="J417">
        <f>VLOOKUP(A417,'[1]RDR Summary'!C:R,12,FALSE)</f>
        <v>0.24403348744220918</v>
      </c>
      <c r="K417" s="12">
        <f t="shared" si="43"/>
        <v>4548.6888520042803</v>
      </c>
      <c r="L417">
        <f>VLOOKUP(A417,'[1]RDR Summary'!C:N,4,FALSE)</f>
        <v>6148</v>
      </c>
      <c r="M417">
        <f>VLOOKUP(A417,'[1]RDR Summary'!C:U,13,FALSE)</f>
        <v>0.38410596026490068</v>
      </c>
      <c r="N417" s="12">
        <f t="shared" si="44"/>
        <v>7159.5850133441672</v>
      </c>
      <c r="O417" s="13">
        <f t="shared" si="45"/>
        <v>18639.60925887878</v>
      </c>
      <c r="P417">
        <f t="shared" si="46"/>
        <v>16006</v>
      </c>
      <c r="Q417">
        <f t="shared" si="46"/>
        <v>1</v>
      </c>
      <c r="R417">
        <f t="shared" si="47"/>
        <v>0</v>
      </c>
      <c r="S417" s="11">
        <f t="shared" si="48"/>
        <v>0</v>
      </c>
    </row>
    <row r="418" spans="1:19" ht="15" customHeight="1" x14ac:dyDescent="0.25">
      <c r="A418" s="24">
        <v>395728</v>
      </c>
      <c r="B418" s="10" t="s">
        <v>34</v>
      </c>
      <c r="C418" t="str">
        <f>VLOOKUP(A418,'[1]Ref Tab'!A:C,3,FALSE)</f>
        <v>SNYDER MEMORIAL HEALTH CARE CENTER</v>
      </c>
      <c r="D418" s="11">
        <f>VLOOKUP(A418,'[1]Total Points'!C:Q,14,FALSE)</f>
        <v>16854.74447182097</v>
      </c>
      <c r="E418">
        <f>VLOOKUP(A418,'[1]RDR Summary'!C:K,8,FALSE)</f>
        <v>25495</v>
      </c>
      <c r="F418">
        <f>VLOOKUP(A418,'[1]RDR Summary'!C:H,6,FALSE)</f>
        <v>9241</v>
      </c>
      <c r="G418">
        <f>VLOOKUP(A418,'[1]RDR Summary'!C:O,11,FALSE)</f>
        <v>0.36246322808393805</v>
      </c>
      <c r="H418" s="12">
        <f t="shared" si="42"/>
        <v>6109.2250897861386</v>
      </c>
      <c r="I418">
        <f>VLOOKUP(A418,'[1]RDR Summary'!C:K,5,FALSE)</f>
        <v>4533</v>
      </c>
      <c r="J418">
        <f>VLOOKUP(A418,'[1]RDR Summary'!C:R,12,FALSE)</f>
        <v>0.17779956854285153</v>
      </c>
      <c r="K418" s="12">
        <f t="shared" si="43"/>
        <v>2996.7662949897804</v>
      </c>
      <c r="L418">
        <f>VLOOKUP(A418,'[1]RDR Summary'!C:N,4,FALSE)</f>
        <v>11721</v>
      </c>
      <c r="M418">
        <f>VLOOKUP(A418,'[1]RDR Summary'!C:U,13,FALSE)</f>
        <v>0.45973720337321045</v>
      </c>
      <c r="N418" s="12">
        <f t="shared" si="44"/>
        <v>7748.7530870450519</v>
      </c>
      <c r="O418" s="13">
        <f t="shared" si="45"/>
        <v>16854.744471820974</v>
      </c>
      <c r="P418">
        <f t="shared" si="46"/>
        <v>25495</v>
      </c>
      <c r="Q418">
        <f t="shared" si="46"/>
        <v>1</v>
      </c>
      <c r="R418">
        <f t="shared" si="47"/>
        <v>0</v>
      </c>
      <c r="S418" s="11">
        <f t="shared" si="48"/>
        <v>0</v>
      </c>
    </row>
    <row r="419" spans="1:19" ht="15" customHeight="1" x14ac:dyDescent="0.25">
      <c r="A419" s="24">
        <v>395729</v>
      </c>
      <c r="B419" s="10" t="s">
        <v>25</v>
      </c>
      <c r="C419" t="str">
        <f>VLOOKUP(A419,'[1]Ref Tab'!A:C,3,FALSE)</f>
        <v>THE GARDENS AT EASTON</v>
      </c>
      <c r="D419" s="11">
        <f>VLOOKUP(A419,'[1]Total Points'!C:Q,14,FALSE)</f>
        <v>43577.221056981187</v>
      </c>
      <c r="E419">
        <f>VLOOKUP(A419,'[1]RDR Summary'!C:K,8,FALSE)</f>
        <v>42067</v>
      </c>
      <c r="F419">
        <f>VLOOKUP(A419,'[1]RDR Summary'!C:H,6,FALSE)</f>
        <v>15219</v>
      </c>
      <c r="G419">
        <f>VLOOKUP(A419,'[1]RDR Summary'!C:O,11,FALSE)</f>
        <v>0.36178001759098583</v>
      </c>
      <c r="H419" s="12">
        <f t="shared" si="42"/>
        <v>15765.367800560931</v>
      </c>
      <c r="I419">
        <f>VLOOKUP(A419,'[1]RDR Summary'!C:K,5,FALSE)</f>
        <v>12276</v>
      </c>
      <c r="J419">
        <f>VLOOKUP(A419,'[1]RDR Summary'!C:R,12,FALSE)</f>
        <v>0.29182019159911571</v>
      </c>
      <c r="K419" s="12">
        <f t="shared" si="43"/>
        <v>12716.71299820527</v>
      </c>
      <c r="L419">
        <f>VLOOKUP(A419,'[1]RDR Summary'!C:N,4,FALSE)</f>
        <v>14572</v>
      </c>
      <c r="M419">
        <f>VLOOKUP(A419,'[1]RDR Summary'!C:U,13,FALSE)</f>
        <v>0.34639979080989852</v>
      </c>
      <c r="N419" s="12">
        <f t="shared" si="44"/>
        <v>15095.140258214988</v>
      </c>
      <c r="O419" s="13">
        <f t="shared" si="45"/>
        <v>43577.221056981187</v>
      </c>
      <c r="P419">
        <f t="shared" si="46"/>
        <v>42067</v>
      </c>
      <c r="Q419">
        <f t="shared" si="46"/>
        <v>1</v>
      </c>
      <c r="R419">
        <f t="shared" si="47"/>
        <v>0</v>
      </c>
      <c r="S419" s="11">
        <f t="shared" si="48"/>
        <v>0</v>
      </c>
    </row>
    <row r="420" spans="1:19" ht="15" customHeight="1" x14ac:dyDescent="0.25">
      <c r="A420" s="24">
        <v>395730</v>
      </c>
      <c r="B420" s="10" t="s">
        <v>41</v>
      </c>
      <c r="C420" t="str">
        <f>VLOOKUP(A420,'[1]Ref Tab'!A:C,3,FALSE)</f>
        <v>KADIMA REHAB AND NURSING AT LAKESIDE</v>
      </c>
      <c r="D420" s="11">
        <f>VLOOKUP(A420,'[1]Total Points'!C:Q,14,FALSE)</f>
        <v>0</v>
      </c>
      <c r="E420">
        <f>VLOOKUP(A420,'[1]RDR Summary'!C:K,8,FALSE)</f>
        <v>5852</v>
      </c>
      <c r="F420">
        <f>VLOOKUP(A420,'[1]RDR Summary'!C:H,6,FALSE)</f>
        <v>1051</v>
      </c>
      <c r="G420">
        <f>VLOOKUP(A420,'[1]RDR Summary'!C:O,11,FALSE)</f>
        <v>0.17959671907040328</v>
      </c>
      <c r="H420" s="12">
        <f t="shared" si="42"/>
        <v>0</v>
      </c>
      <c r="I420">
        <f>VLOOKUP(A420,'[1]RDR Summary'!C:K,5,FALSE)</f>
        <v>1664</v>
      </c>
      <c r="J420">
        <f>VLOOKUP(A420,'[1]RDR Summary'!C:R,12,FALSE)</f>
        <v>0.28434723171565279</v>
      </c>
      <c r="K420" s="12">
        <f t="shared" si="43"/>
        <v>0</v>
      </c>
      <c r="L420">
        <f>VLOOKUP(A420,'[1]RDR Summary'!C:N,4,FALSE)</f>
        <v>3137</v>
      </c>
      <c r="M420">
        <f>VLOOKUP(A420,'[1]RDR Summary'!C:U,13,FALSE)</f>
        <v>0.5360560492139439</v>
      </c>
      <c r="N420" s="12">
        <f t="shared" si="44"/>
        <v>0</v>
      </c>
      <c r="O420" s="13">
        <f t="shared" si="45"/>
        <v>0</v>
      </c>
      <c r="P420">
        <f t="shared" si="46"/>
        <v>5852</v>
      </c>
      <c r="Q420">
        <f t="shared" si="46"/>
        <v>1</v>
      </c>
      <c r="R420">
        <f t="shared" si="47"/>
        <v>0</v>
      </c>
      <c r="S420" s="11">
        <f t="shared" si="48"/>
        <v>0</v>
      </c>
    </row>
    <row r="421" spans="1:19" ht="15" customHeight="1" x14ac:dyDescent="0.25">
      <c r="A421" s="24">
        <v>395731</v>
      </c>
      <c r="B421" s="10" t="s">
        <v>18</v>
      </c>
      <c r="C421" t="str">
        <f>VLOOKUP(A421,'[1]Ref Tab'!A:C,3,FALSE)</f>
        <v>BETHEL PARK SKILLED NURSING &amp; REHAB CTR</v>
      </c>
      <c r="D421" s="11">
        <f>VLOOKUP(A421,'[1]Total Points'!C:Q,14,FALSE)</f>
        <v>0</v>
      </c>
      <c r="E421">
        <f>VLOOKUP(A421,'[1]RDR Summary'!C:K,8,FALSE)</f>
        <v>34422</v>
      </c>
      <c r="F421">
        <f>VLOOKUP(A421,'[1]RDR Summary'!C:H,6,FALSE)</f>
        <v>11627</v>
      </c>
      <c r="G421">
        <f>VLOOKUP(A421,'[1]RDR Summary'!C:O,11,FALSE)</f>
        <v>0.33777816512695369</v>
      </c>
      <c r="H421" s="12">
        <f t="shared" si="42"/>
        <v>0</v>
      </c>
      <c r="I421">
        <f>VLOOKUP(A421,'[1]RDR Summary'!C:K,5,FALSE)</f>
        <v>11083</v>
      </c>
      <c r="J421">
        <f>VLOOKUP(A421,'[1]RDR Summary'!C:R,12,FALSE)</f>
        <v>0.32197431874963683</v>
      </c>
      <c r="K421" s="12">
        <f t="shared" si="43"/>
        <v>0</v>
      </c>
      <c r="L421">
        <f>VLOOKUP(A421,'[1]RDR Summary'!C:N,4,FALSE)</f>
        <v>11712</v>
      </c>
      <c r="M421">
        <f>VLOOKUP(A421,'[1]RDR Summary'!C:U,13,FALSE)</f>
        <v>0.34024751612340942</v>
      </c>
      <c r="N421" s="12">
        <f t="shared" si="44"/>
        <v>0</v>
      </c>
      <c r="O421" s="13">
        <f t="shared" si="45"/>
        <v>0</v>
      </c>
      <c r="P421">
        <f t="shared" si="46"/>
        <v>34422</v>
      </c>
      <c r="Q421">
        <f t="shared" si="46"/>
        <v>0.99999999999999989</v>
      </c>
      <c r="R421">
        <f t="shared" si="47"/>
        <v>0</v>
      </c>
      <c r="S421" s="11">
        <f t="shared" si="48"/>
        <v>0</v>
      </c>
    </row>
    <row r="422" spans="1:19" ht="15" customHeight="1" x14ac:dyDescent="0.25">
      <c r="A422" s="24">
        <v>395732</v>
      </c>
      <c r="B422" s="10" t="s">
        <v>18</v>
      </c>
      <c r="C422" t="str">
        <f>VLOOKUP(A422,'[1]Ref Tab'!A:C,3,FALSE)</f>
        <v>UPMC HERITAGE PLACE</v>
      </c>
      <c r="D422" s="11">
        <f>VLOOKUP(A422,'[1]Total Points'!C:Q,14,FALSE)</f>
        <v>38489.926208149715</v>
      </c>
      <c r="E422">
        <f>VLOOKUP(A422,'[1]RDR Summary'!C:K,8,FALSE)</f>
        <v>20876</v>
      </c>
      <c r="F422">
        <f>VLOOKUP(A422,'[1]RDR Summary'!C:H,6,FALSE)</f>
        <v>6670</v>
      </c>
      <c r="G422">
        <f>VLOOKUP(A422,'[1]RDR Summary'!C:O,11,FALSE)</f>
        <v>0.319505652423836</v>
      </c>
      <c r="H422" s="12">
        <f t="shared" si="42"/>
        <v>12297.748984880178</v>
      </c>
      <c r="I422">
        <f>VLOOKUP(A422,'[1]RDR Summary'!C:K,5,FALSE)</f>
        <v>5401</v>
      </c>
      <c r="J422">
        <f>VLOOKUP(A422,'[1]RDR Summary'!C:R,12,FALSE)</f>
        <v>0.25871814523855147</v>
      </c>
      <c r="K422" s="12">
        <f t="shared" si="43"/>
        <v>9958.0423189412068</v>
      </c>
      <c r="L422">
        <f>VLOOKUP(A422,'[1]RDR Summary'!C:N,4,FALSE)</f>
        <v>8805</v>
      </c>
      <c r="M422">
        <f>VLOOKUP(A422,'[1]RDR Summary'!C:U,13,FALSE)</f>
        <v>0.42177620233761259</v>
      </c>
      <c r="N422" s="12">
        <f t="shared" si="44"/>
        <v>16234.134904328332</v>
      </c>
      <c r="O422" s="13">
        <f t="shared" si="45"/>
        <v>38489.926208149715</v>
      </c>
      <c r="P422">
        <f t="shared" si="46"/>
        <v>20876</v>
      </c>
      <c r="Q422">
        <f t="shared" si="46"/>
        <v>1</v>
      </c>
      <c r="R422">
        <f t="shared" si="47"/>
        <v>0</v>
      </c>
      <c r="S422" s="11">
        <f t="shared" si="48"/>
        <v>0</v>
      </c>
    </row>
    <row r="423" spans="1:19" ht="15" customHeight="1" x14ac:dyDescent="0.25">
      <c r="A423" s="24">
        <v>395733</v>
      </c>
      <c r="B423" s="10" t="s">
        <v>25</v>
      </c>
      <c r="C423" t="str">
        <f>VLOOKUP(A423,'[1]Ref Tab'!A:C,3,FALSE)</f>
        <v>GETTYSBURG CENTER</v>
      </c>
      <c r="D423" s="11">
        <f>VLOOKUP(A423,'[1]Total Points'!C:Q,14,FALSE)</f>
        <v>19505.592641304302</v>
      </c>
      <c r="E423">
        <f>VLOOKUP(A423,'[1]RDR Summary'!C:K,8,FALSE)</f>
        <v>22049</v>
      </c>
      <c r="F423">
        <f>VLOOKUP(A423,'[1]RDR Summary'!C:H,6,FALSE)</f>
        <v>6017</v>
      </c>
      <c r="G423">
        <f>VLOOKUP(A423,'[1]RDR Summary'!C:O,11,FALSE)</f>
        <v>0.27289219465735409</v>
      </c>
      <c r="H423" s="12">
        <f t="shared" si="42"/>
        <v>5322.9239839778675</v>
      </c>
      <c r="I423">
        <f>VLOOKUP(A423,'[1]RDR Summary'!C:K,5,FALSE)</f>
        <v>7881</v>
      </c>
      <c r="J423">
        <f>VLOOKUP(A423,'[1]RDR Summary'!C:R,12,FALSE)</f>
        <v>0.35743117601705293</v>
      </c>
      <c r="K423" s="12">
        <f t="shared" si="43"/>
        <v>6971.9069166909703</v>
      </c>
      <c r="L423">
        <f>VLOOKUP(A423,'[1]RDR Summary'!C:N,4,FALSE)</f>
        <v>8151</v>
      </c>
      <c r="M423">
        <f>VLOOKUP(A423,'[1]RDR Summary'!C:U,13,FALSE)</f>
        <v>0.36967662932559298</v>
      </c>
      <c r="N423" s="12">
        <f t="shared" si="44"/>
        <v>7210.7617406354648</v>
      </c>
      <c r="O423" s="13">
        <f t="shared" si="45"/>
        <v>19505.592641304302</v>
      </c>
      <c r="P423">
        <f t="shared" si="46"/>
        <v>22049</v>
      </c>
      <c r="Q423">
        <f t="shared" si="46"/>
        <v>1</v>
      </c>
      <c r="R423">
        <f t="shared" si="47"/>
        <v>0</v>
      </c>
      <c r="S423" s="11">
        <f t="shared" si="48"/>
        <v>0</v>
      </c>
    </row>
    <row r="424" spans="1:19" ht="15" customHeight="1" x14ac:dyDescent="0.25">
      <c r="A424" s="24">
        <v>395735</v>
      </c>
      <c r="B424" s="10" t="s">
        <v>21</v>
      </c>
      <c r="C424" t="str">
        <f>VLOOKUP(A424,'[1]Ref Tab'!A:C,3,FALSE)</f>
        <v>LIFEQUEST NURSING CENTER</v>
      </c>
      <c r="D424" s="11">
        <f>VLOOKUP(A424,'[1]Total Points'!C:Q,14,FALSE)</f>
        <v>39342.510689812552</v>
      </c>
      <c r="E424">
        <f>VLOOKUP(A424,'[1]RDR Summary'!C:K,8,FALSE)</f>
        <v>16476</v>
      </c>
      <c r="F424">
        <f>VLOOKUP(A424,'[1]RDR Summary'!C:H,6,FALSE)</f>
        <v>8594</v>
      </c>
      <c r="G424">
        <f>VLOOKUP(A424,'[1]RDR Summary'!C:O,11,FALSE)</f>
        <v>0.52160718621024516</v>
      </c>
      <c r="H424" s="12">
        <f t="shared" si="42"/>
        <v>20521.336299359617</v>
      </c>
      <c r="I424">
        <f>VLOOKUP(A424,'[1]RDR Summary'!C:K,5,FALSE)</f>
        <v>5384</v>
      </c>
      <c r="J424">
        <f>VLOOKUP(A424,'[1]RDR Summary'!C:R,12,FALSE)</f>
        <v>0.32677834425831515</v>
      </c>
      <c r="K424" s="12">
        <f t="shared" si="43"/>
        <v>12856.28050218201</v>
      </c>
      <c r="L424">
        <f>VLOOKUP(A424,'[1]RDR Summary'!C:N,4,FALSE)</f>
        <v>2498</v>
      </c>
      <c r="M424">
        <f>VLOOKUP(A424,'[1]RDR Summary'!C:U,13,FALSE)</f>
        <v>0.15161446953143967</v>
      </c>
      <c r="N424" s="12">
        <f t="shared" si="44"/>
        <v>5964.8938882709244</v>
      </c>
      <c r="O424" s="13">
        <f t="shared" si="45"/>
        <v>39342.510689812552</v>
      </c>
      <c r="P424">
        <f t="shared" si="46"/>
        <v>16476</v>
      </c>
      <c r="Q424">
        <f t="shared" si="46"/>
        <v>1</v>
      </c>
      <c r="R424">
        <f t="shared" si="47"/>
        <v>0</v>
      </c>
      <c r="S424" s="11">
        <f t="shared" si="48"/>
        <v>0</v>
      </c>
    </row>
    <row r="425" spans="1:19" ht="15" customHeight="1" x14ac:dyDescent="0.25">
      <c r="A425" s="24">
        <v>395738</v>
      </c>
      <c r="B425" s="10" t="s">
        <v>21</v>
      </c>
      <c r="C425" t="str">
        <f>VLOOKUP(A425,'[1]Ref Tab'!A:C,3,FALSE)</f>
        <v>PAUL'S RUN</v>
      </c>
      <c r="D425" s="11">
        <f>VLOOKUP(A425,'[1]Total Points'!C:Q,14,FALSE)</f>
        <v>0</v>
      </c>
      <c r="E425">
        <f>VLOOKUP(A425,'[1]RDR Summary'!C:K,8,FALSE)</f>
        <v>13241</v>
      </c>
      <c r="F425">
        <f>VLOOKUP(A425,'[1]RDR Summary'!C:H,6,FALSE)</f>
        <v>1525</v>
      </c>
      <c r="G425">
        <f>VLOOKUP(A425,'[1]RDR Summary'!C:O,11,FALSE)</f>
        <v>0.11517257004757948</v>
      </c>
      <c r="H425" s="12">
        <f t="shared" si="42"/>
        <v>0</v>
      </c>
      <c r="I425">
        <f>VLOOKUP(A425,'[1]RDR Summary'!C:K,5,FALSE)</f>
        <v>10786</v>
      </c>
      <c r="J425">
        <f>VLOOKUP(A425,'[1]RDR Summary'!C:R,12,FALSE)</f>
        <v>0.81459104297258511</v>
      </c>
      <c r="K425" s="12">
        <f t="shared" si="43"/>
        <v>0</v>
      </c>
      <c r="L425">
        <f>VLOOKUP(A425,'[1]RDR Summary'!C:N,4,FALSE)</f>
        <v>930</v>
      </c>
      <c r="M425">
        <f>VLOOKUP(A425,'[1]RDR Summary'!C:U,13,FALSE)</f>
        <v>7.0236386979835363E-2</v>
      </c>
      <c r="N425" s="12">
        <f t="shared" si="44"/>
        <v>0</v>
      </c>
      <c r="O425" s="13">
        <f t="shared" si="45"/>
        <v>0</v>
      </c>
      <c r="P425">
        <f t="shared" si="46"/>
        <v>13241</v>
      </c>
      <c r="Q425">
        <f t="shared" si="46"/>
        <v>1</v>
      </c>
      <c r="R425">
        <f t="shared" si="47"/>
        <v>0</v>
      </c>
      <c r="S425" s="11">
        <f t="shared" si="48"/>
        <v>0</v>
      </c>
    </row>
    <row r="426" spans="1:19" ht="15" customHeight="1" x14ac:dyDescent="0.25">
      <c r="A426" s="24">
        <v>395740</v>
      </c>
      <c r="B426" s="10" t="s">
        <v>21</v>
      </c>
      <c r="C426" t="str">
        <f>VLOOKUP(A426,'[1]Ref Tab'!A:C,3,FALSE)</f>
        <v>WEST CHESTER REHAB &amp; HEALTHCARE CENTER</v>
      </c>
      <c r="D426" s="11">
        <f>VLOOKUP(A426,'[1]Total Points'!C:Q,14,FALSE)</f>
        <v>0</v>
      </c>
      <c r="E426">
        <f>VLOOKUP(A426,'[1]RDR Summary'!C:K,8,FALSE)</f>
        <v>36038</v>
      </c>
      <c r="F426">
        <f>VLOOKUP(A426,'[1]RDR Summary'!C:H,6,FALSE)</f>
        <v>15867</v>
      </c>
      <c r="G426">
        <f>VLOOKUP(A426,'[1]RDR Summary'!C:O,11,FALSE)</f>
        <v>0.44028525445363226</v>
      </c>
      <c r="H426" s="12">
        <f t="shared" si="42"/>
        <v>0</v>
      </c>
      <c r="I426">
        <f>VLOOKUP(A426,'[1]RDR Summary'!C:K,5,FALSE)</f>
        <v>12007</v>
      </c>
      <c r="J426">
        <f>VLOOKUP(A426,'[1]RDR Summary'!C:R,12,FALSE)</f>
        <v>0.3331760919029913</v>
      </c>
      <c r="K426" s="12">
        <f t="shared" si="43"/>
        <v>0</v>
      </c>
      <c r="L426">
        <f>VLOOKUP(A426,'[1]RDR Summary'!C:N,4,FALSE)</f>
        <v>8164</v>
      </c>
      <c r="M426">
        <f>VLOOKUP(A426,'[1]RDR Summary'!C:U,13,FALSE)</f>
        <v>0.22653865364337644</v>
      </c>
      <c r="N426" s="12">
        <f t="shared" si="44"/>
        <v>0</v>
      </c>
      <c r="O426" s="13">
        <f t="shared" si="45"/>
        <v>0</v>
      </c>
      <c r="P426">
        <f t="shared" si="46"/>
        <v>36038</v>
      </c>
      <c r="Q426">
        <f t="shared" si="46"/>
        <v>1</v>
      </c>
      <c r="R426">
        <f t="shared" si="47"/>
        <v>0</v>
      </c>
      <c r="S426" s="11">
        <f t="shared" si="48"/>
        <v>0</v>
      </c>
    </row>
    <row r="427" spans="1:19" ht="15" customHeight="1" x14ac:dyDescent="0.25">
      <c r="A427" s="24">
        <v>395742</v>
      </c>
      <c r="B427" s="10" t="s">
        <v>18</v>
      </c>
      <c r="C427" t="str">
        <f>VLOOKUP(A427,'[1]Ref Tab'!A:C,3,FALSE)</f>
        <v>SOUTHWESTERN NURSING &amp; REHAB CENTER</v>
      </c>
      <c r="D427" s="11">
        <f>VLOOKUP(A427,'[1]Total Points'!C:Q,14,FALSE)</f>
        <v>15667.69597845838</v>
      </c>
      <c r="E427">
        <f>VLOOKUP(A427,'[1]RDR Summary'!C:K,8,FALSE)</f>
        <v>18434</v>
      </c>
      <c r="F427">
        <f>VLOOKUP(A427,'[1]RDR Summary'!C:H,6,FALSE)</f>
        <v>4342</v>
      </c>
      <c r="G427">
        <f>VLOOKUP(A427,'[1]RDR Summary'!C:O,11,FALSE)</f>
        <v>0.23554301833568406</v>
      </c>
      <c r="H427" s="12">
        <f t="shared" si="42"/>
        <v>3690.4164011319453</v>
      </c>
      <c r="I427">
        <f>VLOOKUP(A427,'[1]RDR Summary'!C:K,5,FALSE)</f>
        <v>6311</v>
      </c>
      <c r="J427">
        <f>VLOOKUP(A427,'[1]RDR Summary'!C:R,12,FALSE)</f>
        <v>0.34235651513507648</v>
      </c>
      <c r="K427" s="12">
        <f t="shared" si="43"/>
        <v>5363.9377953808635</v>
      </c>
      <c r="L427">
        <f>VLOOKUP(A427,'[1]RDR Summary'!C:N,4,FALSE)</f>
        <v>7781</v>
      </c>
      <c r="M427">
        <f>VLOOKUP(A427,'[1]RDR Summary'!C:U,13,FALSE)</f>
        <v>0.42210046652923944</v>
      </c>
      <c r="N427" s="12">
        <f t="shared" si="44"/>
        <v>6613.3417819455708</v>
      </c>
      <c r="O427" s="13">
        <f t="shared" si="45"/>
        <v>15667.695978458381</v>
      </c>
      <c r="P427">
        <f t="shared" si="46"/>
        <v>18434</v>
      </c>
      <c r="Q427">
        <f t="shared" si="46"/>
        <v>1</v>
      </c>
      <c r="R427">
        <f t="shared" si="47"/>
        <v>0</v>
      </c>
      <c r="S427" s="11">
        <f t="shared" si="48"/>
        <v>0</v>
      </c>
    </row>
    <row r="428" spans="1:19" ht="15" customHeight="1" x14ac:dyDescent="0.25">
      <c r="A428" s="24">
        <v>395743</v>
      </c>
      <c r="B428" s="10" t="s">
        <v>18</v>
      </c>
      <c r="C428" t="str">
        <f>VLOOKUP(A428,'[1]Ref Tab'!A:C,3,FALSE)</f>
        <v>GREENTREE SKILLED NURSING &amp; REHAB CENTER</v>
      </c>
      <c r="D428" s="11">
        <f>VLOOKUP(A428,'[1]Total Points'!C:Q,14,FALSE)</f>
        <v>0</v>
      </c>
      <c r="E428">
        <f>VLOOKUP(A428,'[1]RDR Summary'!C:K,8,FALSE)</f>
        <v>27922</v>
      </c>
      <c r="F428">
        <f>VLOOKUP(A428,'[1]RDR Summary'!C:H,6,FALSE)</f>
        <v>8877</v>
      </c>
      <c r="G428">
        <f>VLOOKUP(A428,'[1]RDR Summary'!C:O,11,FALSE)</f>
        <v>0.3179213523386577</v>
      </c>
      <c r="H428" s="12">
        <f t="shared" si="42"/>
        <v>0</v>
      </c>
      <c r="I428">
        <f>VLOOKUP(A428,'[1]RDR Summary'!C:K,5,FALSE)</f>
        <v>9522</v>
      </c>
      <c r="J428">
        <f>VLOOKUP(A428,'[1]RDR Summary'!C:R,12,FALSE)</f>
        <v>0.34102141680395387</v>
      </c>
      <c r="K428" s="12">
        <f t="shared" si="43"/>
        <v>0</v>
      </c>
      <c r="L428">
        <f>VLOOKUP(A428,'[1]RDR Summary'!C:N,4,FALSE)</f>
        <v>9523</v>
      </c>
      <c r="M428">
        <f>VLOOKUP(A428,'[1]RDR Summary'!C:U,13,FALSE)</f>
        <v>0.34105723085738843</v>
      </c>
      <c r="N428" s="12">
        <f t="shared" si="44"/>
        <v>0</v>
      </c>
      <c r="O428" s="13">
        <f t="shared" si="45"/>
        <v>0</v>
      </c>
      <c r="P428">
        <f t="shared" si="46"/>
        <v>27922</v>
      </c>
      <c r="Q428">
        <f t="shared" si="46"/>
        <v>1</v>
      </c>
      <c r="R428">
        <f t="shared" si="47"/>
        <v>0</v>
      </c>
      <c r="S428" s="11">
        <f t="shared" si="48"/>
        <v>0</v>
      </c>
    </row>
    <row r="429" spans="1:19" ht="15" customHeight="1" x14ac:dyDescent="0.25">
      <c r="A429" s="24">
        <v>395745</v>
      </c>
      <c r="B429" s="10" t="s">
        <v>18</v>
      </c>
      <c r="C429" t="str">
        <f>VLOOKUP(A429,'[1]Ref Tab'!A:C,3,FALSE)</f>
        <v>BALDWIN HEALTH CENTER</v>
      </c>
      <c r="D429" s="11">
        <f>VLOOKUP(A429,'[1]Total Points'!C:Q,14,FALSE)</f>
        <v>39482.003882609613</v>
      </c>
      <c r="E429">
        <f>VLOOKUP(A429,'[1]RDR Summary'!C:K,8,FALSE)</f>
        <v>54562</v>
      </c>
      <c r="F429">
        <f>VLOOKUP(A429,'[1]RDR Summary'!C:H,6,FALSE)</f>
        <v>14694</v>
      </c>
      <c r="G429">
        <f>VLOOKUP(A429,'[1]RDR Summary'!C:O,11,FALSE)</f>
        <v>0.26930830981269016</v>
      </c>
      <c r="H429" s="12">
        <f t="shared" si="42"/>
        <v>10632.831733643665</v>
      </c>
      <c r="I429">
        <f>VLOOKUP(A429,'[1]RDR Summary'!C:K,5,FALSE)</f>
        <v>16461</v>
      </c>
      <c r="J429">
        <f>VLOOKUP(A429,'[1]RDR Summary'!C:R,12,FALSE)</f>
        <v>0.30169348630915288</v>
      </c>
      <c r="K429" s="12">
        <f t="shared" si="43"/>
        <v>11911.463397816004</v>
      </c>
      <c r="L429">
        <f>VLOOKUP(A429,'[1]RDR Summary'!C:N,4,FALSE)</f>
        <v>23407</v>
      </c>
      <c r="M429">
        <f>VLOOKUP(A429,'[1]RDR Summary'!C:U,13,FALSE)</f>
        <v>0.42899820387815696</v>
      </c>
      <c r="N429" s="12">
        <f t="shared" si="44"/>
        <v>16937.708751149945</v>
      </c>
      <c r="O429" s="13">
        <f t="shared" si="45"/>
        <v>39482.003882609613</v>
      </c>
      <c r="P429">
        <f t="shared" si="46"/>
        <v>54562</v>
      </c>
      <c r="Q429">
        <f t="shared" si="46"/>
        <v>1</v>
      </c>
      <c r="R429">
        <f t="shared" si="47"/>
        <v>0</v>
      </c>
      <c r="S429" s="11">
        <f t="shared" si="48"/>
        <v>0</v>
      </c>
    </row>
    <row r="430" spans="1:19" ht="15" customHeight="1" x14ac:dyDescent="0.25">
      <c r="A430" s="24">
        <v>395746</v>
      </c>
      <c r="B430" s="10" t="s">
        <v>25</v>
      </c>
      <c r="C430" t="str">
        <f>VLOOKUP(A430,'[1]Ref Tab'!A:C,3,FALSE)</f>
        <v>CARLISLE SKILLED NURSING &amp; REHAB CENTER</v>
      </c>
      <c r="D430" s="11">
        <f>VLOOKUP(A430,'[1]Total Points'!C:Q,14,FALSE)</f>
        <v>0</v>
      </c>
      <c r="E430">
        <f>VLOOKUP(A430,'[1]RDR Summary'!C:K,8,FALSE)</f>
        <v>29449</v>
      </c>
      <c r="F430">
        <f>VLOOKUP(A430,'[1]RDR Summary'!C:H,6,FALSE)</f>
        <v>8294</v>
      </c>
      <c r="G430">
        <f>VLOOKUP(A430,'[1]RDR Summary'!C:O,11,FALSE)</f>
        <v>0.28163944446330946</v>
      </c>
      <c r="H430" s="12">
        <f t="shared" si="42"/>
        <v>0</v>
      </c>
      <c r="I430">
        <f>VLOOKUP(A430,'[1]RDR Summary'!C:K,5,FALSE)</f>
        <v>9429</v>
      </c>
      <c r="J430">
        <f>VLOOKUP(A430,'[1]RDR Summary'!C:R,12,FALSE)</f>
        <v>0.32018065129545997</v>
      </c>
      <c r="K430" s="12">
        <f t="shared" si="43"/>
        <v>0</v>
      </c>
      <c r="L430">
        <f>VLOOKUP(A430,'[1]RDR Summary'!C:N,4,FALSE)</f>
        <v>11726</v>
      </c>
      <c r="M430">
        <f>VLOOKUP(A430,'[1]RDR Summary'!C:U,13,FALSE)</f>
        <v>0.39817990424123062</v>
      </c>
      <c r="N430" s="12">
        <f t="shared" si="44"/>
        <v>0</v>
      </c>
      <c r="O430" s="13">
        <f t="shared" si="45"/>
        <v>0</v>
      </c>
      <c r="P430">
        <f t="shared" si="46"/>
        <v>29449</v>
      </c>
      <c r="Q430">
        <f t="shared" si="46"/>
        <v>1</v>
      </c>
      <c r="R430">
        <f t="shared" si="47"/>
        <v>0</v>
      </c>
      <c r="S430" s="11">
        <f t="shared" si="48"/>
        <v>0</v>
      </c>
    </row>
    <row r="431" spans="1:19" ht="15" customHeight="1" x14ac:dyDescent="0.25">
      <c r="A431" s="24">
        <v>395751</v>
      </c>
      <c r="B431" s="10" t="s">
        <v>18</v>
      </c>
      <c r="C431" t="str">
        <f>VLOOKUP(A431,'[1]Ref Tab'!A:C,3,FALSE)</f>
        <v>ROCHESTER RESIDENCE AND CARE CENTER</v>
      </c>
      <c r="D431" s="11">
        <f>VLOOKUP(A431,'[1]Total Points'!C:Q,14,FALSE)</f>
        <v>17838.888496990803</v>
      </c>
      <c r="E431">
        <f>VLOOKUP(A431,'[1]RDR Summary'!C:K,8,FALSE)</f>
        <v>18716</v>
      </c>
      <c r="F431">
        <f>VLOOKUP(A431,'[1]RDR Summary'!C:H,6,FALSE)</f>
        <v>5638</v>
      </c>
      <c r="G431">
        <f>VLOOKUP(A431,'[1]RDR Summary'!C:O,11,FALSE)</f>
        <v>0.30123958110707416</v>
      </c>
      <c r="H431" s="12">
        <f t="shared" si="42"/>
        <v>5373.7792982493129</v>
      </c>
      <c r="I431">
        <f>VLOOKUP(A431,'[1]RDR Summary'!C:K,5,FALSE)</f>
        <v>6507</v>
      </c>
      <c r="J431">
        <f>VLOOKUP(A431,'[1]RDR Summary'!C:R,12,FALSE)</f>
        <v>0.34767044240222272</v>
      </c>
      <c r="K431" s="12">
        <f t="shared" si="43"/>
        <v>6202.0542557127146</v>
      </c>
      <c r="L431">
        <f>VLOOKUP(A431,'[1]RDR Summary'!C:N,4,FALSE)</f>
        <v>6571</v>
      </c>
      <c r="M431">
        <f>VLOOKUP(A431,'[1]RDR Summary'!C:U,13,FALSE)</f>
        <v>0.35108997649070312</v>
      </c>
      <c r="N431" s="12">
        <f t="shared" si="44"/>
        <v>6263.0549430287756</v>
      </c>
      <c r="O431" s="13">
        <f t="shared" si="45"/>
        <v>17838.888496990803</v>
      </c>
      <c r="P431">
        <f t="shared" si="46"/>
        <v>18716</v>
      </c>
      <c r="Q431">
        <f t="shared" si="46"/>
        <v>1</v>
      </c>
      <c r="R431">
        <f t="shared" si="47"/>
        <v>0</v>
      </c>
      <c r="S431" s="11">
        <f t="shared" si="48"/>
        <v>0</v>
      </c>
    </row>
    <row r="432" spans="1:19" ht="15" customHeight="1" x14ac:dyDescent="0.25">
      <c r="A432" s="24">
        <v>395752</v>
      </c>
      <c r="B432" s="10" t="s">
        <v>25</v>
      </c>
      <c r="C432" t="str">
        <f>VLOOKUP(A432,'[1]Ref Tab'!A:C,3,FALSE)</f>
        <v>MORAVIAN HALL SQ. HLTH AND WELLNESS CTR</v>
      </c>
      <c r="D432" s="11">
        <f>VLOOKUP(A432,'[1]Total Points'!C:Q,14,FALSE)</f>
        <v>4118.0953630818422</v>
      </c>
      <c r="E432">
        <f>VLOOKUP(A432,'[1]RDR Summary'!C:K,8,FALSE)</f>
        <v>1844</v>
      </c>
      <c r="F432">
        <f>VLOOKUP(A432,'[1]RDR Summary'!C:H,6,FALSE)</f>
        <v>547</v>
      </c>
      <c r="G432">
        <f>VLOOKUP(A432,'[1]RDR Summary'!C:O,11,FALSE)</f>
        <v>0.29663774403470716</v>
      </c>
      <c r="H432" s="12">
        <f t="shared" si="42"/>
        <v>1221.5825182243859</v>
      </c>
      <c r="I432">
        <f>VLOOKUP(A432,'[1]RDR Summary'!C:K,5,FALSE)</f>
        <v>751</v>
      </c>
      <c r="J432">
        <f>VLOOKUP(A432,'[1]RDR Summary'!C:R,12,FALSE)</f>
        <v>0.40726681127982645</v>
      </c>
      <c r="K432" s="12">
        <f t="shared" si="43"/>
        <v>1677.163567068581</v>
      </c>
      <c r="L432">
        <f>VLOOKUP(A432,'[1]RDR Summary'!C:N,4,FALSE)</f>
        <v>546</v>
      </c>
      <c r="M432">
        <f>VLOOKUP(A432,'[1]RDR Summary'!C:U,13,FALSE)</f>
        <v>0.29609544468546639</v>
      </c>
      <c r="N432" s="12">
        <f t="shared" si="44"/>
        <v>1219.3492777888753</v>
      </c>
      <c r="O432" s="13">
        <f t="shared" si="45"/>
        <v>4118.0953630818422</v>
      </c>
      <c r="P432">
        <f t="shared" si="46"/>
        <v>1844</v>
      </c>
      <c r="Q432">
        <f t="shared" si="46"/>
        <v>1</v>
      </c>
      <c r="R432">
        <f t="shared" si="47"/>
        <v>0</v>
      </c>
      <c r="S432" s="11">
        <f t="shared" si="48"/>
        <v>0</v>
      </c>
    </row>
    <row r="433" spans="1:19" ht="15" customHeight="1" x14ac:dyDescent="0.25">
      <c r="A433" s="24">
        <v>395757</v>
      </c>
      <c r="B433" s="10" t="s">
        <v>21</v>
      </c>
      <c r="C433" t="str">
        <f>VLOOKUP(A433,'[1]Ref Tab'!A:C,3,FALSE)</f>
        <v>EDGEHILL NURSING AND REHAB CENTER</v>
      </c>
      <c r="D433" s="11">
        <f>VLOOKUP(A433,'[1]Total Points'!C:Q,14,FALSE)</f>
        <v>53583.828079552448</v>
      </c>
      <c r="E433">
        <f>VLOOKUP(A433,'[1]RDR Summary'!C:K,8,FALSE)</f>
        <v>16784</v>
      </c>
      <c r="F433">
        <f>VLOOKUP(A433,'[1]RDR Summary'!C:H,6,FALSE)</f>
        <v>8148</v>
      </c>
      <c r="G433">
        <f>VLOOKUP(A433,'[1]RDR Summary'!C:O,11,FALSE)</f>
        <v>0.48546234509056246</v>
      </c>
      <c r="H433" s="12">
        <f t="shared" si="42"/>
        <v>26012.93083842906</v>
      </c>
      <c r="I433">
        <f>VLOOKUP(A433,'[1]RDR Summary'!C:K,5,FALSE)</f>
        <v>4665</v>
      </c>
      <c r="J433">
        <f>VLOOKUP(A433,'[1]RDR Summary'!C:R,12,FALSE)</f>
        <v>0.27794327931363205</v>
      </c>
      <c r="K433" s="12">
        <f t="shared" si="43"/>
        <v>14893.264894608687</v>
      </c>
      <c r="L433">
        <f>VLOOKUP(A433,'[1]RDR Summary'!C:N,4,FALSE)</f>
        <v>3971</v>
      </c>
      <c r="M433">
        <f>VLOOKUP(A433,'[1]RDR Summary'!C:U,13,FALSE)</f>
        <v>0.23659437559580554</v>
      </c>
      <c r="N433" s="12">
        <f t="shared" si="44"/>
        <v>12677.632346514703</v>
      </c>
      <c r="O433" s="13">
        <f t="shared" si="45"/>
        <v>53583.828079552448</v>
      </c>
      <c r="P433">
        <f t="shared" si="46"/>
        <v>16784</v>
      </c>
      <c r="Q433">
        <f t="shared" si="46"/>
        <v>1</v>
      </c>
      <c r="R433">
        <f t="shared" si="47"/>
        <v>0</v>
      </c>
      <c r="S433" s="11">
        <f t="shared" si="48"/>
        <v>0</v>
      </c>
    </row>
    <row r="434" spans="1:19" ht="15" customHeight="1" x14ac:dyDescent="0.25">
      <c r="A434" s="24">
        <v>395758</v>
      </c>
      <c r="B434" s="10" t="s">
        <v>18</v>
      </c>
      <c r="C434" t="str">
        <f>VLOOKUP(A434,'[1]Ref Tab'!A:C,3,FALSE)</f>
        <v>THE GROVE AT HARMONY</v>
      </c>
      <c r="D434" s="11">
        <f>VLOOKUP(A434,'[1]Total Points'!C:Q,14,FALSE)</f>
        <v>19003.14801986557</v>
      </c>
      <c r="E434">
        <f>VLOOKUP(A434,'[1]RDR Summary'!C:K,8,FALSE)</f>
        <v>24639</v>
      </c>
      <c r="F434">
        <f>VLOOKUP(A434,'[1]RDR Summary'!C:H,6,FALSE)</f>
        <v>8680</v>
      </c>
      <c r="G434">
        <f>VLOOKUP(A434,'[1]RDR Summary'!C:O,11,FALSE)</f>
        <v>0.35228702463574008</v>
      </c>
      <c r="H434" s="12">
        <f t="shared" si="42"/>
        <v>6694.5624746309977</v>
      </c>
      <c r="I434">
        <f>VLOOKUP(A434,'[1]RDR Summary'!C:K,5,FALSE)</f>
        <v>9444</v>
      </c>
      <c r="J434">
        <f>VLOOKUP(A434,'[1]RDR Summary'!C:R,12,FALSE)</f>
        <v>0.38329477657372457</v>
      </c>
      <c r="K434" s="12">
        <f t="shared" si="43"/>
        <v>7283.8073744717904</v>
      </c>
      <c r="L434">
        <f>VLOOKUP(A434,'[1]RDR Summary'!C:N,4,FALSE)</f>
        <v>6515</v>
      </c>
      <c r="M434">
        <f>VLOOKUP(A434,'[1]RDR Summary'!C:U,13,FALSE)</f>
        <v>0.26441819879053535</v>
      </c>
      <c r="N434" s="12">
        <f t="shared" si="44"/>
        <v>5024.7781707627828</v>
      </c>
      <c r="O434" s="13">
        <f t="shared" si="45"/>
        <v>19003.14801986557</v>
      </c>
      <c r="P434">
        <f t="shared" si="46"/>
        <v>24639</v>
      </c>
      <c r="Q434">
        <f t="shared" si="46"/>
        <v>1</v>
      </c>
      <c r="R434">
        <f t="shared" si="47"/>
        <v>0</v>
      </c>
      <c r="S434" s="11">
        <f t="shared" si="48"/>
        <v>0</v>
      </c>
    </row>
    <row r="435" spans="1:19" x14ac:dyDescent="0.25">
      <c r="A435" s="24">
        <v>395760</v>
      </c>
      <c r="B435" s="10" t="s">
        <v>25</v>
      </c>
      <c r="C435" t="str">
        <f>VLOOKUP(A435,'[1]Ref Tab'!A:C,3,FALSE)</f>
        <v>CEDAR CREST POST ACUTE</v>
      </c>
      <c r="D435" s="11">
        <f>VLOOKUP(A435,'[1]Total Points'!C:Q,14,FALSE)</f>
        <v>29531.367583390183</v>
      </c>
      <c r="E435">
        <f>VLOOKUP(A435,'[1]RDR Summary'!C:K,8,FALSE)</f>
        <v>35558</v>
      </c>
      <c r="F435">
        <f>VLOOKUP(A435,'[1]RDR Summary'!C:H,6,FALSE)</f>
        <v>16358</v>
      </c>
      <c r="G435">
        <f>VLOOKUP(A435,'[1]RDR Summary'!C:O,11,FALSE)</f>
        <v>0.46003712244783174</v>
      </c>
      <c r="H435" s="12">
        <f t="shared" si="42"/>
        <v>13585.525365011999</v>
      </c>
      <c r="I435">
        <f>VLOOKUP(A435,'[1]RDR Summary'!C:K,5,FALSE)</f>
        <v>9811</v>
      </c>
      <c r="J435">
        <f>VLOOKUP(A435,'[1]RDR Summary'!C:R,12,FALSE)</f>
        <v>0.27591540581585017</v>
      </c>
      <c r="K435" s="12">
        <f t="shared" si="43"/>
        <v>8148.1592710681452</v>
      </c>
      <c r="L435">
        <f>VLOOKUP(A435,'[1]RDR Summary'!C:N,4,FALSE)</f>
        <v>9389</v>
      </c>
      <c r="M435">
        <f>VLOOKUP(A435,'[1]RDR Summary'!C:U,13,FALSE)</f>
        <v>0.26404747173631815</v>
      </c>
      <c r="N435" s="12">
        <f t="shared" si="44"/>
        <v>7797.6829473100415</v>
      </c>
      <c r="O435" s="13">
        <f t="shared" si="45"/>
        <v>29531.367583390183</v>
      </c>
      <c r="P435">
        <f t="shared" si="46"/>
        <v>35558</v>
      </c>
      <c r="Q435">
        <f t="shared" si="46"/>
        <v>1</v>
      </c>
      <c r="R435">
        <f t="shared" si="47"/>
        <v>0</v>
      </c>
      <c r="S435" s="11">
        <f t="shared" si="48"/>
        <v>0</v>
      </c>
    </row>
    <row r="436" spans="1:19" ht="15" customHeight="1" x14ac:dyDescent="0.25">
      <c r="A436" s="24">
        <v>395762</v>
      </c>
      <c r="B436" s="10" t="s">
        <v>21</v>
      </c>
      <c r="C436" t="str">
        <f>VLOOKUP(A436,'[1]Ref Tab'!A:C,3,FALSE)</f>
        <v>WILLOWBROOKE CT SCC AT BRITTANY POINTE</v>
      </c>
      <c r="D436" s="11">
        <f>VLOOKUP(A436,'[1]Total Points'!C:Q,14,FALSE)</f>
        <v>0</v>
      </c>
      <c r="E436">
        <f>VLOOKUP(A436,'[1]RDR Summary'!C:K,8,FALSE)</f>
        <v>0</v>
      </c>
      <c r="F436">
        <f>VLOOKUP(A436,'[1]RDR Summary'!C:H,6,FALSE)</f>
        <v>0</v>
      </c>
      <c r="G436" t="e">
        <f>VLOOKUP(A436,'[1]RDR Summary'!C:O,11,FALSE)</f>
        <v>#DIV/0!</v>
      </c>
      <c r="H436" s="12">
        <f t="shared" si="42"/>
        <v>0</v>
      </c>
      <c r="I436">
        <f>VLOOKUP(A436,'[1]RDR Summary'!C:K,5,FALSE)</f>
        <v>0</v>
      </c>
      <c r="J436" t="e">
        <f>VLOOKUP(A436,'[1]RDR Summary'!C:R,12,FALSE)</f>
        <v>#DIV/0!</v>
      </c>
      <c r="K436" s="12">
        <f t="shared" si="43"/>
        <v>0</v>
      </c>
      <c r="L436">
        <f>VLOOKUP(A436,'[1]RDR Summary'!C:N,4,FALSE)</f>
        <v>0</v>
      </c>
      <c r="M436" t="e">
        <f>VLOOKUP(A436,'[1]RDR Summary'!C:U,13,FALSE)</f>
        <v>#DIV/0!</v>
      </c>
      <c r="N436" s="12">
        <f t="shared" si="44"/>
        <v>0</v>
      </c>
      <c r="O436" s="13">
        <f t="shared" si="45"/>
        <v>0</v>
      </c>
      <c r="P436">
        <f t="shared" si="46"/>
        <v>0</v>
      </c>
      <c r="Q436" t="e">
        <f t="shared" si="46"/>
        <v>#DIV/0!</v>
      </c>
      <c r="R436">
        <f t="shared" si="47"/>
        <v>0</v>
      </c>
      <c r="S436" s="11">
        <f t="shared" si="48"/>
        <v>0</v>
      </c>
    </row>
    <row r="437" spans="1:19" ht="15" customHeight="1" x14ac:dyDescent="0.25">
      <c r="A437" s="24">
        <v>395763</v>
      </c>
      <c r="B437" s="10" t="s">
        <v>25</v>
      </c>
      <c r="C437" t="str">
        <f>VLOOKUP(A437,'[1]Ref Tab'!A:C,3,FALSE)</f>
        <v>FELLOWSHIP MANOR</v>
      </c>
      <c r="D437" s="11">
        <f>VLOOKUP(A437,'[1]Total Points'!C:Q,14,FALSE)</f>
        <v>22267.80845348199</v>
      </c>
      <c r="E437">
        <f>VLOOKUP(A437,'[1]RDR Summary'!C:K,8,FALSE)</f>
        <v>15925</v>
      </c>
      <c r="F437">
        <f>VLOOKUP(A437,'[1]RDR Summary'!C:H,6,FALSE)</f>
        <v>6504</v>
      </c>
      <c r="G437">
        <f>VLOOKUP(A437,'[1]RDR Summary'!C:O,11,FALSE)</f>
        <v>0.40841444270015698</v>
      </c>
      <c r="H437" s="12">
        <f t="shared" si="42"/>
        <v>9094.4945796826905</v>
      </c>
      <c r="I437">
        <f>VLOOKUP(A437,'[1]RDR Summary'!C:K,5,FALSE)</f>
        <v>4963</v>
      </c>
      <c r="J437">
        <f>VLOOKUP(A437,'[1]RDR Summary'!C:R,12,FALSE)</f>
        <v>0.31164835164835164</v>
      </c>
      <c r="K437" s="12">
        <f t="shared" si="43"/>
        <v>6939.7257993488929</v>
      </c>
      <c r="L437">
        <f>VLOOKUP(A437,'[1]RDR Summary'!C:N,4,FALSE)</f>
        <v>4458</v>
      </c>
      <c r="M437">
        <f>VLOOKUP(A437,'[1]RDR Summary'!C:U,13,FALSE)</f>
        <v>0.27993720565149138</v>
      </c>
      <c r="N437" s="12">
        <f t="shared" si="44"/>
        <v>6233.5880744504066</v>
      </c>
      <c r="O437" s="13">
        <f t="shared" si="45"/>
        <v>22267.80845348199</v>
      </c>
      <c r="P437">
        <f t="shared" si="46"/>
        <v>15925</v>
      </c>
      <c r="Q437">
        <f t="shared" si="46"/>
        <v>1</v>
      </c>
      <c r="R437">
        <f t="shared" si="47"/>
        <v>0</v>
      </c>
      <c r="S437" s="11">
        <f t="shared" si="48"/>
        <v>0</v>
      </c>
    </row>
    <row r="438" spans="1:19" ht="15" customHeight="1" x14ac:dyDescent="0.25">
      <c r="A438" s="24">
        <v>395764</v>
      </c>
      <c r="B438" s="10" t="s">
        <v>21</v>
      </c>
      <c r="C438" t="str">
        <f>VLOOKUP(A438,'[1]Ref Tab'!A:C,3,FALSE)</f>
        <v>LIBERTY CENTER FOR REHAB AND NURSING</v>
      </c>
      <c r="D438" s="11">
        <f>VLOOKUP(A438,'[1]Total Points'!C:Q,14,FALSE)</f>
        <v>0</v>
      </c>
      <c r="E438">
        <f>VLOOKUP(A438,'[1]RDR Summary'!C:K,8,FALSE)</f>
        <v>20230</v>
      </c>
      <c r="F438">
        <f>VLOOKUP(A438,'[1]RDR Summary'!C:H,6,FALSE)</f>
        <v>15565</v>
      </c>
      <c r="G438">
        <f>VLOOKUP(A438,'[1]RDR Summary'!C:O,11,FALSE)</f>
        <v>0.76940187839841823</v>
      </c>
      <c r="H438" s="12">
        <f t="shared" si="42"/>
        <v>0</v>
      </c>
      <c r="I438">
        <f>VLOOKUP(A438,'[1]RDR Summary'!C:K,5,FALSE)</f>
        <v>2394</v>
      </c>
      <c r="J438">
        <f>VLOOKUP(A438,'[1]RDR Summary'!C:R,12,FALSE)</f>
        <v>0.11833910034602076</v>
      </c>
      <c r="K438" s="12">
        <f t="shared" si="43"/>
        <v>0</v>
      </c>
      <c r="L438">
        <f>VLOOKUP(A438,'[1]RDR Summary'!C:N,4,FALSE)</f>
        <v>2271</v>
      </c>
      <c r="M438">
        <f>VLOOKUP(A438,'[1]RDR Summary'!C:U,13,FALSE)</f>
        <v>0.11225902125556105</v>
      </c>
      <c r="N438" s="12">
        <f t="shared" si="44"/>
        <v>0</v>
      </c>
      <c r="O438" s="13">
        <f t="shared" si="45"/>
        <v>0</v>
      </c>
      <c r="P438">
        <f t="shared" si="46"/>
        <v>20230</v>
      </c>
      <c r="Q438">
        <f t="shared" si="46"/>
        <v>1</v>
      </c>
      <c r="R438">
        <f t="shared" si="47"/>
        <v>0</v>
      </c>
      <c r="S438" s="11">
        <f t="shared" si="48"/>
        <v>0</v>
      </c>
    </row>
    <row r="439" spans="1:19" ht="15" customHeight="1" x14ac:dyDescent="0.25">
      <c r="A439" s="24">
        <v>395765</v>
      </c>
      <c r="B439" s="10" t="s">
        <v>18</v>
      </c>
      <c r="C439" t="str">
        <f>VLOOKUP(A439,'[1]Ref Tab'!A:C,3,FALSE)</f>
        <v>MARIAN MANOR CORPORATION</v>
      </c>
      <c r="D439" s="11">
        <f>VLOOKUP(A439,'[1]Total Points'!C:Q,14,FALSE)</f>
        <v>16832.362108695768</v>
      </c>
      <c r="E439">
        <f>VLOOKUP(A439,'[1]RDR Summary'!C:K,8,FALSE)</f>
        <v>11229</v>
      </c>
      <c r="F439">
        <f>VLOOKUP(A439,'[1]RDR Summary'!C:H,6,FALSE)</f>
        <v>3812</v>
      </c>
      <c r="G439">
        <f>VLOOKUP(A439,'[1]RDR Summary'!C:O,11,FALSE)</f>
        <v>0.33947813696678242</v>
      </c>
      <c r="H439" s="12">
        <f t="shared" si="42"/>
        <v>5714.2189294103009</v>
      </c>
      <c r="I439">
        <f>VLOOKUP(A439,'[1]RDR Summary'!C:K,5,FALSE)</f>
        <v>2163</v>
      </c>
      <c r="J439">
        <f>VLOOKUP(A439,'[1]RDR Summary'!C:R,12,FALSE)</f>
        <v>0.19262623563986109</v>
      </c>
      <c r="K439" s="12">
        <f t="shared" si="43"/>
        <v>3242.3545499250999</v>
      </c>
      <c r="L439">
        <f>VLOOKUP(A439,'[1]RDR Summary'!C:N,4,FALSE)</f>
        <v>5254</v>
      </c>
      <c r="M439">
        <f>VLOOKUP(A439,'[1]RDR Summary'!C:U,13,FALSE)</f>
        <v>0.46789562739335649</v>
      </c>
      <c r="N439" s="12">
        <f t="shared" si="44"/>
        <v>7875.7886293603678</v>
      </c>
      <c r="O439" s="13">
        <f t="shared" si="45"/>
        <v>16832.362108695768</v>
      </c>
      <c r="P439">
        <f t="shared" si="46"/>
        <v>11229</v>
      </c>
      <c r="Q439">
        <f t="shared" si="46"/>
        <v>1</v>
      </c>
      <c r="R439">
        <f t="shared" si="47"/>
        <v>0</v>
      </c>
      <c r="S439" s="11">
        <f t="shared" si="48"/>
        <v>0</v>
      </c>
    </row>
    <row r="440" spans="1:19" ht="15" customHeight="1" x14ac:dyDescent="0.25">
      <c r="A440" s="24">
        <v>395767</v>
      </c>
      <c r="B440" s="10" t="s">
        <v>41</v>
      </c>
      <c r="C440" t="str">
        <f>VLOOKUP(A440,'[1]Ref Tab'!A:C,3,FALSE)</f>
        <v>ROSE VIEW NURSING &amp; REHAB CENTER</v>
      </c>
      <c r="D440" s="11">
        <f>VLOOKUP(A440,'[1]Total Points'!C:Q,14,FALSE)</f>
        <v>25770.70234297165</v>
      </c>
      <c r="E440">
        <f>VLOOKUP(A440,'[1]RDR Summary'!C:K,8,FALSE)</f>
        <v>27548</v>
      </c>
      <c r="F440">
        <f>VLOOKUP(A440,'[1]RDR Summary'!C:H,6,FALSE)</f>
        <v>6329</v>
      </c>
      <c r="G440">
        <f>VLOOKUP(A440,'[1]RDR Summary'!C:O,11,FALSE)</f>
        <v>0.22974444605779004</v>
      </c>
      <c r="H440" s="12">
        <f t="shared" si="42"/>
        <v>5920.6757343062136</v>
      </c>
      <c r="I440">
        <f>VLOOKUP(A440,'[1]RDR Summary'!C:K,5,FALSE)</f>
        <v>12697</v>
      </c>
      <c r="J440">
        <f>VLOOKUP(A440,'[1]RDR Summary'!C:R,12,FALSE)</f>
        <v>0.46090460287498186</v>
      </c>
      <c r="K440" s="12">
        <f t="shared" si="43"/>
        <v>11877.835329196712</v>
      </c>
      <c r="L440">
        <f>VLOOKUP(A440,'[1]RDR Summary'!C:N,4,FALSE)</f>
        <v>8522</v>
      </c>
      <c r="M440">
        <f>VLOOKUP(A440,'[1]RDR Summary'!C:U,13,FALSE)</f>
        <v>0.3093509510672281</v>
      </c>
      <c r="N440" s="12">
        <f t="shared" si="44"/>
        <v>7972.1912794687232</v>
      </c>
      <c r="O440" s="13">
        <f t="shared" si="45"/>
        <v>25770.70234297165</v>
      </c>
      <c r="P440">
        <f t="shared" si="46"/>
        <v>27548</v>
      </c>
      <c r="Q440">
        <f t="shared" si="46"/>
        <v>1</v>
      </c>
      <c r="R440">
        <f t="shared" si="47"/>
        <v>0</v>
      </c>
      <c r="S440" s="11">
        <f t="shared" si="48"/>
        <v>0</v>
      </c>
    </row>
    <row r="441" spans="1:19" ht="15" customHeight="1" x14ac:dyDescent="0.25">
      <c r="A441" s="24">
        <v>395770</v>
      </c>
      <c r="B441" s="10" t="s">
        <v>25</v>
      </c>
      <c r="C441" t="str">
        <f>VLOOKUP(A441,'[1]Ref Tab'!A:C,3,FALSE)</f>
        <v>CEDAR HAVEN HEALTHCARE CENTER</v>
      </c>
      <c r="D441" s="11">
        <f>VLOOKUP(A441,'[1]Total Points'!C:Q,14,FALSE)</f>
        <v>46751.593574193183</v>
      </c>
      <c r="E441">
        <f>VLOOKUP(A441,'[1]RDR Summary'!C:K,8,FALSE)</f>
        <v>49805</v>
      </c>
      <c r="F441">
        <f>VLOOKUP(A441,'[1]RDR Summary'!C:H,6,FALSE)</f>
        <v>14285</v>
      </c>
      <c r="G441">
        <f>VLOOKUP(A441,'[1]RDR Summary'!C:O,11,FALSE)</f>
        <v>0.28681859251079211</v>
      </c>
      <c r="H441" s="12">
        <f t="shared" si="42"/>
        <v>13409.226266586682</v>
      </c>
      <c r="I441">
        <f>VLOOKUP(A441,'[1]RDR Summary'!C:K,5,FALSE)</f>
        <v>17834</v>
      </c>
      <c r="J441">
        <f>VLOOKUP(A441,'[1]RDR Summary'!C:R,12,FALSE)</f>
        <v>0.35807649834353983</v>
      </c>
      <c r="K441" s="12">
        <f t="shared" si="43"/>
        <v>16740.646919027433</v>
      </c>
      <c r="L441">
        <f>VLOOKUP(A441,'[1]RDR Summary'!C:N,4,FALSE)</f>
        <v>17686</v>
      </c>
      <c r="M441">
        <f>VLOOKUP(A441,'[1]RDR Summary'!C:U,13,FALSE)</f>
        <v>0.35510490914566811</v>
      </c>
      <c r="N441" s="12">
        <f t="shared" si="44"/>
        <v>16601.72038857907</v>
      </c>
      <c r="O441" s="13">
        <f t="shared" si="45"/>
        <v>46751.59357419319</v>
      </c>
      <c r="P441">
        <f t="shared" si="46"/>
        <v>49805</v>
      </c>
      <c r="Q441">
        <f t="shared" si="46"/>
        <v>1</v>
      </c>
      <c r="R441">
        <f t="shared" si="47"/>
        <v>0</v>
      </c>
      <c r="S441" s="11">
        <f t="shared" si="48"/>
        <v>0</v>
      </c>
    </row>
    <row r="442" spans="1:19" ht="15" customHeight="1" x14ac:dyDescent="0.25">
      <c r="A442" s="24">
        <v>395773</v>
      </c>
      <c r="B442" s="10" t="s">
        <v>18</v>
      </c>
      <c r="C442" t="str">
        <f>VLOOKUP(A442,'[1]Ref Tab'!A:C,3,FALSE)</f>
        <v>EAST END HEALTH &amp; REHAB CENTER</v>
      </c>
      <c r="D442" s="11">
        <f>VLOOKUP(A442,'[1]Total Points'!C:Q,14,FALSE)</f>
        <v>55971.354494387102</v>
      </c>
      <c r="E442">
        <f>VLOOKUP(A442,'[1]RDR Summary'!C:K,8,FALSE)</f>
        <v>23071</v>
      </c>
      <c r="F442">
        <f>VLOOKUP(A442,'[1]RDR Summary'!C:H,6,FALSE)</f>
        <v>11202</v>
      </c>
      <c r="G442">
        <f>VLOOKUP(A442,'[1]RDR Summary'!C:O,11,FALSE)</f>
        <v>0.48554462311993413</v>
      </c>
      <c r="H442" s="12">
        <f t="shared" si="42"/>
        <v>27176.590223489417</v>
      </c>
      <c r="I442">
        <f>VLOOKUP(A442,'[1]RDR Summary'!C:K,5,FALSE)</f>
        <v>3148</v>
      </c>
      <c r="J442">
        <f>VLOOKUP(A442,'[1]RDR Summary'!C:R,12,FALSE)</f>
        <v>0.13644835507780331</v>
      </c>
      <c r="K442" s="12">
        <f t="shared" si="43"/>
        <v>7637.1992522357332</v>
      </c>
      <c r="L442">
        <f>VLOOKUP(A442,'[1]RDR Summary'!C:N,4,FALSE)</f>
        <v>8721</v>
      </c>
      <c r="M442">
        <f>VLOOKUP(A442,'[1]RDR Summary'!C:U,13,FALSE)</f>
        <v>0.37800702180226259</v>
      </c>
      <c r="N442" s="12">
        <f t="shared" si="44"/>
        <v>21157.565018661953</v>
      </c>
      <c r="O442" s="13">
        <f t="shared" si="45"/>
        <v>55971.354494387102</v>
      </c>
      <c r="P442">
        <f t="shared" si="46"/>
        <v>23071</v>
      </c>
      <c r="Q442">
        <f t="shared" si="46"/>
        <v>1</v>
      </c>
      <c r="R442">
        <f t="shared" si="47"/>
        <v>0</v>
      </c>
      <c r="S442" s="11">
        <f t="shared" si="48"/>
        <v>0</v>
      </c>
    </row>
    <row r="443" spans="1:19" x14ac:dyDescent="0.25">
      <c r="A443" s="24">
        <v>395774</v>
      </c>
      <c r="B443" s="10" t="s">
        <v>25</v>
      </c>
      <c r="C443" t="str">
        <f>VLOOKUP(A443,'[1]Ref Tab'!A:C,3,FALSE)</f>
        <v>LANCASTER NURSING AND REHAB CENTER</v>
      </c>
      <c r="D443" s="11">
        <f>VLOOKUP(A443,'[1]Total Points'!C:Q,14,FALSE)</f>
        <v>30048.840015567926</v>
      </c>
      <c r="E443">
        <f>VLOOKUP(A443,'[1]RDR Summary'!C:K,8,FALSE)</f>
        <v>105527</v>
      </c>
      <c r="F443">
        <f>VLOOKUP(A443,'[1]RDR Summary'!C:H,6,FALSE)</f>
        <v>38849</v>
      </c>
      <c r="G443">
        <f>VLOOKUP(A443,'[1]RDR Summary'!C:O,11,FALSE)</f>
        <v>0.36814275019663212</v>
      </c>
      <c r="H443" s="12">
        <f t="shared" si="42"/>
        <v>11062.262603549787</v>
      </c>
      <c r="I443">
        <f>VLOOKUP(A443,'[1]RDR Summary'!C:K,5,FALSE)</f>
        <v>29754</v>
      </c>
      <c r="J443">
        <f>VLOOKUP(A443,'[1]RDR Summary'!C:R,12,FALSE)</f>
        <v>0.28195627659272032</v>
      </c>
      <c r="K443" s="12">
        <f t="shared" si="43"/>
        <v>8472.4590467198723</v>
      </c>
      <c r="L443">
        <f>VLOOKUP(A443,'[1]RDR Summary'!C:N,4,FALSE)</f>
        <v>36924</v>
      </c>
      <c r="M443">
        <f>VLOOKUP(A443,'[1]RDR Summary'!C:U,13,FALSE)</f>
        <v>0.3499009732106475</v>
      </c>
      <c r="N443" s="12">
        <f t="shared" si="44"/>
        <v>10514.118365298265</v>
      </c>
      <c r="O443" s="13">
        <f t="shared" si="45"/>
        <v>30048.840015567926</v>
      </c>
      <c r="P443">
        <f t="shared" si="46"/>
        <v>105527</v>
      </c>
      <c r="Q443">
        <f t="shared" si="46"/>
        <v>1</v>
      </c>
      <c r="R443">
        <f t="shared" si="47"/>
        <v>0</v>
      </c>
      <c r="S443" s="11">
        <f t="shared" si="48"/>
        <v>0</v>
      </c>
    </row>
    <row r="444" spans="1:19" ht="15" customHeight="1" x14ac:dyDescent="0.25">
      <c r="A444" s="24">
        <v>395775</v>
      </c>
      <c r="B444" s="10" t="s">
        <v>34</v>
      </c>
      <c r="C444" t="str">
        <f>VLOOKUP(A444,'[1]Ref Tab'!A:C,3,FALSE)</f>
        <v>SENA KEAN NURSING AND REHAB CENTER</v>
      </c>
      <c r="D444" s="11">
        <f>VLOOKUP(A444,'[1]Total Points'!C:Q,14,FALSE)</f>
        <v>32387.721508774015</v>
      </c>
      <c r="E444">
        <f>VLOOKUP(A444,'[1]RDR Summary'!C:K,8,FALSE)</f>
        <v>25931</v>
      </c>
      <c r="F444">
        <f>VLOOKUP(A444,'[1]RDR Summary'!C:H,6,FALSE)</f>
        <v>6019</v>
      </c>
      <c r="G444">
        <f>VLOOKUP(A444,'[1]RDR Summary'!C:O,11,FALSE)</f>
        <v>0.23211600015425551</v>
      </c>
      <c r="H444" s="12">
        <f t="shared" si="42"/>
        <v>7517.7083707265738</v>
      </c>
      <c r="I444">
        <f>VLOOKUP(A444,'[1]RDR Summary'!C:K,5,FALSE)</f>
        <v>6575</v>
      </c>
      <c r="J444">
        <f>VLOOKUP(A444,'[1]RDR Summary'!C:R,12,FALSE)</f>
        <v>0.25355751802861443</v>
      </c>
      <c r="K444" s="12">
        <f t="shared" si="43"/>
        <v>8212.1502803667099</v>
      </c>
      <c r="L444">
        <f>VLOOKUP(A444,'[1]RDR Summary'!C:N,4,FALSE)</f>
        <v>13337</v>
      </c>
      <c r="M444">
        <f>VLOOKUP(A444,'[1]RDR Summary'!C:U,13,FALSE)</f>
        <v>0.51432648181713003</v>
      </c>
      <c r="N444" s="12">
        <f t="shared" si="44"/>
        <v>16657.862857680731</v>
      </c>
      <c r="O444" s="13">
        <f t="shared" si="45"/>
        <v>32387.721508774015</v>
      </c>
      <c r="P444">
        <f t="shared" si="46"/>
        <v>25931</v>
      </c>
      <c r="Q444">
        <f t="shared" si="46"/>
        <v>1</v>
      </c>
      <c r="R444">
        <f t="shared" si="47"/>
        <v>0</v>
      </c>
      <c r="S444" s="11">
        <f t="shared" si="48"/>
        <v>0</v>
      </c>
    </row>
    <row r="445" spans="1:19" ht="15" customHeight="1" x14ac:dyDescent="0.25">
      <c r="A445" s="24">
        <v>395777</v>
      </c>
      <c r="B445" s="10" t="s">
        <v>34</v>
      </c>
      <c r="C445" t="str">
        <f>VLOOKUP(A445,'[1]Ref Tab'!A:C,3,FALSE)</f>
        <v>SUGAR CREEK STATION SKILLED NSG &amp; REHAB</v>
      </c>
      <c r="D445" s="11">
        <f>VLOOKUP(A445,'[1]Total Points'!C:Q,14,FALSE)</f>
        <v>49365.600954558962</v>
      </c>
      <c r="E445">
        <f>VLOOKUP(A445,'[1]RDR Summary'!C:K,8,FALSE)</f>
        <v>24551</v>
      </c>
      <c r="F445">
        <f>VLOOKUP(A445,'[1]RDR Summary'!C:H,6,FALSE)</f>
        <v>4418</v>
      </c>
      <c r="G445">
        <f>VLOOKUP(A445,'[1]RDR Summary'!C:O,11,FALSE)</f>
        <v>0.17995193678465235</v>
      </c>
      <c r="H445" s="12">
        <f t="shared" si="42"/>
        <v>8883.4355023111675</v>
      </c>
      <c r="I445">
        <f>VLOOKUP(A445,'[1]RDR Summary'!C:K,5,FALSE)</f>
        <v>6682</v>
      </c>
      <c r="J445">
        <f>VLOOKUP(A445,'[1]RDR Summary'!C:R,12,FALSE)</f>
        <v>0.27216813979063992</v>
      </c>
      <c r="K445" s="12">
        <f t="shared" si="43"/>
        <v>13435.743781449351</v>
      </c>
      <c r="L445">
        <f>VLOOKUP(A445,'[1]RDR Summary'!C:N,4,FALSE)</f>
        <v>13451</v>
      </c>
      <c r="M445">
        <f>VLOOKUP(A445,'[1]RDR Summary'!C:U,13,FALSE)</f>
        <v>0.5478799234247077</v>
      </c>
      <c r="N445" s="12">
        <f t="shared" si="44"/>
        <v>27046.421670798441</v>
      </c>
      <c r="O445" s="13">
        <f t="shared" si="45"/>
        <v>49365.600954558962</v>
      </c>
      <c r="P445">
        <f t="shared" si="46"/>
        <v>24551</v>
      </c>
      <c r="Q445">
        <f t="shared" si="46"/>
        <v>1</v>
      </c>
      <c r="R445">
        <f t="shared" si="47"/>
        <v>0</v>
      </c>
      <c r="S445" s="11">
        <f t="shared" si="48"/>
        <v>0</v>
      </c>
    </row>
    <row r="446" spans="1:19" x14ac:dyDescent="0.25">
      <c r="A446" s="24">
        <v>395778</v>
      </c>
      <c r="B446" s="10" t="s">
        <v>18</v>
      </c>
      <c r="C446" t="str">
        <f>VLOOKUP(A446,'[1]Ref Tab'!A:C,3,FALSE)</f>
        <v>COMMUNITIES AT INDIAN HAVEN</v>
      </c>
      <c r="D446" s="11">
        <f>VLOOKUP(A446,'[1]Total Points'!C:Q,14,FALSE)</f>
        <v>31122.098007182438</v>
      </c>
      <c r="E446">
        <f>VLOOKUP(A446,'[1]RDR Summary'!C:K,8,FALSE)</f>
        <v>14680</v>
      </c>
      <c r="F446">
        <f>VLOOKUP(A446,'[1]RDR Summary'!C:H,6,FALSE)</f>
        <v>2673</v>
      </c>
      <c r="G446">
        <f>VLOOKUP(A446,'[1]RDR Summary'!C:O,11,FALSE)</f>
        <v>0.18208446866485015</v>
      </c>
      <c r="H446" s="12">
        <f t="shared" si="42"/>
        <v>5666.8506793732058</v>
      </c>
      <c r="I446">
        <f>VLOOKUP(A446,'[1]RDR Summary'!C:K,5,FALSE)</f>
        <v>4654</v>
      </c>
      <c r="J446">
        <f>VLOOKUP(A446,'[1]RDR Summary'!C:R,12,FALSE)</f>
        <v>0.31702997275204359</v>
      </c>
      <c r="K446" s="12">
        <f t="shared" si="43"/>
        <v>9866.6378832034789</v>
      </c>
      <c r="L446">
        <f>VLOOKUP(A446,'[1]RDR Summary'!C:N,4,FALSE)</f>
        <v>7353</v>
      </c>
      <c r="M446">
        <f>VLOOKUP(A446,'[1]RDR Summary'!C:U,13,FALSE)</f>
        <v>0.50088555858310624</v>
      </c>
      <c r="N446" s="12">
        <f t="shared" si="44"/>
        <v>15588.609444605752</v>
      </c>
      <c r="O446" s="13">
        <f t="shared" si="45"/>
        <v>31122.098007182438</v>
      </c>
      <c r="P446">
        <f t="shared" si="46"/>
        <v>14680</v>
      </c>
      <c r="Q446">
        <f t="shared" si="46"/>
        <v>1</v>
      </c>
      <c r="R446">
        <f t="shared" si="47"/>
        <v>0</v>
      </c>
      <c r="S446" s="11">
        <f t="shared" si="48"/>
        <v>0</v>
      </c>
    </row>
    <row r="447" spans="1:19" x14ac:dyDescent="0.25">
      <c r="A447" s="24">
        <v>395779</v>
      </c>
      <c r="B447" s="10" t="s">
        <v>25</v>
      </c>
      <c r="C447" t="str">
        <f>VLOOKUP(A447,'[1]Ref Tab'!A:C,3,FALSE)</f>
        <v>CENTRE CARE REHAB AND WELLNESS SERVICES</v>
      </c>
      <c r="D447" s="11">
        <f>VLOOKUP(A447,'[1]Total Points'!C:Q,14,FALSE)</f>
        <v>35527.602383689504</v>
      </c>
      <c r="E447">
        <f>VLOOKUP(A447,'[1]RDR Summary'!C:K,8,FALSE)</f>
        <v>43271</v>
      </c>
      <c r="F447">
        <f>VLOOKUP(A447,'[1]RDR Summary'!C:H,6,FALSE)</f>
        <v>15259</v>
      </c>
      <c r="G447">
        <f>VLOOKUP(A447,'[1]RDR Summary'!C:O,11,FALSE)</f>
        <v>0.35263802546740314</v>
      </c>
      <c r="H447" s="12">
        <f t="shared" si="42"/>
        <v>12528.383554175272</v>
      </c>
      <c r="I447">
        <f>VLOOKUP(A447,'[1]RDR Summary'!C:K,5,FALSE)</f>
        <v>14127</v>
      </c>
      <c r="J447">
        <f>VLOOKUP(A447,'[1]RDR Summary'!C:R,12,FALSE)</f>
        <v>0.32647731737191188</v>
      </c>
      <c r="K447" s="12">
        <f t="shared" si="43"/>
        <v>11598.956318882891</v>
      </c>
      <c r="L447">
        <f>VLOOKUP(A447,'[1]RDR Summary'!C:N,4,FALSE)</f>
        <v>13885</v>
      </c>
      <c r="M447">
        <f>VLOOKUP(A447,'[1]RDR Summary'!C:U,13,FALSE)</f>
        <v>0.32088465716068498</v>
      </c>
      <c r="N447" s="12">
        <f t="shared" si="44"/>
        <v>11400.262510631341</v>
      </c>
      <c r="O447" s="13">
        <f t="shared" si="45"/>
        <v>35527.602383689504</v>
      </c>
      <c r="P447">
        <f t="shared" si="46"/>
        <v>43271</v>
      </c>
      <c r="Q447">
        <f t="shared" si="46"/>
        <v>1</v>
      </c>
      <c r="R447">
        <f t="shared" si="47"/>
        <v>0</v>
      </c>
      <c r="S447" s="11">
        <f t="shared" si="48"/>
        <v>0</v>
      </c>
    </row>
    <row r="448" spans="1:19" x14ac:dyDescent="0.25">
      <c r="A448" s="24">
        <v>395780</v>
      </c>
      <c r="B448" s="10" t="s">
        <v>21</v>
      </c>
      <c r="C448" t="str">
        <f>VLOOKUP(A448,'[1]Ref Tab'!A:C,3,FALSE)</f>
        <v>FAIR ACRES GERIATRIC CENTER</v>
      </c>
      <c r="D448" s="11">
        <f>VLOOKUP(A448,'[1]Total Points'!C:Q,14,FALSE)</f>
        <v>25476.620928975379</v>
      </c>
      <c r="E448">
        <f>VLOOKUP(A448,'[1]RDR Summary'!C:K,8,FALSE)</f>
        <v>132627</v>
      </c>
      <c r="F448">
        <f>VLOOKUP(A448,'[1]RDR Summary'!C:H,6,FALSE)</f>
        <v>48209</v>
      </c>
      <c r="G448">
        <f>VLOOKUP(A448,'[1]RDR Summary'!C:O,11,FALSE)</f>
        <v>0.3634931047222662</v>
      </c>
      <c r="H448" s="12">
        <f t="shared" si="42"/>
        <v>9260.5760393055261</v>
      </c>
      <c r="I448">
        <f>VLOOKUP(A448,'[1]RDR Summary'!C:K,5,FALSE)</f>
        <v>41839</v>
      </c>
      <c r="J448">
        <f>VLOOKUP(A448,'[1]RDR Summary'!C:R,12,FALSE)</f>
        <v>0.31546366878539062</v>
      </c>
      <c r="K448" s="12">
        <f t="shared" si="43"/>
        <v>8036.948306509239</v>
      </c>
      <c r="L448">
        <f>VLOOKUP(A448,'[1]RDR Summary'!C:N,4,FALSE)</f>
        <v>42579</v>
      </c>
      <c r="M448">
        <f>VLOOKUP(A448,'[1]RDR Summary'!C:U,13,FALSE)</f>
        <v>0.32104322649234318</v>
      </c>
      <c r="N448" s="12">
        <f t="shared" si="44"/>
        <v>8179.0965831606127</v>
      </c>
      <c r="O448" s="13">
        <f t="shared" si="45"/>
        <v>25476.620928975379</v>
      </c>
      <c r="P448">
        <f t="shared" si="46"/>
        <v>132627</v>
      </c>
      <c r="Q448">
        <f t="shared" si="46"/>
        <v>1</v>
      </c>
      <c r="R448">
        <f t="shared" si="47"/>
        <v>0</v>
      </c>
      <c r="S448" s="11">
        <f t="shared" si="48"/>
        <v>0</v>
      </c>
    </row>
    <row r="449" spans="1:19" ht="15" customHeight="1" x14ac:dyDescent="0.25">
      <c r="A449" s="24">
        <v>395782</v>
      </c>
      <c r="B449" s="10" t="s">
        <v>21</v>
      </c>
      <c r="C449" t="str">
        <f>VLOOKUP(A449,'[1]Ref Tab'!A:C,3,FALSE)</f>
        <v>FAIRVIEW NURSING AND REHABILITATION CTR</v>
      </c>
      <c r="D449" s="11">
        <f>VLOOKUP(A449,'[1]Total Points'!C:Q,14,FALSE)</f>
        <v>30669.673839598552</v>
      </c>
      <c r="E449">
        <f>VLOOKUP(A449,'[1]RDR Summary'!C:K,8,FALSE)</f>
        <v>33029</v>
      </c>
      <c r="F449">
        <f>VLOOKUP(A449,'[1]RDR Summary'!C:H,6,FALSE)</f>
        <v>3749</v>
      </c>
      <c r="G449">
        <f>VLOOKUP(A449,'[1]RDR Summary'!C:O,11,FALSE)</f>
        <v>0.11350631263435162</v>
      </c>
      <c r="H449" s="12">
        <f t="shared" si="42"/>
        <v>3481.2015872310685</v>
      </c>
      <c r="I449">
        <f>VLOOKUP(A449,'[1]RDR Summary'!C:K,5,FALSE)</f>
        <v>26728</v>
      </c>
      <c r="J449">
        <f>VLOOKUP(A449,'[1]RDR Summary'!C:R,12,FALSE)</f>
        <v>0.8092282539586424</v>
      </c>
      <c r="K449" s="12">
        <f t="shared" si="43"/>
        <v>24818.766610699389</v>
      </c>
      <c r="L449">
        <f>VLOOKUP(A449,'[1]RDR Summary'!C:N,4,FALSE)</f>
        <v>2552</v>
      </c>
      <c r="M449">
        <f>VLOOKUP(A449,'[1]RDR Summary'!C:U,13,FALSE)</f>
        <v>7.7265433407005965E-2</v>
      </c>
      <c r="N449" s="12">
        <f t="shared" si="44"/>
        <v>2369.7056416680948</v>
      </c>
      <c r="O449" s="13">
        <f t="shared" si="45"/>
        <v>30669.673839598552</v>
      </c>
      <c r="P449">
        <f t="shared" si="46"/>
        <v>33029</v>
      </c>
      <c r="Q449">
        <f t="shared" si="46"/>
        <v>1</v>
      </c>
      <c r="R449">
        <f t="shared" si="47"/>
        <v>0</v>
      </c>
      <c r="S449" s="11">
        <f t="shared" si="48"/>
        <v>0</v>
      </c>
    </row>
    <row r="450" spans="1:19" ht="15" customHeight="1" x14ac:dyDescent="0.25">
      <c r="A450" s="24">
        <v>395783</v>
      </c>
      <c r="B450" s="10" t="s">
        <v>18</v>
      </c>
      <c r="C450" t="str">
        <f>VLOOKUP(A450,'[1]Ref Tab'!A:C,3,FALSE)</f>
        <v>PETERS TOWNSHIP SKILLED NSG &amp; REHAB CTR</v>
      </c>
      <c r="D450" s="11">
        <f>VLOOKUP(A450,'[1]Total Points'!C:Q,14,FALSE)</f>
        <v>0</v>
      </c>
      <c r="E450">
        <f>VLOOKUP(A450,'[1]RDR Summary'!C:K,8,FALSE)</f>
        <v>21741</v>
      </c>
      <c r="F450">
        <f>VLOOKUP(A450,'[1]RDR Summary'!C:H,6,FALSE)</f>
        <v>3821</v>
      </c>
      <c r="G450">
        <f>VLOOKUP(A450,'[1]RDR Summary'!C:O,11,FALSE)</f>
        <v>0.17575088542385356</v>
      </c>
      <c r="H450" s="12">
        <f t="shared" si="42"/>
        <v>0</v>
      </c>
      <c r="I450">
        <f>VLOOKUP(A450,'[1]RDR Summary'!C:K,5,FALSE)</f>
        <v>7888</v>
      </c>
      <c r="J450">
        <f>VLOOKUP(A450,'[1]RDR Summary'!C:R,12,FALSE)</f>
        <v>0.36281679775539305</v>
      </c>
      <c r="K450" s="12">
        <f t="shared" si="43"/>
        <v>0</v>
      </c>
      <c r="L450">
        <f>VLOOKUP(A450,'[1]RDR Summary'!C:N,4,FALSE)</f>
        <v>10032</v>
      </c>
      <c r="M450">
        <f>VLOOKUP(A450,'[1]RDR Summary'!C:U,13,FALSE)</f>
        <v>0.46143231682075342</v>
      </c>
      <c r="N450" s="12">
        <f t="shared" si="44"/>
        <v>0</v>
      </c>
      <c r="O450" s="13">
        <f t="shared" si="45"/>
        <v>0</v>
      </c>
      <c r="P450">
        <f t="shared" si="46"/>
        <v>21741</v>
      </c>
      <c r="Q450">
        <f t="shared" si="46"/>
        <v>1</v>
      </c>
      <c r="R450">
        <f t="shared" si="47"/>
        <v>0</v>
      </c>
      <c r="S450" s="11">
        <f t="shared" si="48"/>
        <v>0</v>
      </c>
    </row>
    <row r="451" spans="1:19" x14ac:dyDescent="0.25">
      <c r="A451" s="24">
        <v>395784</v>
      </c>
      <c r="B451" s="10" t="s">
        <v>25</v>
      </c>
      <c r="C451" t="str">
        <f>VLOOKUP(A451,'[1]Ref Tab'!A:C,3,FALSE)</f>
        <v>CHURCH OF GOD HOME, INC</v>
      </c>
      <c r="D451" s="11">
        <f>VLOOKUP(A451,'[1]Total Points'!C:Q,14,FALSE)</f>
        <v>42657.263756797227</v>
      </c>
      <c r="E451">
        <f>VLOOKUP(A451,'[1]RDR Summary'!C:K,8,FALSE)</f>
        <v>12133</v>
      </c>
      <c r="F451">
        <f>VLOOKUP(A451,'[1]RDR Summary'!C:H,6,FALSE)</f>
        <v>2679</v>
      </c>
      <c r="G451">
        <f>VLOOKUP(A451,'[1]RDR Summary'!C:O,11,FALSE)</f>
        <v>0.22080276930684908</v>
      </c>
      <c r="H451" s="12">
        <f t="shared" si="42"/>
        <v>9418.8419685535118</v>
      </c>
      <c r="I451">
        <f>VLOOKUP(A451,'[1]RDR Summary'!C:K,5,FALSE)</f>
        <v>4283</v>
      </c>
      <c r="J451">
        <f>VLOOKUP(A451,'[1]RDR Summary'!C:R,12,FALSE)</f>
        <v>0.35300420341218164</v>
      </c>
      <c r="K451" s="12">
        <f t="shared" si="43"/>
        <v>15058.193412211533</v>
      </c>
      <c r="L451">
        <f>VLOOKUP(A451,'[1]RDR Summary'!C:N,4,FALSE)</f>
        <v>5171</v>
      </c>
      <c r="M451">
        <f>VLOOKUP(A451,'[1]RDR Summary'!C:U,13,FALSE)</f>
        <v>0.42619302728096925</v>
      </c>
      <c r="N451" s="12">
        <f t="shared" si="44"/>
        <v>18180.228376032181</v>
      </c>
      <c r="O451" s="13">
        <f t="shared" si="45"/>
        <v>42657.263756797227</v>
      </c>
      <c r="P451">
        <f t="shared" si="46"/>
        <v>12133</v>
      </c>
      <c r="Q451">
        <f t="shared" si="46"/>
        <v>1</v>
      </c>
      <c r="R451">
        <f t="shared" si="47"/>
        <v>0</v>
      </c>
      <c r="S451" s="11">
        <f t="shared" si="48"/>
        <v>0</v>
      </c>
    </row>
    <row r="452" spans="1:19" ht="15" customHeight="1" x14ac:dyDescent="0.25">
      <c r="A452" s="24">
        <v>395785</v>
      </c>
      <c r="B452" s="10" t="s">
        <v>25</v>
      </c>
      <c r="C452" t="str">
        <f>VLOOKUP(A452,'[1]Ref Tab'!A:C,3,FALSE)</f>
        <v>STONEBRIDGE HEALTH &amp; REHAB CENTER, LLC</v>
      </c>
      <c r="D452" s="11">
        <f>VLOOKUP(A452,'[1]Total Points'!C:Q,14,FALSE)</f>
        <v>47418.794894640778</v>
      </c>
      <c r="E452">
        <f>VLOOKUP(A452,'[1]RDR Summary'!C:K,8,FALSE)</f>
        <v>11639</v>
      </c>
      <c r="F452">
        <f>VLOOKUP(A452,'[1]RDR Summary'!C:H,6,FALSE)</f>
        <v>3612</v>
      </c>
      <c r="G452">
        <f>VLOOKUP(A452,'[1]RDR Summary'!C:O,11,FALSE)</f>
        <v>0.31033593951370392</v>
      </c>
      <c r="H452" s="12">
        <f t="shared" ref="H452:H515" si="49">IFERROR(G452*D452,0)</f>
        <v>14715.756264235972</v>
      </c>
      <c r="I452">
        <f>VLOOKUP(A452,'[1]RDR Summary'!C:K,5,FALSE)</f>
        <v>4200</v>
      </c>
      <c r="J452">
        <f>VLOOKUP(A452,'[1]RDR Summary'!C:R,12,FALSE)</f>
        <v>0.36085574362058598</v>
      </c>
      <c r="K452" s="12">
        <f t="shared" ref="K452:K515" si="50">IFERROR(J452*D452,0)</f>
        <v>17111.344493297645</v>
      </c>
      <c r="L452">
        <f>VLOOKUP(A452,'[1]RDR Summary'!C:N,4,FALSE)</f>
        <v>3827</v>
      </c>
      <c r="M452">
        <f>VLOOKUP(A452,'[1]RDR Summary'!C:U,13,FALSE)</f>
        <v>0.3288083168657101</v>
      </c>
      <c r="N452" s="12">
        <f t="shared" ref="N452:N515" si="51">IFERROR(M452*D452,0)</f>
        <v>15591.694137107161</v>
      </c>
      <c r="O452" s="13">
        <f t="shared" ref="O452:O515" si="52">H452+K452+N452</f>
        <v>47418.794894640778</v>
      </c>
      <c r="P452">
        <f t="shared" ref="P452:Q515" si="53">F452+I452+L452</f>
        <v>11639</v>
      </c>
      <c r="Q452">
        <f t="shared" si="53"/>
        <v>1</v>
      </c>
      <c r="R452">
        <f t="shared" ref="R452:R515" si="54">E452-P452</f>
        <v>0</v>
      </c>
      <c r="S452" s="11">
        <f t="shared" ref="S452:S515" si="55">D452-O452</f>
        <v>0</v>
      </c>
    </row>
    <row r="453" spans="1:19" ht="15" customHeight="1" x14ac:dyDescent="0.25">
      <c r="A453" s="24">
        <v>395786</v>
      </c>
      <c r="B453" s="10" t="s">
        <v>25</v>
      </c>
      <c r="C453" t="str">
        <f>VLOOKUP(A453,'[1]Ref Tab'!A:C,3,FALSE)</f>
        <v>PLEASANT VIEW RETIREMENT COMMUNITY</v>
      </c>
      <c r="D453" s="11">
        <f>VLOOKUP(A453,'[1]Total Points'!C:Q,14,FALSE)</f>
        <v>19231.533989564345</v>
      </c>
      <c r="E453">
        <f>VLOOKUP(A453,'[1]RDR Summary'!C:K,8,FALSE)</f>
        <v>8913</v>
      </c>
      <c r="F453">
        <f>VLOOKUP(A453,'[1]RDR Summary'!C:H,6,FALSE)</f>
        <v>2751</v>
      </c>
      <c r="G453">
        <f>VLOOKUP(A453,'[1]RDR Summary'!C:O,11,FALSE)</f>
        <v>0.30865028609895656</v>
      </c>
      <c r="H453" s="12">
        <f t="shared" si="49"/>
        <v>5935.8184680008426</v>
      </c>
      <c r="I453">
        <f>VLOOKUP(A453,'[1]RDR Summary'!C:K,5,FALSE)</f>
        <v>4045</v>
      </c>
      <c r="J453">
        <f>VLOOKUP(A453,'[1]RDR Summary'!C:R,12,FALSE)</f>
        <v>0.45383148210479074</v>
      </c>
      <c r="K453" s="12">
        <f t="shared" si="50"/>
        <v>8727.8755736326457</v>
      </c>
      <c r="L453">
        <f>VLOOKUP(A453,'[1]RDR Summary'!C:N,4,FALSE)</f>
        <v>2117</v>
      </c>
      <c r="M453">
        <f>VLOOKUP(A453,'[1]RDR Summary'!C:U,13,FALSE)</f>
        <v>0.23751823179625267</v>
      </c>
      <c r="N453" s="12">
        <f t="shared" si="51"/>
        <v>4567.8399479308555</v>
      </c>
      <c r="O453" s="13">
        <f t="shared" si="52"/>
        <v>19231.533989564341</v>
      </c>
      <c r="P453">
        <f t="shared" si="53"/>
        <v>8913</v>
      </c>
      <c r="Q453">
        <f t="shared" si="53"/>
        <v>0.99999999999999989</v>
      </c>
      <c r="R453">
        <f t="shared" si="54"/>
        <v>0</v>
      </c>
      <c r="S453" s="11">
        <f t="shared" si="55"/>
        <v>0</v>
      </c>
    </row>
    <row r="454" spans="1:19" ht="15" customHeight="1" x14ac:dyDescent="0.25">
      <c r="A454" s="24">
        <v>395787</v>
      </c>
      <c r="B454" s="10" t="s">
        <v>41</v>
      </c>
      <c r="C454" t="str">
        <f>VLOOKUP(A454,'[1]Ref Tab'!A:C,3,FALSE)</f>
        <v>VALLEY VIEW HAVEN, INC</v>
      </c>
      <c r="D454" s="11">
        <f>VLOOKUP(A454,'[1]Total Points'!C:Q,14,FALSE)</f>
        <v>55708.102605780157</v>
      </c>
      <c r="E454">
        <f>VLOOKUP(A454,'[1]RDR Summary'!C:K,8,FALSE)</f>
        <v>21328</v>
      </c>
      <c r="F454">
        <f>VLOOKUP(A454,'[1]RDR Summary'!C:H,6,FALSE)</f>
        <v>8405</v>
      </c>
      <c r="G454">
        <f>VLOOKUP(A454,'[1]RDR Summary'!C:O,11,FALSE)</f>
        <v>0.39408289572393096</v>
      </c>
      <c r="H454" s="12">
        <f t="shared" si="49"/>
        <v>21953.610390171707</v>
      </c>
      <c r="I454">
        <f>VLOOKUP(A454,'[1]RDR Summary'!C:K,5,FALSE)</f>
        <v>6485</v>
      </c>
      <c r="J454">
        <f>VLOOKUP(A454,'[1]RDR Summary'!C:R,12,FALSE)</f>
        <v>0.30406039009752439</v>
      </c>
      <c r="K454" s="12">
        <f t="shared" si="50"/>
        <v>16938.627409906429</v>
      </c>
      <c r="L454">
        <f>VLOOKUP(A454,'[1]RDR Summary'!C:N,4,FALSE)</f>
        <v>6438</v>
      </c>
      <c r="M454">
        <f>VLOOKUP(A454,'[1]RDR Summary'!C:U,13,FALSE)</f>
        <v>0.30185671417854465</v>
      </c>
      <c r="N454" s="12">
        <f t="shared" si="51"/>
        <v>16815.864805702018</v>
      </c>
      <c r="O454" s="13">
        <f t="shared" si="52"/>
        <v>55708.10260578015</v>
      </c>
      <c r="P454">
        <f t="shared" si="53"/>
        <v>21328</v>
      </c>
      <c r="Q454">
        <f t="shared" si="53"/>
        <v>1</v>
      </c>
      <c r="R454">
        <f t="shared" si="54"/>
        <v>0</v>
      </c>
      <c r="S454" s="11">
        <f t="shared" si="55"/>
        <v>0</v>
      </c>
    </row>
    <row r="455" spans="1:19" x14ac:dyDescent="0.25">
      <c r="A455" s="24">
        <v>395788</v>
      </c>
      <c r="B455" s="10" t="s">
        <v>18</v>
      </c>
      <c r="C455" t="str">
        <f>VLOOKUP(A455,'[1]Ref Tab'!A:C,3,FALSE)</f>
        <v>SUNNYVIEW NURSING AND REHABILITATION CTR</v>
      </c>
      <c r="D455" s="11">
        <f>VLOOKUP(A455,'[1]Total Points'!C:Q,14,FALSE)</f>
        <v>18742.237398321311</v>
      </c>
      <c r="E455">
        <f>VLOOKUP(A455,'[1]RDR Summary'!C:K,8,FALSE)</f>
        <v>47169</v>
      </c>
      <c r="F455">
        <f>VLOOKUP(A455,'[1]RDR Summary'!C:H,6,FALSE)</f>
        <v>15273</v>
      </c>
      <c r="G455">
        <f>VLOOKUP(A455,'[1]RDR Summary'!C:O,11,FALSE)</f>
        <v>0.32379316924251095</v>
      </c>
      <c r="H455" s="12">
        <f t="shared" si="49"/>
        <v>6068.6084458979703</v>
      </c>
      <c r="I455">
        <f>VLOOKUP(A455,'[1]RDR Summary'!C:K,5,FALSE)</f>
        <v>18925</v>
      </c>
      <c r="J455">
        <f>VLOOKUP(A455,'[1]RDR Summary'!C:R,12,FALSE)</f>
        <v>0.40121690093069601</v>
      </c>
      <c r="K455" s="12">
        <f t="shared" si="50"/>
        <v>7519.7024054618669</v>
      </c>
      <c r="L455">
        <f>VLOOKUP(A455,'[1]RDR Summary'!C:N,4,FALSE)</f>
        <v>12971</v>
      </c>
      <c r="M455">
        <f>VLOOKUP(A455,'[1]RDR Summary'!C:U,13,FALSE)</f>
        <v>0.27498992982679304</v>
      </c>
      <c r="N455" s="12">
        <f t="shared" si="51"/>
        <v>5153.9265469614738</v>
      </c>
      <c r="O455" s="13">
        <f t="shared" si="52"/>
        <v>18742.237398321311</v>
      </c>
      <c r="P455">
        <f t="shared" si="53"/>
        <v>47169</v>
      </c>
      <c r="Q455">
        <f t="shared" si="53"/>
        <v>1</v>
      </c>
      <c r="R455">
        <f t="shared" si="54"/>
        <v>0</v>
      </c>
      <c r="S455" s="11">
        <f t="shared" si="55"/>
        <v>0</v>
      </c>
    </row>
    <row r="456" spans="1:19" x14ac:dyDescent="0.25">
      <c r="A456" s="24">
        <v>395790</v>
      </c>
      <c r="B456" s="10" t="s">
        <v>18</v>
      </c>
      <c r="C456" t="str">
        <f>VLOOKUP(A456,'[1]Ref Tab'!A:C,3,FALSE)</f>
        <v>SENECA PLACE</v>
      </c>
      <c r="D456" s="11">
        <f>VLOOKUP(A456,'[1]Total Points'!C:Q,14,FALSE)</f>
        <v>41591.861178658546</v>
      </c>
      <c r="E456">
        <f>VLOOKUP(A456,'[1]RDR Summary'!C:K,8,FALSE)</f>
        <v>21824</v>
      </c>
      <c r="F456">
        <f>VLOOKUP(A456,'[1]RDR Summary'!C:H,6,FALSE)</f>
        <v>6313</v>
      </c>
      <c r="G456">
        <f>VLOOKUP(A456,'[1]RDR Summary'!C:O,11,FALSE)</f>
        <v>0.28926869501466274</v>
      </c>
      <c r="H456" s="12">
        <f t="shared" si="49"/>
        <v>12031.22340638157</v>
      </c>
      <c r="I456">
        <f>VLOOKUP(A456,'[1]RDR Summary'!C:K,5,FALSE)</f>
        <v>6697</v>
      </c>
      <c r="J456">
        <f>VLOOKUP(A456,'[1]RDR Summary'!C:R,12,FALSE)</f>
        <v>0.30686400293255134</v>
      </c>
      <c r="K456" s="12">
        <f t="shared" si="50"/>
        <v>12763.045010698144</v>
      </c>
      <c r="L456">
        <f>VLOOKUP(A456,'[1]RDR Summary'!C:N,4,FALSE)</f>
        <v>8814</v>
      </c>
      <c r="M456">
        <f>VLOOKUP(A456,'[1]RDR Summary'!C:U,13,FALSE)</f>
        <v>0.40386730205278593</v>
      </c>
      <c r="N456" s="12">
        <f t="shared" si="51"/>
        <v>16797.592761578831</v>
      </c>
      <c r="O456" s="13">
        <f t="shared" si="52"/>
        <v>41591.861178658546</v>
      </c>
      <c r="P456">
        <f t="shared" si="53"/>
        <v>21824</v>
      </c>
      <c r="Q456">
        <f t="shared" si="53"/>
        <v>1</v>
      </c>
      <c r="R456">
        <f t="shared" si="54"/>
        <v>0</v>
      </c>
      <c r="S456" s="11">
        <f t="shared" si="55"/>
        <v>0</v>
      </c>
    </row>
    <row r="457" spans="1:19" x14ac:dyDescent="0.25">
      <c r="A457" s="24">
        <v>395791</v>
      </c>
      <c r="B457" s="10" t="s">
        <v>21</v>
      </c>
      <c r="C457" t="str">
        <f>VLOOKUP(A457,'[1]Ref Tab'!A:C,3,FALSE)</f>
        <v>COMPLETE CARE AT HARSTON HALL LLC</v>
      </c>
      <c r="D457" s="11">
        <f>VLOOKUP(A457,'[1]Total Points'!C:Q,14,FALSE)</f>
        <v>47895.494427629477</v>
      </c>
      <c r="E457">
        <f>VLOOKUP(A457,'[1]RDR Summary'!C:K,8,FALSE)</f>
        <v>24467</v>
      </c>
      <c r="F457">
        <f>VLOOKUP(A457,'[1]RDR Summary'!C:H,6,FALSE)</f>
        <v>8936</v>
      </c>
      <c r="G457">
        <f>VLOOKUP(A457,'[1]RDR Summary'!C:O,11,FALSE)</f>
        <v>0.36522663178975762</v>
      </c>
      <c r="H457" s="12">
        <f t="shared" si="49"/>
        <v>17492.710107708219</v>
      </c>
      <c r="I457">
        <f>VLOOKUP(A457,'[1]RDR Summary'!C:K,5,FALSE)</f>
        <v>8143</v>
      </c>
      <c r="J457">
        <f>VLOOKUP(A457,'[1]RDR Summary'!C:R,12,FALSE)</f>
        <v>0.33281562921486085</v>
      </c>
      <c r="K457" s="12">
        <f t="shared" si="50"/>
        <v>15940.369114488367</v>
      </c>
      <c r="L457">
        <f>VLOOKUP(A457,'[1]RDR Summary'!C:N,4,FALSE)</f>
        <v>7388</v>
      </c>
      <c r="M457">
        <f>VLOOKUP(A457,'[1]RDR Summary'!C:U,13,FALSE)</f>
        <v>0.30195773899538153</v>
      </c>
      <c r="N457" s="12">
        <f t="shared" si="51"/>
        <v>14462.415205432892</v>
      </c>
      <c r="O457" s="13">
        <f t="shared" si="52"/>
        <v>47895.49442762947</v>
      </c>
      <c r="P457">
        <f t="shared" si="53"/>
        <v>24467</v>
      </c>
      <c r="Q457">
        <f t="shared" si="53"/>
        <v>1</v>
      </c>
      <c r="R457">
        <f t="shared" si="54"/>
        <v>0</v>
      </c>
      <c r="S457" s="11">
        <f t="shared" si="55"/>
        <v>0</v>
      </c>
    </row>
    <row r="458" spans="1:19" x14ac:dyDescent="0.25">
      <c r="A458" s="24">
        <v>395793</v>
      </c>
      <c r="B458" s="10" t="s">
        <v>34</v>
      </c>
      <c r="C458" t="str">
        <f>VLOOKUP(A458,'[1]Ref Tab'!A:C,3,FALSE)</f>
        <v>ORCHARD MANOR, INC</v>
      </c>
      <c r="D458" s="11">
        <f>VLOOKUP(A458,'[1]Total Points'!C:Q,14,FALSE)</f>
        <v>36435.873525252427</v>
      </c>
      <c r="E458">
        <f>VLOOKUP(A458,'[1]RDR Summary'!C:K,8,FALSE)</f>
        <v>13838</v>
      </c>
      <c r="F458">
        <f>VLOOKUP(A458,'[1]RDR Summary'!C:H,6,FALSE)</f>
        <v>4402</v>
      </c>
      <c r="G458">
        <f>VLOOKUP(A458,'[1]RDR Summary'!C:O,11,FALSE)</f>
        <v>0.31810955340367103</v>
      </c>
      <c r="H458" s="12">
        <f t="shared" si="49"/>
        <v>11590.59945499069</v>
      </c>
      <c r="I458">
        <f>VLOOKUP(A458,'[1]RDR Summary'!C:K,5,FALSE)</f>
        <v>2744</v>
      </c>
      <c r="J458">
        <f>VLOOKUP(A458,'[1]RDR Summary'!C:R,12,FALSE)</f>
        <v>0.1982945512357277</v>
      </c>
      <c r="K458" s="12">
        <f t="shared" si="50"/>
        <v>7225.0351895716622</v>
      </c>
      <c r="L458">
        <f>VLOOKUP(A458,'[1]RDR Summary'!C:N,4,FALSE)</f>
        <v>6692</v>
      </c>
      <c r="M458">
        <f>VLOOKUP(A458,'[1]RDR Summary'!C:U,13,FALSE)</f>
        <v>0.48359589536060127</v>
      </c>
      <c r="N458" s="12">
        <f t="shared" si="51"/>
        <v>17620.238880690074</v>
      </c>
      <c r="O458" s="13">
        <f t="shared" si="52"/>
        <v>36435.873525252427</v>
      </c>
      <c r="P458">
        <f t="shared" si="53"/>
        <v>13838</v>
      </c>
      <c r="Q458">
        <f t="shared" si="53"/>
        <v>1</v>
      </c>
      <c r="R458">
        <f t="shared" si="54"/>
        <v>0</v>
      </c>
      <c r="S458" s="11">
        <f t="shared" si="55"/>
        <v>0</v>
      </c>
    </row>
    <row r="459" spans="1:19" x14ac:dyDescent="0.25">
      <c r="A459" s="24">
        <v>395794</v>
      </c>
      <c r="B459" s="10" t="s">
        <v>34</v>
      </c>
      <c r="C459" t="str">
        <f>VLOOKUP(A459,'[1]Ref Tab'!A:C,3,FALSE)</f>
        <v>SAINT JOHN XXIII HOME</v>
      </c>
      <c r="D459" s="11">
        <f>VLOOKUP(A459,'[1]Total Points'!C:Q,14,FALSE)</f>
        <v>37479.26406722072</v>
      </c>
      <c r="E459">
        <f>VLOOKUP(A459,'[1]RDR Summary'!C:K,8,FALSE)</f>
        <v>9577</v>
      </c>
      <c r="F459">
        <f>VLOOKUP(A459,'[1]RDR Summary'!C:H,6,FALSE)</f>
        <v>1564</v>
      </c>
      <c r="G459">
        <f>VLOOKUP(A459,'[1]RDR Summary'!C:O,11,FALSE)</f>
        <v>0.16330792523754828</v>
      </c>
      <c r="H459" s="12">
        <f t="shared" si="49"/>
        <v>6120.6608542480108</v>
      </c>
      <c r="I459">
        <f>VLOOKUP(A459,'[1]RDR Summary'!C:K,5,FALSE)</f>
        <v>2266</v>
      </c>
      <c r="J459">
        <f>VLOOKUP(A459,'[1]RDR Summary'!C:R,12,FALSE)</f>
        <v>0.23660854129685704</v>
      </c>
      <c r="K459" s="12">
        <f t="shared" si="50"/>
        <v>8867.9139998248047</v>
      </c>
      <c r="L459">
        <f>VLOOKUP(A459,'[1]RDR Summary'!C:N,4,FALSE)</f>
        <v>5747</v>
      </c>
      <c r="M459">
        <f>VLOOKUP(A459,'[1]RDR Summary'!C:U,13,FALSE)</f>
        <v>0.60008353346559462</v>
      </c>
      <c r="N459" s="12">
        <f t="shared" si="51"/>
        <v>22490.689213147904</v>
      </c>
      <c r="O459" s="13">
        <f t="shared" si="52"/>
        <v>37479.26406722072</v>
      </c>
      <c r="P459">
        <f t="shared" si="53"/>
        <v>9577</v>
      </c>
      <c r="Q459">
        <f t="shared" si="53"/>
        <v>1</v>
      </c>
      <c r="R459">
        <f t="shared" si="54"/>
        <v>0</v>
      </c>
      <c r="S459" s="11">
        <f t="shared" si="55"/>
        <v>0</v>
      </c>
    </row>
    <row r="460" spans="1:19" ht="15" customHeight="1" x14ac:dyDescent="0.25">
      <c r="A460" s="24">
        <v>395795</v>
      </c>
      <c r="B460" s="10" t="s">
        <v>18</v>
      </c>
      <c r="C460" t="str">
        <f>VLOOKUP(A460,'[1]Ref Tab'!A:C,3,FALSE)</f>
        <v>LAFAYETTE MANOR, INC</v>
      </c>
      <c r="D460" s="11">
        <f>VLOOKUP(A460,'[1]Total Points'!C:Q,14,FALSE)</f>
        <v>31130.005929519488</v>
      </c>
      <c r="E460">
        <f>VLOOKUP(A460,'[1]RDR Summary'!C:K,8,FALSE)</f>
        <v>15550</v>
      </c>
      <c r="F460">
        <f>VLOOKUP(A460,'[1]RDR Summary'!C:H,6,FALSE)</f>
        <v>4137</v>
      </c>
      <c r="G460">
        <f>VLOOKUP(A460,'[1]RDR Summary'!C:O,11,FALSE)</f>
        <v>0.2660450160771704</v>
      </c>
      <c r="H460" s="12">
        <f t="shared" si="49"/>
        <v>8281.9829280014219</v>
      </c>
      <c r="I460">
        <f>VLOOKUP(A460,'[1]RDR Summary'!C:K,5,FALSE)</f>
        <v>2658</v>
      </c>
      <c r="J460">
        <f>VLOOKUP(A460,'[1]RDR Summary'!C:R,12,FALSE)</f>
        <v>0.17093247588424437</v>
      </c>
      <c r="K460" s="12">
        <f t="shared" si="50"/>
        <v>5321.1289878239741</v>
      </c>
      <c r="L460">
        <f>VLOOKUP(A460,'[1]RDR Summary'!C:N,4,FALSE)</f>
        <v>8755</v>
      </c>
      <c r="M460">
        <f>VLOOKUP(A460,'[1]RDR Summary'!C:U,13,FALSE)</f>
        <v>0.56302250803858522</v>
      </c>
      <c r="N460" s="12">
        <f t="shared" si="51"/>
        <v>17526.894013694091</v>
      </c>
      <c r="O460" s="13">
        <f t="shared" si="52"/>
        <v>31130.005929519488</v>
      </c>
      <c r="P460">
        <f t="shared" si="53"/>
        <v>15550</v>
      </c>
      <c r="Q460">
        <f t="shared" si="53"/>
        <v>1</v>
      </c>
      <c r="R460">
        <f t="shared" si="54"/>
        <v>0</v>
      </c>
      <c r="S460" s="11">
        <f t="shared" si="55"/>
        <v>0</v>
      </c>
    </row>
    <row r="461" spans="1:19" x14ac:dyDescent="0.25">
      <c r="A461" s="24">
        <v>395796</v>
      </c>
      <c r="B461" s="10" t="s">
        <v>21</v>
      </c>
      <c r="C461" t="str">
        <f>VLOOKUP(A461,'[1]Ref Tab'!A:C,3,FALSE)</f>
        <v>MONTGOMERYVILLE SKILLED NSG &amp; REHAB CTR</v>
      </c>
      <c r="D461" s="11">
        <f>VLOOKUP(A461,'[1]Total Points'!C:Q,14,FALSE)</f>
        <v>16386.790616697766</v>
      </c>
      <c r="E461">
        <f>VLOOKUP(A461,'[1]RDR Summary'!C:K,8,FALSE)</f>
        <v>17611</v>
      </c>
      <c r="F461">
        <f>VLOOKUP(A461,'[1]RDR Summary'!C:H,6,FALSE)</f>
        <v>0</v>
      </c>
      <c r="G461">
        <f>VLOOKUP(A461,'[1]RDR Summary'!C:O,11,FALSE)</f>
        <v>0</v>
      </c>
      <c r="H461" s="12">
        <f t="shared" si="49"/>
        <v>0</v>
      </c>
      <c r="I461">
        <f>VLOOKUP(A461,'[1]RDR Summary'!C:K,5,FALSE)</f>
        <v>7965</v>
      </c>
      <c r="J461">
        <f>VLOOKUP(A461,'[1]RDR Summary'!C:R,12,FALSE)</f>
        <v>0.45227414684004313</v>
      </c>
      <c r="K461" s="12">
        <f t="shared" si="50"/>
        <v>7411.3217456134062</v>
      </c>
      <c r="L461">
        <f>VLOOKUP(A461,'[1]RDR Summary'!C:N,4,FALSE)</f>
        <v>9646</v>
      </c>
      <c r="M461">
        <f>VLOOKUP(A461,'[1]RDR Summary'!C:U,13,FALSE)</f>
        <v>0.54772585315995681</v>
      </c>
      <c r="N461" s="12">
        <f t="shared" si="51"/>
        <v>8975.4688710843584</v>
      </c>
      <c r="O461" s="13">
        <f t="shared" si="52"/>
        <v>16386.790616697763</v>
      </c>
      <c r="P461">
        <f t="shared" si="53"/>
        <v>17611</v>
      </c>
      <c r="Q461">
        <f t="shared" si="53"/>
        <v>1</v>
      </c>
      <c r="R461">
        <f t="shared" si="54"/>
        <v>0</v>
      </c>
      <c r="S461" s="11">
        <f t="shared" si="55"/>
        <v>0</v>
      </c>
    </row>
    <row r="462" spans="1:19" x14ac:dyDescent="0.25">
      <c r="A462" s="24">
        <v>395797</v>
      </c>
      <c r="B462" s="10" t="s">
        <v>25</v>
      </c>
      <c r="C462" t="str">
        <f>VLOOKUP(A462,'[1]Ref Tab'!A:C,3,FALSE)</f>
        <v>LANDIS HOMES</v>
      </c>
      <c r="D462" s="11">
        <f>VLOOKUP(A462,'[1]Total Points'!C:Q,14,FALSE)</f>
        <v>21123.597801096126</v>
      </c>
      <c r="E462">
        <f>VLOOKUP(A462,'[1]RDR Summary'!C:K,8,FALSE)</f>
        <v>9702</v>
      </c>
      <c r="F462">
        <f>VLOOKUP(A462,'[1]RDR Summary'!C:H,6,FALSE)</f>
        <v>3297</v>
      </c>
      <c r="G462">
        <f>VLOOKUP(A462,'[1]RDR Summary'!C:O,11,FALSE)</f>
        <v>0.33982683982683981</v>
      </c>
      <c r="H462" s="12">
        <f t="shared" si="49"/>
        <v>7178.3654865196786</v>
      </c>
      <c r="I462">
        <f>VLOOKUP(A462,'[1]RDR Summary'!C:K,5,FALSE)</f>
        <v>3032</v>
      </c>
      <c r="J462">
        <f>VLOOKUP(A462,'[1]RDR Summary'!C:R,12,FALSE)</f>
        <v>0.31251288394145538</v>
      </c>
      <c r="K462" s="12">
        <f t="shared" si="50"/>
        <v>6601.3964680399358</v>
      </c>
      <c r="L462">
        <f>VLOOKUP(A462,'[1]RDR Summary'!C:N,4,FALSE)</f>
        <v>3373</v>
      </c>
      <c r="M462">
        <f>VLOOKUP(A462,'[1]RDR Summary'!C:U,13,FALSE)</f>
        <v>0.34766027623170481</v>
      </c>
      <c r="N462" s="12">
        <f t="shared" si="51"/>
        <v>7343.8358465365118</v>
      </c>
      <c r="O462" s="13">
        <f t="shared" si="52"/>
        <v>21123.597801096126</v>
      </c>
      <c r="P462">
        <f t="shared" si="53"/>
        <v>9702</v>
      </c>
      <c r="Q462">
        <f t="shared" si="53"/>
        <v>1</v>
      </c>
      <c r="R462">
        <f t="shared" si="54"/>
        <v>0</v>
      </c>
      <c r="S462" s="11">
        <f t="shared" si="55"/>
        <v>0</v>
      </c>
    </row>
    <row r="463" spans="1:19" ht="15" customHeight="1" x14ac:dyDescent="0.25">
      <c r="A463" s="24">
        <v>395798</v>
      </c>
      <c r="B463" s="10" t="s">
        <v>25</v>
      </c>
      <c r="C463" t="str">
        <f>VLOOKUP(A463,'[1]Ref Tab'!A:C,3,FALSE)</f>
        <v>TRANSITIONS HEALTHCARE GETTYSBURG</v>
      </c>
      <c r="D463" s="11">
        <f>VLOOKUP(A463,'[1]Total Points'!C:Q,14,FALSE)</f>
        <v>38993.799047323439</v>
      </c>
      <c r="E463">
        <f>VLOOKUP(A463,'[1]RDR Summary'!C:K,8,FALSE)</f>
        <v>32769</v>
      </c>
      <c r="F463">
        <f>VLOOKUP(A463,'[1]RDR Summary'!C:H,6,FALSE)</f>
        <v>11593</v>
      </c>
      <c r="G463">
        <f>VLOOKUP(A463,'[1]RDR Summary'!C:O,11,FALSE)</f>
        <v>0.35377948671000031</v>
      </c>
      <c r="H463" s="12">
        <f t="shared" si="49"/>
        <v>13795.206211834986</v>
      </c>
      <c r="I463">
        <f>VLOOKUP(A463,'[1]RDR Summary'!C:K,5,FALSE)</f>
        <v>12314</v>
      </c>
      <c r="J463">
        <f>VLOOKUP(A463,'[1]RDR Summary'!C:R,12,FALSE)</f>
        <v>0.37578198907504046</v>
      </c>
      <c r="K463" s="12">
        <f t="shared" si="50"/>
        <v>14653.167367595619</v>
      </c>
      <c r="L463">
        <f>VLOOKUP(A463,'[1]RDR Summary'!C:N,4,FALSE)</f>
        <v>8862</v>
      </c>
      <c r="M463">
        <f>VLOOKUP(A463,'[1]RDR Summary'!C:U,13,FALSE)</f>
        <v>0.27043852421495929</v>
      </c>
      <c r="N463" s="12">
        <f t="shared" si="51"/>
        <v>10545.425467892836</v>
      </c>
      <c r="O463" s="13">
        <f t="shared" si="52"/>
        <v>38993.799047323439</v>
      </c>
      <c r="P463">
        <f t="shared" si="53"/>
        <v>32769</v>
      </c>
      <c r="Q463">
        <f t="shared" si="53"/>
        <v>1</v>
      </c>
      <c r="R463">
        <f t="shared" si="54"/>
        <v>0</v>
      </c>
      <c r="S463" s="11">
        <f t="shared" si="55"/>
        <v>0</v>
      </c>
    </row>
    <row r="464" spans="1:19" ht="15" customHeight="1" x14ac:dyDescent="0.25">
      <c r="A464" s="24">
        <v>395802</v>
      </c>
      <c r="B464" s="10" t="s">
        <v>25</v>
      </c>
      <c r="C464" t="str">
        <f>VLOOKUP(A464,'[1]Ref Tab'!A:C,3,FALSE)</f>
        <v>THORNWALD HOME</v>
      </c>
      <c r="D464" s="11">
        <f>VLOOKUP(A464,'[1]Total Points'!C:Q,14,FALSE)</f>
        <v>0</v>
      </c>
      <c r="E464">
        <f>VLOOKUP(A464,'[1]RDR Summary'!C:K,8,FALSE)</f>
        <v>15371</v>
      </c>
      <c r="F464">
        <f>VLOOKUP(A464,'[1]RDR Summary'!C:H,6,FALSE)</f>
        <v>4326</v>
      </c>
      <c r="G464">
        <f>VLOOKUP(A464,'[1]RDR Summary'!C:O,11,FALSE)</f>
        <v>0.28143907358011838</v>
      </c>
      <c r="H464" s="12">
        <f t="shared" si="49"/>
        <v>0</v>
      </c>
      <c r="I464">
        <f>VLOOKUP(A464,'[1]RDR Summary'!C:K,5,FALSE)</f>
        <v>3000</v>
      </c>
      <c r="J464">
        <f>VLOOKUP(A464,'[1]RDR Summary'!C:R,12,FALSE)</f>
        <v>0.19517272786415979</v>
      </c>
      <c r="K464" s="12">
        <f t="shared" si="50"/>
        <v>0</v>
      </c>
      <c r="L464">
        <f>VLOOKUP(A464,'[1]RDR Summary'!C:N,4,FALSE)</f>
        <v>8045</v>
      </c>
      <c r="M464">
        <f>VLOOKUP(A464,'[1]RDR Summary'!C:U,13,FALSE)</f>
        <v>0.52338819855572183</v>
      </c>
      <c r="N464" s="12">
        <f t="shared" si="51"/>
        <v>0</v>
      </c>
      <c r="O464" s="13">
        <f t="shared" si="52"/>
        <v>0</v>
      </c>
      <c r="P464">
        <f t="shared" si="53"/>
        <v>15371</v>
      </c>
      <c r="Q464">
        <f t="shared" si="53"/>
        <v>1</v>
      </c>
      <c r="R464">
        <f t="shared" si="54"/>
        <v>0</v>
      </c>
      <c r="S464" s="11">
        <f t="shared" si="55"/>
        <v>0</v>
      </c>
    </row>
    <row r="465" spans="1:19" ht="15" customHeight="1" x14ac:dyDescent="0.25">
      <c r="A465" s="24">
        <v>395804</v>
      </c>
      <c r="B465" s="10" t="s">
        <v>21</v>
      </c>
      <c r="C465" t="str">
        <f>VLOOKUP(A465,'[1]Ref Tab'!A:C,3,FALSE)</f>
        <v>LUTHERAN COMMUNITY AT TELFORD</v>
      </c>
      <c r="D465" s="11">
        <f>VLOOKUP(A465,'[1]Total Points'!C:Q,14,FALSE)</f>
        <v>21486.30712282996</v>
      </c>
      <c r="E465">
        <f>VLOOKUP(A465,'[1]RDR Summary'!C:K,8,FALSE)</f>
        <v>6744</v>
      </c>
      <c r="F465">
        <f>VLOOKUP(A465,'[1]RDR Summary'!C:H,6,FALSE)</f>
        <v>3376</v>
      </c>
      <c r="G465">
        <f>VLOOKUP(A465,'[1]RDR Summary'!C:O,11,FALSE)</f>
        <v>0.50059311981020171</v>
      </c>
      <c r="H465" s="12">
        <f t="shared" si="49"/>
        <v>10755.897515817609</v>
      </c>
      <c r="I465">
        <f>VLOOKUP(A465,'[1]RDR Summary'!C:K,5,FALSE)</f>
        <v>1568</v>
      </c>
      <c r="J465">
        <f>VLOOKUP(A465,'[1]RDR Summary'!C:R,12,FALSE)</f>
        <v>0.23250296559905101</v>
      </c>
      <c r="K465" s="12">
        <f t="shared" si="50"/>
        <v>4995.6301258299791</v>
      </c>
      <c r="L465">
        <f>VLOOKUP(A465,'[1]RDR Summary'!C:N,4,FALSE)</f>
        <v>1800</v>
      </c>
      <c r="M465">
        <f>VLOOKUP(A465,'[1]RDR Summary'!C:U,13,FALSE)</f>
        <v>0.2669039145907473</v>
      </c>
      <c r="N465" s="12">
        <f t="shared" si="51"/>
        <v>5734.7794811823733</v>
      </c>
      <c r="O465" s="13">
        <f t="shared" si="52"/>
        <v>21486.30712282996</v>
      </c>
      <c r="P465">
        <f t="shared" si="53"/>
        <v>6744</v>
      </c>
      <c r="Q465">
        <f t="shared" si="53"/>
        <v>1</v>
      </c>
      <c r="R465">
        <f t="shared" si="54"/>
        <v>0</v>
      </c>
      <c r="S465" s="11">
        <f t="shared" si="55"/>
        <v>0</v>
      </c>
    </row>
    <row r="466" spans="1:19" ht="15" customHeight="1" x14ac:dyDescent="0.25">
      <c r="A466" s="24">
        <v>395805</v>
      </c>
      <c r="B466" s="10" t="s">
        <v>25</v>
      </c>
      <c r="C466" t="str">
        <f>VLOOKUP(A466,'[1]Ref Tab'!A:C,3,FALSE)</f>
        <v>FAIRMOUNT HOMES</v>
      </c>
      <c r="D466" s="11">
        <f>VLOOKUP(A466,'[1]Total Points'!C:Q,14,FALSE)</f>
        <v>20395.110463900062</v>
      </c>
      <c r="E466">
        <f>VLOOKUP(A466,'[1]RDR Summary'!C:K,8,FALSE)</f>
        <v>14045</v>
      </c>
      <c r="F466">
        <f>VLOOKUP(A466,'[1]RDR Summary'!C:H,6,FALSE)</f>
        <v>5459</v>
      </c>
      <c r="G466">
        <f>VLOOKUP(A466,'[1]RDR Summary'!C:O,11,FALSE)</f>
        <v>0.38867924528301889</v>
      </c>
      <c r="H466" s="12">
        <f t="shared" si="49"/>
        <v>7927.1561425724776</v>
      </c>
      <c r="I466">
        <f>VLOOKUP(A466,'[1]RDR Summary'!C:K,5,FALSE)</f>
        <v>3816</v>
      </c>
      <c r="J466">
        <f>VLOOKUP(A466,'[1]RDR Summary'!C:R,12,FALSE)</f>
        <v>0.27169811320754716</v>
      </c>
      <c r="K466" s="12">
        <f t="shared" si="50"/>
        <v>5541.3130317011492</v>
      </c>
      <c r="L466">
        <f>VLOOKUP(A466,'[1]RDR Summary'!C:N,4,FALSE)</f>
        <v>4770</v>
      </c>
      <c r="M466">
        <f>VLOOKUP(A466,'[1]RDR Summary'!C:U,13,FALSE)</f>
        <v>0.33962264150943394</v>
      </c>
      <c r="N466" s="12">
        <f t="shared" si="51"/>
        <v>6926.6412896264355</v>
      </c>
      <c r="O466" s="13">
        <f t="shared" si="52"/>
        <v>20395.110463900062</v>
      </c>
      <c r="P466">
        <f t="shared" si="53"/>
        <v>14045</v>
      </c>
      <c r="Q466">
        <f t="shared" si="53"/>
        <v>1</v>
      </c>
      <c r="R466">
        <f t="shared" si="54"/>
        <v>0</v>
      </c>
      <c r="S466" s="11">
        <f t="shared" si="55"/>
        <v>0</v>
      </c>
    </row>
    <row r="467" spans="1:19" ht="15" customHeight="1" x14ac:dyDescent="0.25">
      <c r="A467" s="24">
        <v>395806</v>
      </c>
      <c r="B467" s="10" t="s">
        <v>25</v>
      </c>
      <c r="C467" t="str">
        <f>VLOOKUP(A467,'[1]Ref Tab'!A:C,3,FALSE)</f>
        <v>SAINT ANNE'S RETIREMENT COMMUNITY</v>
      </c>
      <c r="D467" s="11">
        <f>VLOOKUP(A467,'[1]Total Points'!C:Q,14,FALSE)</f>
        <v>24097.706982419066</v>
      </c>
      <c r="E467">
        <f>VLOOKUP(A467,'[1]RDR Summary'!C:K,8,FALSE)</f>
        <v>8899</v>
      </c>
      <c r="F467">
        <f>VLOOKUP(A467,'[1]RDR Summary'!C:H,6,FALSE)</f>
        <v>3045</v>
      </c>
      <c r="G467">
        <f>VLOOKUP(A467,'[1]RDR Summary'!C:O,11,FALSE)</f>
        <v>0.34217327789639285</v>
      </c>
      <c r="H467" s="12">
        <f t="shared" si="49"/>
        <v>8245.5913879611253</v>
      </c>
      <c r="I467">
        <f>VLOOKUP(A467,'[1]RDR Summary'!C:K,5,FALSE)</f>
        <v>1354</v>
      </c>
      <c r="J467">
        <f>VLOOKUP(A467,'[1]RDR Summary'!C:R,12,FALSE)</f>
        <v>0.15215192718282952</v>
      </c>
      <c r="K467" s="12">
        <f t="shared" si="50"/>
        <v>3666.5125580621884</v>
      </c>
      <c r="L467">
        <f>VLOOKUP(A467,'[1]RDR Summary'!C:N,4,FALSE)</f>
        <v>4500</v>
      </c>
      <c r="M467">
        <f>VLOOKUP(A467,'[1]RDR Summary'!C:U,13,FALSE)</f>
        <v>0.5056747949207776</v>
      </c>
      <c r="N467" s="12">
        <f t="shared" si="51"/>
        <v>12185.603036395752</v>
      </c>
      <c r="O467" s="13">
        <f t="shared" si="52"/>
        <v>24097.706982419066</v>
      </c>
      <c r="P467">
        <f t="shared" si="53"/>
        <v>8899</v>
      </c>
      <c r="Q467">
        <f t="shared" si="53"/>
        <v>1</v>
      </c>
      <c r="R467">
        <f t="shared" si="54"/>
        <v>0</v>
      </c>
      <c r="S467" s="11">
        <f t="shared" si="55"/>
        <v>0</v>
      </c>
    </row>
    <row r="468" spans="1:19" ht="15" customHeight="1" x14ac:dyDescent="0.25">
      <c r="A468" s="24">
        <v>395812</v>
      </c>
      <c r="B468" s="10" t="s">
        <v>18</v>
      </c>
      <c r="C468" t="str">
        <f>VLOOKUP(A468,'[1]Ref Tab'!A:C,3,FALSE)</f>
        <v>LAUREL WOOD CARE CENTER</v>
      </c>
      <c r="D468" s="11">
        <f>VLOOKUP(A468,'[1]Total Points'!C:Q,14,FALSE)</f>
        <v>22419.805078218164</v>
      </c>
      <c r="E468">
        <f>VLOOKUP(A468,'[1]RDR Summary'!C:K,8,FALSE)</f>
        <v>21653</v>
      </c>
      <c r="F468">
        <f>VLOOKUP(A468,'[1]RDR Summary'!C:H,6,FALSE)</f>
        <v>5750</v>
      </c>
      <c r="G468">
        <f>VLOOKUP(A468,'[1]RDR Summary'!C:O,11,FALSE)</f>
        <v>0.26555211748949337</v>
      </c>
      <c r="H468" s="12">
        <f t="shared" si="49"/>
        <v>5953.6267122225299</v>
      </c>
      <c r="I468">
        <f>VLOOKUP(A468,'[1]RDR Summary'!C:K,5,FALSE)</f>
        <v>6899</v>
      </c>
      <c r="J468">
        <f>VLOOKUP(A468,'[1]RDR Summary'!C:R,12,FALSE)</f>
        <v>0.31861635801043736</v>
      </c>
      <c r="K468" s="12">
        <f t="shared" si="50"/>
        <v>7143.3166413257804</v>
      </c>
      <c r="L468">
        <f>VLOOKUP(A468,'[1]RDR Summary'!C:N,4,FALSE)</f>
        <v>9004</v>
      </c>
      <c r="M468">
        <f>VLOOKUP(A468,'[1]RDR Summary'!C:U,13,FALSE)</f>
        <v>0.41583152450006927</v>
      </c>
      <c r="N468" s="12">
        <f t="shared" si="51"/>
        <v>9322.8617246698541</v>
      </c>
      <c r="O468" s="13">
        <f t="shared" si="52"/>
        <v>22419.805078218167</v>
      </c>
      <c r="P468">
        <f t="shared" si="53"/>
        <v>21653</v>
      </c>
      <c r="Q468">
        <f t="shared" si="53"/>
        <v>1</v>
      </c>
      <c r="R468">
        <f t="shared" si="54"/>
        <v>0</v>
      </c>
      <c r="S468" s="11">
        <f t="shared" si="55"/>
        <v>0</v>
      </c>
    </row>
    <row r="469" spans="1:19" x14ac:dyDescent="0.25">
      <c r="A469" s="24">
        <v>395815</v>
      </c>
      <c r="B469" s="10" t="s">
        <v>21</v>
      </c>
      <c r="C469" t="str">
        <f>VLOOKUP(A469,'[1]Ref Tab'!A:C,3,FALSE)</f>
        <v>ST MARTHA CENTER FOR REHAB &amp; HEALTHCARE</v>
      </c>
      <c r="D469" s="11">
        <f>VLOOKUP(A469,'[1]Total Points'!C:Q,14,FALSE)</f>
        <v>37709.370283257398</v>
      </c>
      <c r="E469">
        <f>VLOOKUP(A469,'[1]RDR Summary'!C:K,8,FALSE)</f>
        <v>26074</v>
      </c>
      <c r="F469">
        <f>VLOOKUP(A469,'[1]RDR Summary'!C:H,6,FALSE)</f>
        <v>9921</v>
      </c>
      <c r="G469">
        <f>VLOOKUP(A469,'[1]RDR Summary'!C:O,11,FALSE)</f>
        <v>0.38049397867607576</v>
      </c>
      <c r="H469" s="12">
        <f t="shared" si="49"/>
        <v>14348.188332445985</v>
      </c>
      <c r="I469">
        <f>VLOOKUP(A469,'[1]RDR Summary'!C:K,5,FALSE)</f>
        <v>9573</v>
      </c>
      <c r="J469">
        <f>VLOOKUP(A469,'[1]RDR Summary'!C:R,12,FALSE)</f>
        <v>0.36714734985042569</v>
      </c>
      <c r="K469" s="12">
        <f t="shared" si="50"/>
        <v>13844.89536402635</v>
      </c>
      <c r="L469">
        <f>VLOOKUP(A469,'[1]RDR Summary'!C:N,4,FALSE)</f>
        <v>6580</v>
      </c>
      <c r="M469">
        <f>VLOOKUP(A469,'[1]RDR Summary'!C:U,13,FALSE)</f>
        <v>0.2523586714734985</v>
      </c>
      <c r="N469" s="12">
        <f t="shared" si="51"/>
        <v>9516.2865867850614</v>
      </c>
      <c r="O469" s="13">
        <f t="shared" si="52"/>
        <v>37709.370283257398</v>
      </c>
      <c r="P469">
        <f t="shared" si="53"/>
        <v>26074</v>
      </c>
      <c r="Q469">
        <f t="shared" si="53"/>
        <v>1</v>
      </c>
      <c r="R469">
        <f t="shared" si="54"/>
        <v>0</v>
      </c>
      <c r="S469" s="11">
        <f t="shared" si="55"/>
        <v>0</v>
      </c>
    </row>
    <row r="470" spans="1:19" x14ac:dyDescent="0.25">
      <c r="A470" s="24">
        <v>395816</v>
      </c>
      <c r="B470" s="10" t="s">
        <v>34</v>
      </c>
      <c r="C470" t="str">
        <f>VLOOKUP(A470,'[1]Ref Tab'!A:C,3,FALSE)</f>
        <v>LUTHERAN HOME AT KANE, THE</v>
      </c>
      <c r="D470" s="11">
        <f>VLOOKUP(A470,'[1]Total Points'!C:Q,14,FALSE)</f>
        <v>36202.765654644172</v>
      </c>
      <c r="E470">
        <f>VLOOKUP(A470,'[1]RDR Summary'!C:K,8,FALSE)</f>
        <v>18512</v>
      </c>
      <c r="F470">
        <f>VLOOKUP(A470,'[1]RDR Summary'!C:H,6,FALSE)</f>
        <v>2772</v>
      </c>
      <c r="G470">
        <f>VLOOKUP(A470,'[1]RDR Summary'!C:O,11,FALSE)</f>
        <v>0.14974070872947279</v>
      </c>
      <c r="H470" s="12">
        <f t="shared" si="49"/>
        <v>5421.0277870934342</v>
      </c>
      <c r="I470">
        <f>VLOOKUP(A470,'[1]RDR Summary'!C:K,5,FALSE)</f>
        <v>4831</v>
      </c>
      <c r="J470">
        <f>VLOOKUP(A470,'[1]RDR Summary'!C:R,12,FALSE)</f>
        <v>0.26096585998271393</v>
      </c>
      <c r="K470" s="12">
        <f t="shared" si="50"/>
        <v>9447.6858728168754</v>
      </c>
      <c r="L470">
        <f>VLOOKUP(A470,'[1]RDR Summary'!C:N,4,FALSE)</f>
        <v>10909</v>
      </c>
      <c r="M470">
        <f>VLOOKUP(A470,'[1]RDR Summary'!C:U,13,FALSE)</f>
        <v>0.58929343128781331</v>
      </c>
      <c r="N470" s="12">
        <f t="shared" si="51"/>
        <v>21334.051994733862</v>
      </c>
      <c r="O470" s="13">
        <f t="shared" si="52"/>
        <v>36202.765654644172</v>
      </c>
      <c r="P470">
        <f t="shared" si="53"/>
        <v>18512</v>
      </c>
      <c r="Q470">
        <f t="shared" si="53"/>
        <v>1</v>
      </c>
      <c r="R470">
        <f t="shared" si="54"/>
        <v>0</v>
      </c>
      <c r="S470" s="11">
        <f t="shared" si="55"/>
        <v>0</v>
      </c>
    </row>
    <row r="471" spans="1:19" ht="15" customHeight="1" x14ac:dyDescent="0.25">
      <c r="A471" s="24">
        <v>395817</v>
      </c>
      <c r="B471" s="10" t="s">
        <v>21</v>
      </c>
      <c r="C471" t="str">
        <f>VLOOKUP(A471,'[1]Ref Tab'!A:C,3,FALSE)</f>
        <v>YARDLEY REHAB &amp; HEALTHCARE CENTER</v>
      </c>
      <c r="D471" s="11">
        <f>VLOOKUP(A471,'[1]Total Points'!C:Q,14,FALSE)</f>
        <v>0</v>
      </c>
      <c r="E471">
        <f>VLOOKUP(A471,'[1]RDR Summary'!C:K,8,FALSE)</f>
        <v>18939</v>
      </c>
      <c r="F471">
        <f>VLOOKUP(A471,'[1]RDR Summary'!C:H,6,FALSE)</f>
        <v>0</v>
      </c>
      <c r="G471">
        <f>VLOOKUP(A471,'[1]RDR Summary'!C:O,11,FALSE)</f>
        <v>0</v>
      </c>
      <c r="H471" s="12">
        <f t="shared" si="49"/>
        <v>0</v>
      </c>
      <c r="I471">
        <f>VLOOKUP(A471,'[1]RDR Summary'!C:K,5,FALSE)</f>
        <v>11243</v>
      </c>
      <c r="J471">
        <f>VLOOKUP(A471,'[1]RDR Summary'!C:R,12,FALSE)</f>
        <v>0.5936427477691536</v>
      </c>
      <c r="K471" s="12">
        <f t="shared" si="50"/>
        <v>0</v>
      </c>
      <c r="L471">
        <f>VLOOKUP(A471,'[1]RDR Summary'!C:N,4,FALSE)</f>
        <v>7696</v>
      </c>
      <c r="M471">
        <f>VLOOKUP(A471,'[1]RDR Summary'!C:U,13,FALSE)</f>
        <v>0.4063572522308464</v>
      </c>
      <c r="N471" s="12">
        <f t="shared" si="51"/>
        <v>0</v>
      </c>
      <c r="O471" s="13">
        <f t="shared" si="52"/>
        <v>0</v>
      </c>
      <c r="P471">
        <f t="shared" si="53"/>
        <v>18939</v>
      </c>
      <c r="Q471">
        <f t="shared" si="53"/>
        <v>1</v>
      </c>
      <c r="R471">
        <f t="shared" si="54"/>
        <v>0</v>
      </c>
      <c r="S471" s="11">
        <f t="shared" si="55"/>
        <v>0</v>
      </c>
    </row>
    <row r="472" spans="1:19" ht="15" customHeight="1" x14ac:dyDescent="0.25">
      <c r="A472" s="24">
        <v>395818</v>
      </c>
      <c r="B472" s="10" t="s">
        <v>21</v>
      </c>
      <c r="C472" t="str">
        <f>VLOOKUP(A472,'[1]Ref Tab'!A:C,3,FALSE)</f>
        <v>MASONIC VILLAGE AT LAFAYETTE HILL</v>
      </c>
      <c r="D472" s="11">
        <f>VLOOKUP(A472,'[1]Total Points'!C:Q,14,FALSE)</f>
        <v>22875.151545476532</v>
      </c>
      <c r="E472">
        <f>VLOOKUP(A472,'[1]RDR Summary'!C:K,8,FALSE)</f>
        <v>10241</v>
      </c>
      <c r="F472">
        <f>VLOOKUP(A472,'[1]RDR Summary'!C:H,6,FALSE)</f>
        <v>2390</v>
      </c>
      <c r="G472">
        <f>VLOOKUP(A472,'[1]RDR Summary'!C:O,11,FALSE)</f>
        <v>0.23337564690948148</v>
      </c>
      <c r="H472" s="12">
        <f t="shared" si="49"/>
        <v>5338.5032900780107</v>
      </c>
      <c r="I472">
        <f>VLOOKUP(A472,'[1]RDR Summary'!C:K,5,FALSE)</f>
        <v>2592</v>
      </c>
      <c r="J472">
        <f>VLOOKUP(A472,'[1]RDR Summary'!C:R,12,FALSE)</f>
        <v>0.25310028317547112</v>
      </c>
      <c r="K472" s="12">
        <f t="shared" si="50"/>
        <v>5789.7073338419259</v>
      </c>
      <c r="L472">
        <f>VLOOKUP(A472,'[1]RDR Summary'!C:N,4,FALSE)</f>
        <v>5259</v>
      </c>
      <c r="M472">
        <f>VLOOKUP(A472,'[1]RDR Summary'!C:U,13,FALSE)</f>
        <v>0.5135240699150474</v>
      </c>
      <c r="N472" s="12">
        <f t="shared" si="51"/>
        <v>11746.940921556596</v>
      </c>
      <c r="O472" s="13">
        <f t="shared" si="52"/>
        <v>22875.151545476532</v>
      </c>
      <c r="P472">
        <f t="shared" si="53"/>
        <v>10241</v>
      </c>
      <c r="Q472">
        <f t="shared" si="53"/>
        <v>1</v>
      </c>
      <c r="R472">
        <f t="shared" si="54"/>
        <v>0</v>
      </c>
      <c r="S472" s="11">
        <f t="shared" si="55"/>
        <v>0</v>
      </c>
    </row>
    <row r="473" spans="1:19" x14ac:dyDescent="0.25">
      <c r="A473" s="24">
        <v>395819</v>
      </c>
      <c r="B473" s="10" t="s">
        <v>21</v>
      </c>
      <c r="C473" t="str">
        <f>VLOOKUP(A473,'[1]Ref Tab'!A:C,3,FALSE)</f>
        <v>CARING HEART REHAB AND NURSING CENTER</v>
      </c>
      <c r="D473" s="11">
        <f>VLOOKUP(A473,'[1]Total Points'!C:Q,14,FALSE)</f>
        <v>26424.398935944795</v>
      </c>
      <c r="E473">
        <f>VLOOKUP(A473,'[1]RDR Summary'!C:K,8,FALSE)</f>
        <v>57364</v>
      </c>
      <c r="F473">
        <f>VLOOKUP(A473,'[1]RDR Summary'!C:H,6,FALSE)</f>
        <v>20570</v>
      </c>
      <c r="G473">
        <f>VLOOKUP(A473,'[1]RDR Summary'!C:O,11,FALSE)</f>
        <v>0.35858726727564327</v>
      </c>
      <c r="H473" s="12">
        <f t="shared" si="49"/>
        <v>9475.4530038418598</v>
      </c>
      <c r="I473">
        <f>VLOOKUP(A473,'[1]RDR Summary'!C:K,5,FALSE)</f>
        <v>27667</v>
      </c>
      <c r="J473">
        <f>VLOOKUP(A473,'[1]RDR Summary'!C:R,12,FALSE)</f>
        <v>0.48230597587337004</v>
      </c>
      <c r="K473" s="12">
        <f t="shared" si="50"/>
        <v>12744.645515668095</v>
      </c>
      <c r="L473">
        <f>VLOOKUP(A473,'[1]RDR Summary'!C:N,4,FALSE)</f>
        <v>9127</v>
      </c>
      <c r="M473">
        <f>VLOOKUP(A473,'[1]RDR Summary'!C:U,13,FALSE)</f>
        <v>0.15910675685098669</v>
      </c>
      <c r="N473" s="12">
        <f t="shared" si="51"/>
        <v>4204.3004164348395</v>
      </c>
      <c r="O473" s="13">
        <f t="shared" si="52"/>
        <v>26424.398935944795</v>
      </c>
      <c r="P473">
        <f t="shared" si="53"/>
        <v>57364</v>
      </c>
      <c r="Q473">
        <f t="shared" si="53"/>
        <v>1</v>
      </c>
      <c r="R473">
        <f t="shared" si="54"/>
        <v>0</v>
      </c>
      <c r="S473" s="11">
        <f t="shared" si="55"/>
        <v>0</v>
      </c>
    </row>
    <row r="474" spans="1:19" ht="15" customHeight="1" x14ac:dyDescent="0.25">
      <c r="A474" s="24">
        <v>395821</v>
      </c>
      <c r="B474" s="10" t="s">
        <v>21</v>
      </c>
      <c r="C474" t="str">
        <f>VLOOKUP(A474,'[1]Ref Tab'!A:C,3,FALSE)</f>
        <v>LITTLE FLOWER MANOR</v>
      </c>
      <c r="D474" s="11">
        <f>VLOOKUP(A474,'[1]Total Points'!C:Q,14,FALSE)</f>
        <v>37515.648585447198</v>
      </c>
      <c r="E474">
        <f>VLOOKUP(A474,'[1]RDR Summary'!C:K,8,FALSE)</f>
        <v>15321</v>
      </c>
      <c r="F474">
        <f>VLOOKUP(A474,'[1]RDR Summary'!C:H,6,FALSE)</f>
        <v>6010</v>
      </c>
      <c r="G474">
        <f>VLOOKUP(A474,'[1]RDR Summary'!C:O,11,FALSE)</f>
        <v>0.39227204490568501</v>
      </c>
      <c r="H474" s="12">
        <f t="shared" si="49"/>
        <v>14716.340186576441</v>
      </c>
      <c r="I474">
        <f>VLOOKUP(A474,'[1]RDR Summary'!C:K,5,FALSE)</f>
        <v>3358</v>
      </c>
      <c r="J474">
        <f>VLOOKUP(A474,'[1]RDR Summary'!C:R,12,FALSE)</f>
        <v>0.21917629397558905</v>
      </c>
      <c r="K474" s="12">
        <f t="shared" si="50"/>
        <v>8222.5408230488665</v>
      </c>
      <c r="L474">
        <f>VLOOKUP(A474,'[1]RDR Summary'!C:N,4,FALSE)</f>
        <v>5953</v>
      </c>
      <c r="M474">
        <f>VLOOKUP(A474,'[1]RDR Summary'!C:U,13,FALSE)</f>
        <v>0.38855166111872591</v>
      </c>
      <c r="N474" s="12">
        <f t="shared" si="51"/>
        <v>14576.767575821888</v>
      </c>
      <c r="O474" s="13">
        <f t="shared" si="52"/>
        <v>37515.648585447198</v>
      </c>
      <c r="P474">
        <f t="shared" si="53"/>
        <v>15321</v>
      </c>
      <c r="Q474">
        <f t="shared" si="53"/>
        <v>1</v>
      </c>
      <c r="R474">
        <f t="shared" si="54"/>
        <v>0</v>
      </c>
      <c r="S474" s="11">
        <f t="shared" si="55"/>
        <v>0</v>
      </c>
    </row>
    <row r="475" spans="1:19" ht="15" customHeight="1" x14ac:dyDescent="0.25">
      <c r="A475" s="24">
        <v>395823</v>
      </c>
      <c r="B475" s="10" t="s">
        <v>18</v>
      </c>
      <c r="C475" t="str">
        <f>VLOOKUP(A475,'[1]Ref Tab'!A:C,3,FALSE)</f>
        <v>TOWNVIEW HEALTH AND REHAB CENTER</v>
      </c>
      <c r="D475" s="11">
        <f>VLOOKUP(A475,'[1]Total Points'!C:Q,14,FALSE)</f>
        <v>22415.186165702755</v>
      </c>
      <c r="E475">
        <f>VLOOKUP(A475,'[1]RDR Summary'!C:K,8,FALSE)</f>
        <v>21479</v>
      </c>
      <c r="F475">
        <f>VLOOKUP(A475,'[1]RDR Summary'!C:H,6,FALSE)</f>
        <v>621</v>
      </c>
      <c r="G475">
        <f>VLOOKUP(A475,'[1]RDR Summary'!C:O,11,FALSE)</f>
        <v>2.891196051957726E-2</v>
      </c>
      <c r="H475" s="12">
        <f t="shared" si="49"/>
        <v>648.06697746177247</v>
      </c>
      <c r="I475">
        <f>VLOOKUP(A475,'[1]RDR Summary'!C:K,5,FALSE)</f>
        <v>19821</v>
      </c>
      <c r="J475">
        <f>VLOOKUP(A475,'[1]RDR Summary'!C:R,12,FALSE)</f>
        <v>0.92280832440988869</v>
      </c>
      <c r="K475" s="12">
        <f t="shared" si="50"/>
        <v>20684.920386907877</v>
      </c>
      <c r="L475">
        <f>VLOOKUP(A475,'[1]RDR Summary'!C:N,4,FALSE)</f>
        <v>1037</v>
      </c>
      <c r="M475">
        <f>VLOOKUP(A475,'[1]RDR Summary'!C:U,13,FALSE)</f>
        <v>4.827971507053401E-2</v>
      </c>
      <c r="N475" s="12">
        <f t="shared" si="51"/>
        <v>1082.1988013331047</v>
      </c>
      <c r="O475" s="13">
        <f t="shared" si="52"/>
        <v>22415.186165702755</v>
      </c>
      <c r="P475">
        <f t="shared" si="53"/>
        <v>21479</v>
      </c>
      <c r="Q475">
        <f t="shared" si="53"/>
        <v>0.99999999999999989</v>
      </c>
      <c r="R475">
        <f t="shared" si="54"/>
        <v>0</v>
      </c>
      <c r="S475" s="11">
        <f t="shared" si="55"/>
        <v>0</v>
      </c>
    </row>
    <row r="476" spans="1:19" ht="15" customHeight="1" x14ac:dyDescent="0.25">
      <c r="A476" s="24">
        <v>395824</v>
      </c>
      <c r="B476" s="10" t="s">
        <v>41</v>
      </c>
      <c r="C476" t="str">
        <f>VLOOKUP(A476,'[1]Ref Tab'!A:C,3,FALSE)</f>
        <v>EMMANUEL CENTER FOR NURSING AND REHAB</v>
      </c>
      <c r="D476" s="11">
        <f>VLOOKUP(A476,'[1]Total Points'!C:Q,14,FALSE)</f>
        <v>51881.363460157379</v>
      </c>
      <c r="E476">
        <f>VLOOKUP(A476,'[1]RDR Summary'!C:K,8,FALSE)</f>
        <v>18036</v>
      </c>
      <c r="F476">
        <f>VLOOKUP(A476,'[1]RDR Summary'!C:H,6,FALSE)</f>
        <v>18036</v>
      </c>
      <c r="G476">
        <f>VLOOKUP(A476,'[1]RDR Summary'!C:O,11,FALSE)</f>
        <v>1</v>
      </c>
      <c r="H476" s="12">
        <f t="shared" si="49"/>
        <v>51881.363460157379</v>
      </c>
      <c r="I476">
        <f>VLOOKUP(A476,'[1]RDR Summary'!C:K,5,FALSE)</f>
        <v>0</v>
      </c>
      <c r="J476">
        <f>VLOOKUP(A476,'[1]RDR Summary'!C:R,12,FALSE)</f>
        <v>0</v>
      </c>
      <c r="K476" s="12">
        <f t="shared" si="50"/>
        <v>0</v>
      </c>
      <c r="L476">
        <f>VLOOKUP(A476,'[1]RDR Summary'!C:N,4,FALSE)</f>
        <v>0</v>
      </c>
      <c r="M476">
        <f>VLOOKUP(A476,'[1]RDR Summary'!C:U,13,FALSE)</f>
        <v>0</v>
      </c>
      <c r="N476" s="12">
        <f t="shared" si="51"/>
        <v>0</v>
      </c>
      <c r="O476" s="13">
        <f t="shared" si="52"/>
        <v>51881.363460157379</v>
      </c>
      <c r="P476">
        <f t="shared" si="53"/>
        <v>18036</v>
      </c>
      <c r="Q476">
        <f t="shared" si="53"/>
        <v>1</v>
      </c>
      <c r="R476">
        <f t="shared" si="54"/>
        <v>0</v>
      </c>
      <c r="S476" s="11">
        <f t="shared" si="55"/>
        <v>0</v>
      </c>
    </row>
    <row r="477" spans="1:19" ht="15" customHeight="1" x14ac:dyDescent="0.25">
      <c r="A477" s="24">
        <v>395825</v>
      </c>
      <c r="B477" s="10" t="s">
        <v>41</v>
      </c>
      <c r="C477" t="str">
        <f>VLOOKUP(A477,'[1]Ref Tab'!A:C,3,FALSE)</f>
        <v>WATSONTOWN REHABILITATION AND NRSG CTR</v>
      </c>
      <c r="D477" s="11">
        <f>VLOOKUP(A477,'[1]Total Points'!C:Q,14,FALSE)</f>
        <v>34660.940724147782</v>
      </c>
      <c r="E477">
        <f>VLOOKUP(A477,'[1]RDR Summary'!C:K,8,FALSE)</f>
        <v>26279</v>
      </c>
      <c r="F477">
        <f>VLOOKUP(A477,'[1]RDR Summary'!C:H,6,FALSE)</f>
        <v>11356</v>
      </c>
      <c r="G477">
        <f>VLOOKUP(A477,'[1]RDR Summary'!C:O,11,FALSE)</f>
        <v>0.43213212070474522</v>
      </c>
      <c r="H477" s="12">
        <f t="shared" si="49"/>
        <v>14978.105820747449</v>
      </c>
      <c r="I477">
        <f>VLOOKUP(A477,'[1]RDR Summary'!C:K,5,FALSE)</f>
        <v>7561</v>
      </c>
      <c r="J477">
        <f>VLOOKUP(A477,'[1]RDR Summary'!C:R,12,FALSE)</f>
        <v>0.28772023288557402</v>
      </c>
      <c r="K477" s="12">
        <f t="shared" si="50"/>
        <v>9972.6539371848758</v>
      </c>
      <c r="L477">
        <f>VLOOKUP(A477,'[1]RDR Summary'!C:N,4,FALSE)</f>
        <v>7362</v>
      </c>
      <c r="M477">
        <f>VLOOKUP(A477,'[1]RDR Summary'!C:U,13,FALSE)</f>
        <v>0.28014764640968071</v>
      </c>
      <c r="N477" s="12">
        <f t="shared" si="51"/>
        <v>9710.1809662154556</v>
      </c>
      <c r="O477" s="13">
        <f t="shared" si="52"/>
        <v>34660.940724147782</v>
      </c>
      <c r="P477">
        <f t="shared" si="53"/>
        <v>26279</v>
      </c>
      <c r="Q477">
        <f t="shared" si="53"/>
        <v>0.99999999999999989</v>
      </c>
      <c r="R477">
        <f t="shared" si="54"/>
        <v>0</v>
      </c>
      <c r="S477" s="11">
        <f t="shared" si="55"/>
        <v>0</v>
      </c>
    </row>
    <row r="478" spans="1:19" ht="15" customHeight="1" x14ac:dyDescent="0.25">
      <c r="A478" s="24">
        <v>395826</v>
      </c>
      <c r="B478" s="10" t="s">
        <v>18</v>
      </c>
      <c r="C478" t="str">
        <f>VLOOKUP(A478,'[1]Ref Tab'!A:C,3,FALSE)</f>
        <v>NORTH HILLS SKILLED NURSING &amp; REHAB CTR</v>
      </c>
      <c r="D478" s="11">
        <f>VLOOKUP(A478,'[1]Total Points'!C:Q,14,FALSE)</f>
        <v>16077.808253220097</v>
      </c>
      <c r="E478">
        <f>VLOOKUP(A478,'[1]RDR Summary'!C:K,8,FALSE)</f>
        <v>36807</v>
      </c>
      <c r="F478">
        <f>VLOOKUP(A478,'[1]RDR Summary'!C:H,6,FALSE)</f>
        <v>12459</v>
      </c>
      <c r="G478">
        <f>VLOOKUP(A478,'[1]RDR Summary'!C:O,11,FALSE)</f>
        <v>0.33849539489770969</v>
      </c>
      <c r="H478" s="12">
        <f t="shared" si="49"/>
        <v>5442.2640537633924</v>
      </c>
      <c r="I478">
        <f>VLOOKUP(A478,'[1]RDR Summary'!C:K,5,FALSE)</f>
        <v>14545</v>
      </c>
      <c r="J478">
        <f>VLOOKUP(A478,'[1]RDR Summary'!C:R,12,FALSE)</f>
        <v>0.39516939712554677</v>
      </c>
      <c r="K478" s="12">
        <f t="shared" si="50"/>
        <v>6353.4577945251258</v>
      </c>
      <c r="L478">
        <f>VLOOKUP(A478,'[1]RDR Summary'!C:N,4,FALSE)</f>
        <v>9803</v>
      </c>
      <c r="M478">
        <f>VLOOKUP(A478,'[1]RDR Summary'!C:U,13,FALSE)</f>
        <v>0.26633520797674354</v>
      </c>
      <c r="N478" s="12">
        <f t="shared" si="51"/>
        <v>4282.0864049315778</v>
      </c>
      <c r="O478" s="13">
        <f t="shared" si="52"/>
        <v>16077.808253220097</v>
      </c>
      <c r="P478">
        <f t="shared" si="53"/>
        <v>36807</v>
      </c>
      <c r="Q478">
        <f t="shared" si="53"/>
        <v>1</v>
      </c>
      <c r="R478">
        <f t="shared" si="54"/>
        <v>0</v>
      </c>
      <c r="S478" s="11">
        <f t="shared" si="55"/>
        <v>0</v>
      </c>
    </row>
    <row r="479" spans="1:19" ht="15" customHeight="1" x14ac:dyDescent="0.25">
      <c r="A479" s="24">
        <v>395827</v>
      </c>
      <c r="B479" s="10" t="s">
        <v>21</v>
      </c>
      <c r="C479" t="str">
        <f>VLOOKUP(A479,'[1]Ref Tab'!A:C,3,FALSE)</f>
        <v>KADIMA REHAB &amp; NURSING AT POTTSTOWN</v>
      </c>
      <c r="D479" s="11">
        <f>VLOOKUP(A479,'[1]Total Points'!C:Q,14,FALSE)</f>
        <v>0</v>
      </c>
      <c r="E479">
        <f>VLOOKUP(A479,'[1]RDR Summary'!C:K,8,FALSE)</f>
        <v>8091</v>
      </c>
      <c r="F479">
        <f>VLOOKUP(A479,'[1]RDR Summary'!C:H,6,FALSE)</f>
        <v>3575</v>
      </c>
      <c r="G479">
        <f>VLOOKUP(A479,'[1]RDR Summary'!C:O,11,FALSE)</f>
        <v>0.44184896798912371</v>
      </c>
      <c r="H479" s="12">
        <f t="shared" si="49"/>
        <v>0</v>
      </c>
      <c r="I479">
        <f>VLOOKUP(A479,'[1]RDR Summary'!C:K,5,FALSE)</f>
        <v>979</v>
      </c>
      <c r="J479">
        <f>VLOOKUP(A479,'[1]RDR Summary'!C:R,12,FALSE)</f>
        <v>0.12099864046471388</v>
      </c>
      <c r="K479" s="12">
        <f t="shared" si="50"/>
        <v>0</v>
      </c>
      <c r="L479">
        <f>VLOOKUP(A479,'[1]RDR Summary'!C:N,4,FALSE)</f>
        <v>3537</v>
      </c>
      <c r="M479">
        <f>VLOOKUP(A479,'[1]RDR Summary'!C:U,13,FALSE)</f>
        <v>0.43715239154616242</v>
      </c>
      <c r="N479" s="12">
        <f t="shared" si="51"/>
        <v>0</v>
      </c>
      <c r="O479" s="13">
        <f t="shared" si="52"/>
        <v>0</v>
      </c>
      <c r="P479">
        <f t="shared" si="53"/>
        <v>8091</v>
      </c>
      <c r="Q479">
        <f t="shared" si="53"/>
        <v>1</v>
      </c>
      <c r="R479">
        <f t="shared" si="54"/>
        <v>0</v>
      </c>
      <c r="S479" s="11">
        <f t="shared" si="55"/>
        <v>0</v>
      </c>
    </row>
    <row r="480" spans="1:19" ht="15" customHeight="1" x14ac:dyDescent="0.25">
      <c r="A480" s="24">
        <v>395828</v>
      </c>
      <c r="B480" s="10" t="s">
        <v>18</v>
      </c>
      <c r="C480" t="str">
        <f>VLOOKUP(A480,'[1]Ref Tab'!A:C,3,FALSE)</f>
        <v>MAPLE HEIGHTS HEALTH &amp; REHAB CENTER</v>
      </c>
      <c r="D480" s="11">
        <f>VLOOKUP(A480,'[1]Total Points'!C:Q,14,FALSE)</f>
        <v>49160.327960433016</v>
      </c>
      <c r="E480">
        <f>VLOOKUP(A480,'[1]RDR Summary'!C:K,8,FALSE)</f>
        <v>40142</v>
      </c>
      <c r="F480">
        <f>VLOOKUP(A480,'[1]RDR Summary'!C:H,6,FALSE)</f>
        <v>10902</v>
      </c>
      <c r="G480">
        <f>VLOOKUP(A480,'[1]RDR Summary'!C:O,11,FALSE)</f>
        <v>0.27158587016092872</v>
      </c>
      <c r="H480" s="12">
        <f t="shared" si="49"/>
        <v>13351.250446530836</v>
      </c>
      <c r="I480">
        <f>VLOOKUP(A480,'[1]RDR Summary'!C:K,5,FALSE)</f>
        <v>14362</v>
      </c>
      <c r="J480">
        <f>VLOOKUP(A480,'[1]RDR Summary'!C:R,12,FALSE)</f>
        <v>0.35777988142095563</v>
      </c>
      <c r="K480" s="12">
        <f t="shared" si="50"/>
        <v>17588.576308299012</v>
      </c>
      <c r="L480">
        <f>VLOOKUP(A480,'[1]RDR Summary'!C:N,4,FALSE)</f>
        <v>14878</v>
      </c>
      <c r="M480">
        <f>VLOOKUP(A480,'[1]RDR Summary'!C:U,13,FALSE)</f>
        <v>0.37063424841811571</v>
      </c>
      <c r="N480" s="12">
        <f t="shared" si="51"/>
        <v>18220.50120560317</v>
      </c>
      <c r="O480" s="13">
        <f t="shared" si="52"/>
        <v>49160.327960433016</v>
      </c>
      <c r="P480">
        <f t="shared" si="53"/>
        <v>40142</v>
      </c>
      <c r="Q480">
        <f t="shared" si="53"/>
        <v>1</v>
      </c>
      <c r="R480">
        <f t="shared" si="54"/>
        <v>0</v>
      </c>
      <c r="S480" s="11">
        <f t="shared" si="55"/>
        <v>0</v>
      </c>
    </row>
    <row r="481" spans="1:19" ht="15" customHeight="1" x14ac:dyDescent="0.25">
      <c r="A481" s="24">
        <v>395830</v>
      </c>
      <c r="B481" s="10" t="s">
        <v>18</v>
      </c>
      <c r="C481" t="str">
        <f>VLOOKUP(A481,'[1]Ref Tab'!A:C,3,FALSE)</f>
        <v>MEADOW VIEW NURSING CENTER</v>
      </c>
      <c r="D481" s="11">
        <f>VLOOKUP(A481,'[1]Total Points'!C:Q,14,FALSE)</f>
        <v>14774.045675771624</v>
      </c>
      <c r="E481">
        <f>VLOOKUP(A481,'[1]RDR Summary'!C:K,8,FALSE)</f>
        <v>26579</v>
      </c>
      <c r="F481">
        <f>VLOOKUP(A481,'[1]RDR Summary'!C:H,6,FALSE)</f>
        <v>5600</v>
      </c>
      <c r="G481">
        <f>VLOOKUP(A481,'[1]RDR Summary'!C:O,11,FALSE)</f>
        <v>0.21069265209375823</v>
      </c>
      <c r="H481" s="12">
        <f t="shared" si="49"/>
        <v>3112.7828655826438</v>
      </c>
      <c r="I481">
        <f>VLOOKUP(A481,'[1]RDR Summary'!C:K,5,FALSE)</f>
        <v>7829</v>
      </c>
      <c r="J481">
        <f>VLOOKUP(A481,'[1]RDR Summary'!C:R,12,FALSE)</f>
        <v>0.29455585236464876</v>
      </c>
      <c r="K481" s="12">
        <f t="shared" si="50"/>
        <v>4351.7816169011639</v>
      </c>
      <c r="L481">
        <f>VLOOKUP(A481,'[1]RDR Summary'!C:N,4,FALSE)</f>
        <v>13150</v>
      </c>
      <c r="M481">
        <f>VLOOKUP(A481,'[1]RDR Summary'!C:U,13,FALSE)</f>
        <v>0.49475149554159298</v>
      </c>
      <c r="N481" s="12">
        <f t="shared" si="51"/>
        <v>7309.4811932878156</v>
      </c>
      <c r="O481" s="13">
        <f t="shared" si="52"/>
        <v>14774.045675771624</v>
      </c>
      <c r="P481">
        <f t="shared" si="53"/>
        <v>26579</v>
      </c>
      <c r="Q481">
        <f t="shared" si="53"/>
        <v>1</v>
      </c>
      <c r="R481">
        <f t="shared" si="54"/>
        <v>0</v>
      </c>
      <c r="S481" s="11">
        <f t="shared" si="55"/>
        <v>0</v>
      </c>
    </row>
    <row r="482" spans="1:19" ht="15" customHeight="1" x14ac:dyDescent="0.25">
      <c r="A482" s="24">
        <v>395831</v>
      </c>
      <c r="B482" s="10" t="s">
        <v>41</v>
      </c>
      <c r="C482" t="str">
        <f>VLOOKUP(A482,'[1]Ref Tab'!A:C,3,FALSE)</f>
        <v>SCHUYLKILL CENTER</v>
      </c>
      <c r="D482" s="11">
        <f>VLOOKUP(A482,'[1]Total Points'!C:Q,14,FALSE)</f>
        <v>29559.855535179369</v>
      </c>
      <c r="E482">
        <f>VLOOKUP(A482,'[1]RDR Summary'!C:K,8,FALSE)</f>
        <v>32566</v>
      </c>
      <c r="F482">
        <f>VLOOKUP(A482,'[1]RDR Summary'!C:H,6,FALSE)</f>
        <v>18705</v>
      </c>
      <c r="G482">
        <f>VLOOKUP(A482,'[1]RDR Summary'!C:O,11,FALSE)</f>
        <v>0.57437204446355095</v>
      </c>
      <c r="H482" s="12">
        <f t="shared" si="49"/>
        <v>16978.354657788186</v>
      </c>
      <c r="I482">
        <f>VLOOKUP(A482,'[1]RDR Summary'!C:K,5,FALSE)</f>
        <v>9081</v>
      </c>
      <c r="J482">
        <f>VLOOKUP(A482,'[1]RDR Summary'!C:R,12,FALSE)</f>
        <v>0.27884910643001903</v>
      </c>
      <c r="K482" s="12">
        <f t="shared" si="50"/>
        <v>8242.7393021852185</v>
      </c>
      <c r="L482">
        <f>VLOOKUP(A482,'[1]RDR Summary'!C:N,4,FALSE)</f>
        <v>4780</v>
      </c>
      <c r="M482">
        <f>VLOOKUP(A482,'[1]RDR Summary'!C:U,13,FALSE)</f>
        <v>0.14677884910643002</v>
      </c>
      <c r="N482" s="12">
        <f t="shared" si="51"/>
        <v>4338.7615752059628</v>
      </c>
      <c r="O482" s="13">
        <f t="shared" si="52"/>
        <v>29559.855535179369</v>
      </c>
      <c r="P482">
        <f t="shared" si="53"/>
        <v>32566</v>
      </c>
      <c r="Q482">
        <f t="shared" si="53"/>
        <v>1</v>
      </c>
      <c r="R482">
        <f t="shared" si="54"/>
        <v>0</v>
      </c>
      <c r="S482" s="11">
        <f t="shared" si="55"/>
        <v>0</v>
      </c>
    </row>
    <row r="483" spans="1:19" ht="15" customHeight="1" x14ac:dyDescent="0.25">
      <c r="A483" s="24">
        <v>395832</v>
      </c>
      <c r="B483" s="10" t="s">
        <v>25</v>
      </c>
      <c r="C483" t="str">
        <f>VLOOKUP(A483,'[1]Ref Tab'!A:C,3,FALSE)</f>
        <v>LEBANON VALLEY HOME THE</v>
      </c>
      <c r="D483" s="11">
        <f>VLOOKUP(A483,'[1]Total Points'!C:Q,14,FALSE)</f>
        <v>36688.829134852756</v>
      </c>
      <c r="E483">
        <f>VLOOKUP(A483,'[1]RDR Summary'!C:K,8,FALSE)</f>
        <v>7614</v>
      </c>
      <c r="F483">
        <f>VLOOKUP(A483,'[1]RDR Summary'!C:H,6,FALSE)</f>
        <v>2153</v>
      </c>
      <c r="G483">
        <f>VLOOKUP(A483,'[1]RDR Summary'!C:O,11,FALSE)</f>
        <v>0.28276858418702389</v>
      </c>
      <c r="H483" s="12">
        <f t="shared" si="49"/>
        <v>10374.448269941946</v>
      </c>
      <c r="I483">
        <f>VLOOKUP(A483,'[1]RDR Summary'!C:K,5,FALSE)</f>
        <v>2598</v>
      </c>
      <c r="J483">
        <f>VLOOKUP(A483,'[1]RDR Summary'!C:R,12,FALSE)</f>
        <v>0.34121355397951142</v>
      </c>
      <c r="K483" s="12">
        <f t="shared" si="50"/>
        <v>12518.725780450151</v>
      </c>
      <c r="L483">
        <f>VLOOKUP(A483,'[1]RDR Summary'!C:N,4,FALSE)</f>
        <v>2863</v>
      </c>
      <c r="M483">
        <f>VLOOKUP(A483,'[1]RDR Summary'!C:U,13,FALSE)</f>
        <v>0.37601786183346469</v>
      </c>
      <c r="N483" s="12">
        <f t="shared" si="51"/>
        <v>13795.655084460657</v>
      </c>
      <c r="O483" s="13">
        <f t="shared" si="52"/>
        <v>36688.829134852756</v>
      </c>
      <c r="P483">
        <f t="shared" si="53"/>
        <v>7614</v>
      </c>
      <c r="Q483">
        <f t="shared" si="53"/>
        <v>1</v>
      </c>
      <c r="R483">
        <f t="shared" si="54"/>
        <v>0</v>
      </c>
      <c r="S483" s="11">
        <f t="shared" si="55"/>
        <v>0</v>
      </c>
    </row>
    <row r="484" spans="1:19" ht="15" customHeight="1" x14ac:dyDescent="0.25">
      <c r="A484" s="24">
        <v>395834</v>
      </c>
      <c r="B484" s="10" t="s">
        <v>21</v>
      </c>
      <c r="C484" t="str">
        <f>VLOOKUP(A484,'[1]Ref Tab'!A:C,3,FALSE)</f>
        <v>KING OF PRUSSIA SKILLED NSG &amp; REHAB CTR</v>
      </c>
      <c r="D484" s="11">
        <f>VLOOKUP(A484,'[1]Total Points'!C:Q,14,FALSE)</f>
        <v>0</v>
      </c>
      <c r="E484">
        <f>VLOOKUP(A484,'[1]RDR Summary'!C:K,8,FALSE)</f>
        <v>19603</v>
      </c>
      <c r="F484">
        <f>VLOOKUP(A484,'[1]RDR Summary'!C:H,6,FALSE)</f>
        <v>0</v>
      </c>
      <c r="G484">
        <f>VLOOKUP(A484,'[1]RDR Summary'!C:O,11,FALSE)</f>
        <v>0</v>
      </c>
      <c r="H484" s="12">
        <f t="shared" si="49"/>
        <v>0</v>
      </c>
      <c r="I484">
        <f>VLOOKUP(A484,'[1]RDR Summary'!C:K,5,FALSE)</f>
        <v>10482</v>
      </c>
      <c r="J484">
        <f>VLOOKUP(A484,'[1]RDR Summary'!C:R,12,FALSE)</f>
        <v>0.53471407437637097</v>
      </c>
      <c r="K484" s="12">
        <f t="shared" si="50"/>
        <v>0</v>
      </c>
      <c r="L484">
        <f>VLOOKUP(A484,'[1]RDR Summary'!C:N,4,FALSE)</f>
        <v>9121</v>
      </c>
      <c r="M484">
        <f>VLOOKUP(A484,'[1]RDR Summary'!C:U,13,FALSE)</f>
        <v>0.46528592562362903</v>
      </c>
      <c r="N484" s="12">
        <f t="shared" si="51"/>
        <v>0</v>
      </c>
      <c r="O484" s="13">
        <f t="shared" si="52"/>
        <v>0</v>
      </c>
      <c r="P484">
        <f t="shared" si="53"/>
        <v>19603</v>
      </c>
      <c r="Q484">
        <f t="shared" si="53"/>
        <v>1</v>
      </c>
      <c r="R484">
        <f t="shared" si="54"/>
        <v>0</v>
      </c>
      <c r="S484" s="11">
        <f t="shared" si="55"/>
        <v>0</v>
      </c>
    </row>
    <row r="485" spans="1:19" ht="15" customHeight="1" x14ac:dyDescent="0.25">
      <c r="A485" s="24">
        <v>395840</v>
      </c>
      <c r="B485" s="10" t="s">
        <v>18</v>
      </c>
      <c r="C485" t="str">
        <f>VLOOKUP(A485,'[1]Ref Tab'!A:C,3,FALSE)</f>
        <v>THE PATRIOT, A CHOICE COMMUNITY</v>
      </c>
      <c r="D485" s="11">
        <f>VLOOKUP(A485,'[1]Total Points'!C:Q,14,FALSE)</f>
        <v>43061.842324964753</v>
      </c>
      <c r="E485">
        <f>VLOOKUP(A485,'[1]RDR Summary'!C:K,8,FALSE)</f>
        <v>16125</v>
      </c>
      <c r="F485">
        <f>VLOOKUP(A485,'[1]RDR Summary'!C:H,6,FALSE)</f>
        <v>4366</v>
      </c>
      <c r="G485">
        <f>VLOOKUP(A485,'[1]RDR Summary'!C:O,11,FALSE)</f>
        <v>0.27075968992248062</v>
      </c>
      <c r="H485" s="12">
        <f t="shared" si="49"/>
        <v>11659.411075398208</v>
      </c>
      <c r="I485">
        <f>VLOOKUP(A485,'[1]RDR Summary'!C:K,5,FALSE)</f>
        <v>6312</v>
      </c>
      <c r="J485">
        <f>VLOOKUP(A485,'[1]RDR Summary'!C:R,12,FALSE)</f>
        <v>0.39144186046511625</v>
      </c>
      <c r="K485" s="12">
        <f t="shared" si="50"/>
        <v>16856.20767473969</v>
      </c>
      <c r="L485">
        <f>VLOOKUP(A485,'[1]RDR Summary'!C:N,4,FALSE)</f>
        <v>5447</v>
      </c>
      <c r="M485">
        <f>VLOOKUP(A485,'[1]RDR Summary'!C:U,13,FALSE)</f>
        <v>0.33779844961240307</v>
      </c>
      <c r="N485" s="12">
        <f t="shared" si="51"/>
        <v>14546.223574826852</v>
      </c>
      <c r="O485" s="13">
        <f t="shared" si="52"/>
        <v>43061.842324964746</v>
      </c>
      <c r="P485">
        <f t="shared" si="53"/>
        <v>16125</v>
      </c>
      <c r="Q485">
        <f t="shared" si="53"/>
        <v>1</v>
      </c>
      <c r="R485">
        <f t="shared" si="54"/>
        <v>0</v>
      </c>
      <c r="S485" s="11">
        <f t="shared" si="55"/>
        <v>0</v>
      </c>
    </row>
    <row r="486" spans="1:19" ht="15" customHeight="1" x14ac:dyDescent="0.25">
      <c r="A486" s="24">
        <v>395843</v>
      </c>
      <c r="B486" s="10" t="s">
        <v>21</v>
      </c>
      <c r="C486" t="str">
        <f>VLOOKUP(A486,'[1]Ref Tab'!A:C,3,FALSE)</f>
        <v>RIVER'S EDGE REHAB &amp; HEALTHCARE CENTER</v>
      </c>
      <c r="D486" s="11">
        <f>VLOOKUP(A486,'[1]Total Points'!C:Q,14,FALSE)</f>
        <v>25891.360236306395</v>
      </c>
      <c r="E486">
        <f>VLOOKUP(A486,'[1]RDR Summary'!C:K,8,FALSE)</f>
        <v>23020</v>
      </c>
      <c r="F486">
        <f>VLOOKUP(A486,'[1]RDR Summary'!C:H,6,FALSE)</f>
        <v>7535</v>
      </c>
      <c r="G486">
        <f>VLOOKUP(A486,'[1]RDR Summary'!C:O,11,FALSE)</f>
        <v>0.32732406602953951</v>
      </c>
      <c r="H486" s="12">
        <f t="shared" si="49"/>
        <v>8474.8653075833481</v>
      </c>
      <c r="I486">
        <f>VLOOKUP(A486,'[1]RDR Summary'!C:K,5,FALSE)</f>
        <v>7108</v>
      </c>
      <c r="J486">
        <f>VLOOKUP(A486,'[1]RDR Summary'!C:R,12,FALSE)</f>
        <v>0.30877497827975675</v>
      </c>
      <c r="K486" s="12">
        <f t="shared" si="50"/>
        <v>7994.6041945988645</v>
      </c>
      <c r="L486">
        <f>VLOOKUP(A486,'[1]RDR Summary'!C:N,4,FALSE)</f>
        <v>8377</v>
      </c>
      <c r="M486">
        <f>VLOOKUP(A486,'[1]RDR Summary'!C:U,13,FALSE)</f>
        <v>0.36390095569070374</v>
      </c>
      <c r="N486" s="12">
        <f t="shared" si="51"/>
        <v>9421.8907341241829</v>
      </c>
      <c r="O486" s="13">
        <f t="shared" si="52"/>
        <v>25891.360236306395</v>
      </c>
      <c r="P486">
        <f t="shared" si="53"/>
        <v>23020</v>
      </c>
      <c r="Q486">
        <f t="shared" si="53"/>
        <v>1</v>
      </c>
      <c r="R486">
        <f t="shared" si="54"/>
        <v>0</v>
      </c>
      <c r="S486" s="11">
        <f t="shared" si="55"/>
        <v>0</v>
      </c>
    </row>
    <row r="487" spans="1:19" x14ac:dyDescent="0.25">
      <c r="A487" s="24">
        <v>395844</v>
      </c>
      <c r="B487" s="10" t="s">
        <v>25</v>
      </c>
      <c r="C487" t="str">
        <f>VLOOKUP(A487,'[1]Ref Tab'!A:C,3,FALSE)</f>
        <v>ELIZABETHTOWN NURSING AND REHABILITATION</v>
      </c>
      <c r="D487" s="11">
        <f>VLOOKUP(A487,'[1]Total Points'!C:Q,14,FALSE)</f>
        <v>0</v>
      </c>
      <c r="E487">
        <f>VLOOKUP(A487,'[1]RDR Summary'!C:K,8,FALSE)</f>
        <v>6384</v>
      </c>
      <c r="F487">
        <f>VLOOKUP(A487,'[1]RDR Summary'!C:H,6,FALSE)</f>
        <v>1445</v>
      </c>
      <c r="G487">
        <f>VLOOKUP(A487,'[1]RDR Summary'!C:O,11,FALSE)</f>
        <v>0.22634711779448621</v>
      </c>
      <c r="H487" s="12">
        <f t="shared" si="49"/>
        <v>0</v>
      </c>
      <c r="I487">
        <f>VLOOKUP(A487,'[1]RDR Summary'!C:K,5,FALSE)</f>
        <v>732</v>
      </c>
      <c r="J487">
        <f>VLOOKUP(A487,'[1]RDR Summary'!C:R,12,FALSE)</f>
        <v>0.11466165413533834</v>
      </c>
      <c r="K487" s="12">
        <f t="shared" si="50"/>
        <v>0</v>
      </c>
      <c r="L487">
        <f>VLOOKUP(A487,'[1]RDR Summary'!C:N,4,FALSE)</f>
        <v>4207</v>
      </c>
      <c r="M487">
        <f>VLOOKUP(A487,'[1]RDR Summary'!C:U,13,FALSE)</f>
        <v>0.65899122807017541</v>
      </c>
      <c r="N487" s="12">
        <f t="shared" si="51"/>
        <v>0</v>
      </c>
      <c r="O487" s="13">
        <f t="shared" si="52"/>
        <v>0</v>
      </c>
      <c r="P487">
        <f t="shared" si="53"/>
        <v>6384</v>
      </c>
      <c r="Q487">
        <f t="shared" si="53"/>
        <v>1</v>
      </c>
      <c r="R487">
        <f t="shared" si="54"/>
        <v>0</v>
      </c>
      <c r="S487" s="11">
        <f t="shared" si="55"/>
        <v>0</v>
      </c>
    </row>
    <row r="488" spans="1:19" ht="15" customHeight="1" x14ac:dyDescent="0.25">
      <c r="A488" s="24">
        <v>395845</v>
      </c>
      <c r="B488" s="10" t="s">
        <v>18</v>
      </c>
      <c r="C488" t="str">
        <f>VLOOKUP(A488,'[1]Ref Tab'!A:C,3,FALSE)</f>
        <v>CRANBERRY PLACE</v>
      </c>
      <c r="D488" s="11">
        <f>VLOOKUP(A488,'[1]Total Points'!C:Q,14,FALSE)</f>
        <v>19365.194226458083</v>
      </c>
      <c r="E488">
        <f>VLOOKUP(A488,'[1]RDR Summary'!C:K,8,FALSE)</f>
        <v>19073</v>
      </c>
      <c r="F488">
        <f>VLOOKUP(A488,'[1]RDR Summary'!C:H,6,FALSE)</f>
        <v>3719</v>
      </c>
      <c r="G488">
        <f>VLOOKUP(A488,'[1]RDR Summary'!C:O,11,FALSE)</f>
        <v>0.19498767891784197</v>
      </c>
      <c r="H488" s="12">
        <f t="shared" si="49"/>
        <v>3775.9742740102556</v>
      </c>
      <c r="I488">
        <f>VLOOKUP(A488,'[1]RDR Summary'!C:K,5,FALSE)</f>
        <v>5738</v>
      </c>
      <c r="J488">
        <f>VLOOKUP(A488,'[1]RDR Summary'!C:R,12,FALSE)</f>
        <v>0.30084412520316678</v>
      </c>
      <c r="K488" s="12">
        <f t="shared" si="50"/>
        <v>5825.9049164481976</v>
      </c>
      <c r="L488">
        <f>VLOOKUP(A488,'[1]RDR Summary'!C:N,4,FALSE)</f>
        <v>9616</v>
      </c>
      <c r="M488">
        <f>VLOOKUP(A488,'[1]RDR Summary'!C:U,13,FALSE)</f>
        <v>0.5041681958789912</v>
      </c>
      <c r="N488" s="12">
        <f t="shared" si="51"/>
        <v>9763.3150359996289</v>
      </c>
      <c r="O488" s="13">
        <f t="shared" si="52"/>
        <v>19365.194226458083</v>
      </c>
      <c r="P488">
        <f t="shared" si="53"/>
        <v>19073</v>
      </c>
      <c r="Q488">
        <f t="shared" si="53"/>
        <v>1</v>
      </c>
      <c r="R488">
        <f t="shared" si="54"/>
        <v>0</v>
      </c>
      <c r="S488" s="11">
        <f t="shared" si="55"/>
        <v>0</v>
      </c>
    </row>
    <row r="489" spans="1:19" ht="15" customHeight="1" x14ac:dyDescent="0.25">
      <c r="A489" s="24">
        <v>395846</v>
      </c>
      <c r="B489" s="10" t="s">
        <v>25</v>
      </c>
      <c r="C489" t="str">
        <f>VLOOKUP(A489,'[1]Ref Tab'!A:C,3,FALSE)</f>
        <v>KADIMA REHAB &amp; NURSING AT CAMPBELLTOWN</v>
      </c>
      <c r="D489" s="11">
        <f>VLOOKUP(A489,'[1]Total Points'!C:Q,14,FALSE)</f>
        <v>31708.275065269765</v>
      </c>
      <c r="E489">
        <f>VLOOKUP(A489,'[1]RDR Summary'!C:K,8,FALSE)</f>
        <v>10761</v>
      </c>
      <c r="F489">
        <f>VLOOKUP(A489,'[1]RDR Summary'!C:H,6,FALSE)</f>
        <v>3381</v>
      </c>
      <c r="G489">
        <f>VLOOKUP(A489,'[1]RDR Summary'!C:O,11,FALSE)</f>
        <v>0.31419013102871479</v>
      </c>
      <c r="H489" s="12">
        <f t="shared" si="49"/>
        <v>9962.4270974516367</v>
      </c>
      <c r="I489">
        <f>VLOOKUP(A489,'[1]RDR Summary'!C:K,5,FALSE)</f>
        <v>3062</v>
      </c>
      <c r="J489">
        <f>VLOOKUP(A489,'[1]RDR Summary'!C:R,12,FALSE)</f>
        <v>0.28454604590651428</v>
      </c>
      <c r="K489" s="12">
        <f t="shared" si="50"/>
        <v>9022.4642923386327</v>
      </c>
      <c r="L489">
        <f>VLOOKUP(A489,'[1]RDR Summary'!C:N,4,FALSE)</f>
        <v>4318</v>
      </c>
      <c r="M489">
        <f>VLOOKUP(A489,'[1]RDR Summary'!C:U,13,FALSE)</f>
        <v>0.40126382306477093</v>
      </c>
      <c r="N489" s="12">
        <f t="shared" si="51"/>
        <v>12723.383675479496</v>
      </c>
      <c r="O489" s="13">
        <f t="shared" si="52"/>
        <v>31708.275065269765</v>
      </c>
      <c r="P489">
        <f t="shared" si="53"/>
        <v>10761</v>
      </c>
      <c r="Q489">
        <f t="shared" si="53"/>
        <v>1</v>
      </c>
      <c r="R489">
        <f t="shared" si="54"/>
        <v>0</v>
      </c>
      <c r="S489" s="11">
        <f t="shared" si="55"/>
        <v>0</v>
      </c>
    </row>
    <row r="490" spans="1:19" x14ac:dyDescent="0.25">
      <c r="A490" s="24">
        <v>395847</v>
      </c>
      <c r="B490" s="10" t="s">
        <v>21</v>
      </c>
      <c r="C490" t="str">
        <f>VLOOKUP(A490,'[1]Ref Tab'!A:C,3,FALSE)</f>
        <v>MONTGOMERY SUBACUTE AND RESPIRATORY CTR</v>
      </c>
      <c r="D490" s="11">
        <f>VLOOKUP(A490,'[1]Total Points'!C:Q,14,FALSE)</f>
        <v>39975.780529090945</v>
      </c>
      <c r="E490">
        <f>VLOOKUP(A490,'[1]RDR Summary'!C:K,8,FALSE)</f>
        <v>16544</v>
      </c>
      <c r="F490">
        <f>VLOOKUP(A490,'[1]RDR Summary'!C:H,6,FALSE)</f>
        <v>4980</v>
      </c>
      <c r="G490">
        <f>VLOOKUP(A490,'[1]RDR Summary'!C:O,11,FALSE)</f>
        <v>0.3010154738878143</v>
      </c>
      <c r="H490" s="12">
        <f t="shared" si="49"/>
        <v>12033.328519999572</v>
      </c>
      <c r="I490">
        <f>VLOOKUP(A490,'[1]RDR Summary'!C:K,5,FALSE)</f>
        <v>5494</v>
      </c>
      <c r="J490">
        <f>VLOOKUP(A490,'[1]RDR Summary'!C:R,12,FALSE)</f>
        <v>0.33208413926499031</v>
      </c>
      <c r="K490" s="12">
        <f t="shared" si="50"/>
        <v>13275.322668449326</v>
      </c>
      <c r="L490">
        <f>VLOOKUP(A490,'[1]RDR Summary'!C:N,4,FALSE)</f>
        <v>6070</v>
      </c>
      <c r="M490">
        <f>VLOOKUP(A490,'[1]RDR Summary'!C:U,13,FALSE)</f>
        <v>0.36690038684719534</v>
      </c>
      <c r="N490" s="12">
        <f t="shared" si="51"/>
        <v>14667.129340642046</v>
      </c>
      <c r="O490" s="13">
        <f t="shared" si="52"/>
        <v>39975.780529090945</v>
      </c>
      <c r="P490">
        <f t="shared" si="53"/>
        <v>16544</v>
      </c>
      <c r="Q490">
        <f t="shared" si="53"/>
        <v>1</v>
      </c>
      <c r="R490">
        <f t="shared" si="54"/>
        <v>0</v>
      </c>
      <c r="S490" s="11">
        <f t="shared" si="55"/>
        <v>0</v>
      </c>
    </row>
    <row r="491" spans="1:19" ht="15" customHeight="1" x14ac:dyDescent="0.25">
      <c r="A491" s="24">
        <v>395848</v>
      </c>
      <c r="B491" s="10" t="s">
        <v>21</v>
      </c>
      <c r="C491" t="str">
        <f>VLOOKUP(A491,'[1]Ref Tab'!A:C,3,FALSE)</f>
        <v>BARCLAY FRIENDS</v>
      </c>
      <c r="D491" s="11">
        <f>VLOOKUP(A491,'[1]Total Points'!C:Q,14,FALSE)</f>
        <v>23320.046783024107</v>
      </c>
      <c r="E491">
        <f>VLOOKUP(A491,'[1]RDR Summary'!C:K,8,FALSE)</f>
        <v>8914</v>
      </c>
      <c r="F491">
        <f>VLOOKUP(A491,'[1]RDR Summary'!C:H,6,FALSE)</f>
        <v>3892</v>
      </c>
      <c r="G491">
        <f>VLOOKUP(A491,'[1]RDR Summary'!C:O,11,FALSE)</f>
        <v>0.43661655822301998</v>
      </c>
      <c r="H491" s="12">
        <f t="shared" si="49"/>
        <v>10181.918564003794</v>
      </c>
      <c r="I491">
        <f>VLOOKUP(A491,'[1]RDR Summary'!C:K,5,FALSE)</f>
        <v>665</v>
      </c>
      <c r="J491">
        <f>VLOOKUP(A491,'[1]RDR Summary'!C:R,12,FALSE)</f>
        <v>7.4601750056091543E-2</v>
      </c>
      <c r="K491" s="12">
        <f t="shared" si="50"/>
        <v>1739.7163014035261</v>
      </c>
      <c r="L491">
        <f>VLOOKUP(A491,'[1]RDR Summary'!C:N,4,FALSE)</f>
        <v>4357</v>
      </c>
      <c r="M491">
        <f>VLOOKUP(A491,'[1]RDR Summary'!C:U,13,FALSE)</f>
        <v>0.48878169172088848</v>
      </c>
      <c r="N491" s="12">
        <f t="shared" si="51"/>
        <v>11398.411917616786</v>
      </c>
      <c r="O491" s="13">
        <f t="shared" si="52"/>
        <v>23320.046783024107</v>
      </c>
      <c r="P491">
        <f t="shared" si="53"/>
        <v>8914</v>
      </c>
      <c r="Q491">
        <f t="shared" si="53"/>
        <v>1</v>
      </c>
      <c r="R491">
        <f t="shared" si="54"/>
        <v>0</v>
      </c>
      <c r="S491" s="11">
        <f t="shared" si="55"/>
        <v>0</v>
      </c>
    </row>
    <row r="492" spans="1:19" ht="15" customHeight="1" x14ac:dyDescent="0.25">
      <c r="A492" s="24">
        <v>395851</v>
      </c>
      <c r="B492" s="10" t="s">
        <v>18</v>
      </c>
      <c r="C492" t="str">
        <f>VLOOKUP(A492,'[1]Ref Tab'!A:C,3,FALSE)</f>
        <v>REHAB &amp; NURSING CTR GREATER PITTSBURGH</v>
      </c>
      <c r="D492" s="11">
        <f>VLOOKUP(A492,'[1]Total Points'!C:Q,14,FALSE)</f>
        <v>0</v>
      </c>
      <c r="E492">
        <f>VLOOKUP(A492,'[1]RDR Summary'!C:K,8,FALSE)</f>
        <v>16845</v>
      </c>
      <c r="F492">
        <f>VLOOKUP(A492,'[1]RDR Summary'!C:H,6,FALSE)</f>
        <v>2766</v>
      </c>
      <c r="G492">
        <f>VLOOKUP(A492,'[1]RDR Summary'!C:O,11,FALSE)</f>
        <v>0.16420302760463046</v>
      </c>
      <c r="H492" s="12">
        <f t="shared" si="49"/>
        <v>0</v>
      </c>
      <c r="I492">
        <f>VLOOKUP(A492,'[1]RDR Summary'!C:K,5,FALSE)</f>
        <v>7379</v>
      </c>
      <c r="J492">
        <f>VLOOKUP(A492,'[1]RDR Summary'!C:R,12,FALSE)</f>
        <v>0.43805283466904127</v>
      </c>
      <c r="K492" s="12">
        <f t="shared" si="50"/>
        <v>0</v>
      </c>
      <c r="L492">
        <f>VLOOKUP(A492,'[1]RDR Summary'!C:N,4,FALSE)</f>
        <v>6700</v>
      </c>
      <c r="M492">
        <f>VLOOKUP(A492,'[1]RDR Summary'!C:U,13,FALSE)</f>
        <v>0.39774413772632827</v>
      </c>
      <c r="N492" s="12">
        <f t="shared" si="51"/>
        <v>0</v>
      </c>
      <c r="O492" s="13">
        <f t="shared" si="52"/>
        <v>0</v>
      </c>
      <c r="P492">
        <f t="shared" si="53"/>
        <v>16845</v>
      </c>
      <c r="Q492">
        <f t="shared" si="53"/>
        <v>1</v>
      </c>
      <c r="R492">
        <f t="shared" si="54"/>
        <v>0</v>
      </c>
      <c r="S492" s="11">
        <f t="shared" si="55"/>
        <v>0</v>
      </c>
    </row>
    <row r="493" spans="1:19" ht="15" customHeight="1" x14ac:dyDescent="0.25">
      <c r="A493" s="24">
        <v>395852</v>
      </c>
      <c r="B493" s="10" t="s">
        <v>21</v>
      </c>
      <c r="C493" t="str">
        <f>VLOOKUP(A493,'[1]Ref Tab'!A:C,3,FALSE)</f>
        <v>CLIVEDEN NSG &amp; REHAB CTR</v>
      </c>
      <c r="D493" s="11">
        <f>VLOOKUP(A493,'[1]Total Points'!C:Q,14,FALSE)</f>
        <v>34273.709559611278</v>
      </c>
      <c r="E493">
        <f>VLOOKUP(A493,'[1]RDR Summary'!C:K,8,FALSE)</f>
        <v>44798</v>
      </c>
      <c r="F493">
        <f>VLOOKUP(A493,'[1]RDR Summary'!C:H,6,FALSE)</f>
        <v>18918</v>
      </c>
      <c r="G493">
        <f>VLOOKUP(A493,'[1]RDR Summary'!C:O,11,FALSE)</f>
        <v>0.42229563819813387</v>
      </c>
      <c r="H493" s="12">
        <f t="shared" si="49"/>
        <v>14473.638051893526</v>
      </c>
      <c r="I493">
        <f>VLOOKUP(A493,'[1]RDR Summary'!C:K,5,FALSE)</f>
        <v>9816</v>
      </c>
      <c r="J493">
        <f>VLOOKUP(A493,'[1]RDR Summary'!C:R,12,FALSE)</f>
        <v>0.21911692486271708</v>
      </c>
      <c r="K493" s="12">
        <f t="shared" si="50"/>
        <v>7509.9498423399327</v>
      </c>
      <c r="L493">
        <f>VLOOKUP(A493,'[1]RDR Summary'!C:N,4,FALSE)</f>
        <v>16064</v>
      </c>
      <c r="M493">
        <f>VLOOKUP(A493,'[1]RDR Summary'!C:U,13,FALSE)</f>
        <v>0.35858743693914907</v>
      </c>
      <c r="N493" s="12">
        <f t="shared" si="51"/>
        <v>12290.121665377819</v>
      </c>
      <c r="O493" s="13">
        <f t="shared" si="52"/>
        <v>34273.709559611278</v>
      </c>
      <c r="P493">
        <f t="shared" si="53"/>
        <v>44798</v>
      </c>
      <c r="Q493">
        <f t="shared" si="53"/>
        <v>1</v>
      </c>
      <c r="R493">
        <f t="shared" si="54"/>
        <v>0</v>
      </c>
      <c r="S493" s="11">
        <f t="shared" si="55"/>
        <v>0</v>
      </c>
    </row>
    <row r="494" spans="1:19" ht="15" customHeight="1" x14ac:dyDescent="0.25">
      <c r="A494" s="24">
        <v>395853</v>
      </c>
      <c r="B494" s="10" t="s">
        <v>34</v>
      </c>
      <c r="C494" t="str">
        <f>VLOOKUP(A494,'[1]Ref Tab'!A:C,3,FALSE)</f>
        <v>CRAWFORD COUNTY CARE CENTER</v>
      </c>
      <c r="D494" s="11">
        <f>VLOOKUP(A494,'[1]Total Points'!C:Q,14,FALSE)</f>
        <v>23314.224928112701</v>
      </c>
      <c r="E494">
        <f>VLOOKUP(A494,'[1]RDR Summary'!C:K,8,FALSE)</f>
        <v>28285</v>
      </c>
      <c r="F494">
        <f>VLOOKUP(A494,'[1]RDR Summary'!C:H,6,FALSE)</f>
        <v>8228</v>
      </c>
      <c r="G494">
        <f>VLOOKUP(A494,'[1]RDR Summary'!C:O,11,FALSE)</f>
        <v>0.29089623475340287</v>
      </c>
      <c r="H494" s="12">
        <f t="shared" si="49"/>
        <v>6782.0202477819093</v>
      </c>
      <c r="I494">
        <f>VLOOKUP(A494,'[1]RDR Summary'!C:K,5,FALSE)</f>
        <v>7995</v>
      </c>
      <c r="J494">
        <f>VLOOKUP(A494,'[1]RDR Summary'!C:R,12,FALSE)</f>
        <v>0.28265865299628778</v>
      </c>
      <c r="K494" s="12">
        <f t="shared" si="50"/>
        <v>6589.9674138328101</v>
      </c>
      <c r="L494">
        <f>VLOOKUP(A494,'[1]RDR Summary'!C:N,4,FALSE)</f>
        <v>12062</v>
      </c>
      <c r="M494">
        <f>VLOOKUP(A494,'[1]RDR Summary'!C:U,13,FALSE)</f>
        <v>0.42644511225030934</v>
      </c>
      <c r="N494" s="12">
        <f t="shared" si="51"/>
        <v>9942.2372664979812</v>
      </c>
      <c r="O494" s="13">
        <f t="shared" si="52"/>
        <v>23314.224928112701</v>
      </c>
      <c r="P494">
        <f t="shared" si="53"/>
        <v>28285</v>
      </c>
      <c r="Q494">
        <f t="shared" si="53"/>
        <v>1</v>
      </c>
      <c r="R494">
        <f t="shared" si="54"/>
        <v>0</v>
      </c>
      <c r="S494" s="11">
        <f t="shared" si="55"/>
        <v>0</v>
      </c>
    </row>
    <row r="495" spans="1:19" ht="15" customHeight="1" x14ac:dyDescent="0.25">
      <c r="A495" s="24">
        <v>395857</v>
      </c>
      <c r="B495" s="10" t="s">
        <v>25</v>
      </c>
      <c r="C495" t="str">
        <f>VLOOKUP(A495,'[1]Ref Tab'!A:C,3,FALSE)</f>
        <v>EPHRATA MANOR</v>
      </c>
      <c r="D495" s="11">
        <f>VLOOKUP(A495,'[1]Total Points'!C:Q,14,FALSE)</f>
        <v>40504.538806446384</v>
      </c>
      <c r="E495">
        <f>VLOOKUP(A495,'[1]RDR Summary'!C:K,8,FALSE)</f>
        <v>19465</v>
      </c>
      <c r="F495">
        <f>VLOOKUP(A495,'[1]RDR Summary'!C:H,6,FALSE)</f>
        <v>6144</v>
      </c>
      <c r="G495">
        <f>VLOOKUP(A495,'[1]RDR Summary'!C:O,11,FALSE)</f>
        <v>0.31564346262522475</v>
      </c>
      <c r="H495" s="12">
        <f t="shared" si="49"/>
        <v>12784.992880904525</v>
      </c>
      <c r="I495">
        <f>VLOOKUP(A495,'[1]RDR Summary'!C:K,5,FALSE)</f>
        <v>7465</v>
      </c>
      <c r="J495">
        <f>VLOOKUP(A495,'[1]RDR Summary'!C:R,12,FALSE)</f>
        <v>0.38350886206010787</v>
      </c>
      <c r="K495" s="12">
        <f t="shared" si="50"/>
        <v>15533.849585929733</v>
      </c>
      <c r="L495">
        <f>VLOOKUP(A495,'[1]RDR Summary'!C:N,4,FALSE)</f>
        <v>5856</v>
      </c>
      <c r="M495">
        <f>VLOOKUP(A495,'[1]RDR Summary'!C:U,13,FALSE)</f>
        <v>0.30084767531466733</v>
      </c>
      <c r="N495" s="12">
        <f t="shared" si="51"/>
        <v>12185.696339612125</v>
      </c>
      <c r="O495" s="13">
        <f t="shared" si="52"/>
        <v>40504.538806446377</v>
      </c>
      <c r="P495">
        <f t="shared" si="53"/>
        <v>19465</v>
      </c>
      <c r="Q495">
        <f t="shared" si="53"/>
        <v>1</v>
      </c>
      <c r="R495">
        <f t="shared" si="54"/>
        <v>0</v>
      </c>
      <c r="S495" s="11">
        <f t="shared" si="55"/>
        <v>0</v>
      </c>
    </row>
    <row r="496" spans="1:19" ht="15" customHeight="1" x14ac:dyDescent="0.25">
      <c r="A496" s="24">
        <v>395860</v>
      </c>
      <c r="B496" s="10" t="s">
        <v>18</v>
      </c>
      <c r="C496" t="str">
        <f>VLOOKUP(A496,'[1]Ref Tab'!A:C,3,FALSE)</f>
        <v>LOYALHANNA CARE CENTER</v>
      </c>
      <c r="D496" s="11">
        <f>VLOOKUP(A496,'[1]Total Points'!C:Q,14,FALSE)</f>
        <v>33276.563990715935</v>
      </c>
      <c r="E496">
        <f>VLOOKUP(A496,'[1]RDR Summary'!C:K,8,FALSE)</f>
        <v>18145</v>
      </c>
      <c r="F496">
        <f>VLOOKUP(A496,'[1]RDR Summary'!C:H,6,FALSE)</f>
        <v>5374</v>
      </c>
      <c r="G496">
        <f>VLOOKUP(A496,'[1]RDR Summary'!C:O,11,FALSE)</f>
        <v>0.29616974373105537</v>
      </c>
      <c r="H496" s="12">
        <f t="shared" si="49"/>
        <v>9855.5114293804036</v>
      </c>
      <c r="I496">
        <f>VLOOKUP(A496,'[1]RDR Summary'!C:K,5,FALSE)</f>
        <v>5776</v>
      </c>
      <c r="J496">
        <f>VLOOKUP(A496,'[1]RDR Summary'!C:R,12,FALSE)</f>
        <v>0.31832460732984291</v>
      </c>
      <c r="K496" s="12">
        <f t="shared" si="50"/>
        <v>10592.749165631041</v>
      </c>
      <c r="L496">
        <f>VLOOKUP(A496,'[1]RDR Summary'!C:N,4,FALSE)</f>
        <v>6995</v>
      </c>
      <c r="M496">
        <f>VLOOKUP(A496,'[1]RDR Summary'!C:U,13,FALSE)</f>
        <v>0.38550564893910166</v>
      </c>
      <c r="N496" s="12">
        <f t="shared" si="51"/>
        <v>12828.303395704488</v>
      </c>
      <c r="O496" s="13">
        <f t="shared" si="52"/>
        <v>33276.563990715935</v>
      </c>
      <c r="P496">
        <f t="shared" si="53"/>
        <v>18145</v>
      </c>
      <c r="Q496">
        <f t="shared" si="53"/>
        <v>0.99999999999999989</v>
      </c>
      <c r="R496">
        <f t="shared" si="54"/>
        <v>0</v>
      </c>
      <c r="S496" s="11">
        <f t="shared" si="55"/>
        <v>0</v>
      </c>
    </row>
    <row r="497" spans="1:19" ht="15" customHeight="1" x14ac:dyDescent="0.25">
      <c r="A497" s="24">
        <v>395865</v>
      </c>
      <c r="B497" s="10" t="s">
        <v>21</v>
      </c>
      <c r="C497" t="str">
        <f>VLOOKUP(A497,'[1]Ref Tab'!A:C,3,FALSE)</f>
        <v>MAPLEWOOD NURSING AND REHABILITATION CTR</v>
      </c>
      <c r="D497" s="11">
        <f>VLOOKUP(A497,'[1]Total Points'!C:Q,14,FALSE)</f>
        <v>41619.467989066965</v>
      </c>
      <c r="E497">
        <f>VLOOKUP(A497,'[1]RDR Summary'!C:K,8,FALSE)</f>
        <v>46943</v>
      </c>
      <c r="F497">
        <f>VLOOKUP(A497,'[1]RDR Summary'!C:H,6,FALSE)</f>
        <v>19288</v>
      </c>
      <c r="G497">
        <f>VLOOKUP(A497,'[1]RDR Summary'!C:O,11,FALSE)</f>
        <v>0.41088128155422532</v>
      </c>
      <c r="H497" s="12">
        <f t="shared" si="49"/>
        <v>17100.660344952892</v>
      </c>
      <c r="I497">
        <f>VLOOKUP(A497,'[1]RDR Summary'!C:K,5,FALSE)</f>
        <v>14444</v>
      </c>
      <c r="J497">
        <f>VLOOKUP(A497,'[1]RDR Summary'!C:R,12,FALSE)</f>
        <v>0.30769230769230771</v>
      </c>
      <c r="K497" s="12">
        <f t="shared" si="50"/>
        <v>12805.990150482145</v>
      </c>
      <c r="L497">
        <f>VLOOKUP(A497,'[1]RDR Summary'!C:N,4,FALSE)</f>
        <v>13211</v>
      </c>
      <c r="M497">
        <f>VLOOKUP(A497,'[1]RDR Summary'!C:U,13,FALSE)</f>
        <v>0.28142641075346697</v>
      </c>
      <c r="N497" s="12">
        <f t="shared" si="51"/>
        <v>11712.81749363193</v>
      </c>
      <c r="O497" s="13">
        <f t="shared" si="52"/>
        <v>41619.467989066965</v>
      </c>
      <c r="P497">
        <f t="shared" si="53"/>
        <v>46943</v>
      </c>
      <c r="Q497">
        <f t="shared" si="53"/>
        <v>1</v>
      </c>
      <c r="R497">
        <f t="shared" si="54"/>
        <v>0</v>
      </c>
      <c r="S497" s="11">
        <f t="shared" si="55"/>
        <v>0</v>
      </c>
    </row>
    <row r="498" spans="1:19" ht="15" customHeight="1" x14ac:dyDescent="0.25">
      <c r="A498" s="24">
        <v>395867</v>
      </c>
      <c r="B498" s="10" t="s">
        <v>34</v>
      </c>
      <c r="C498" t="str">
        <f>VLOOKUP(A498,'[1]Ref Tab'!A:C,3,FALSE)</f>
        <v>LAKEVIEW HEALTHCARE &amp; REHAB</v>
      </c>
      <c r="D498" s="11">
        <f>VLOOKUP(A498,'[1]Total Points'!C:Q,14,FALSE)</f>
        <v>11181.144189846125</v>
      </c>
      <c r="E498">
        <f>VLOOKUP(A498,'[1]RDR Summary'!C:K,8,FALSE)</f>
        <v>5415</v>
      </c>
      <c r="F498">
        <f>VLOOKUP(A498,'[1]RDR Summary'!C:H,6,FALSE)</f>
        <v>1125</v>
      </c>
      <c r="G498">
        <f>VLOOKUP(A498,'[1]RDR Summary'!C:O,11,FALSE)</f>
        <v>0.2077562326869806</v>
      </c>
      <c r="H498" s="12">
        <f t="shared" si="49"/>
        <v>2322.9523940123527</v>
      </c>
      <c r="I498">
        <f>VLOOKUP(A498,'[1]RDR Summary'!C:K,5,FALSE)</f>
        <v>994</v>
      </c>
      <c r="J498">
        <f>VLOOKUP(A498,'[1]RDR Summary'!C:R,12,FALSE)</f>
        <v>0.18356417359187444</v>
      </c>
      <c r="K498" s="12">
        <f t="shared" si="50"/>
        <v>2052.4574930206923</v>
      </c>
      <c r="L498">
        <f>VLOOKUP(A498,'[1]RDR Summary'!C:N,4,FALSE)</f>
        <v>3296</v>
      </c>
      <c r="M498">
        <f>VLOOKUP(A498,'[1]RDR Summary'!C:U,13,FALSE)</f>
        <v>0.608679593721145</v>
      </c>
      <c r="N498" s="12">
        <f t="shared" si="51"/>
        <v>6805.7343028130808</v>
      </c>
      <c r="O498" s="13">
        <f t="shared" si="52"/>
        <v>11181.144189846127</v>
      </c>
      <c r="P498">
        <f t="shared" si="53"/>
        <v>5415</v>
      </c>
      <c r="Q498">
        <f t="shared" si="53"/>
        <v>1</v>
      </c>
      <c r="R498">
        <f t="shared" si="54"/>
        <v>0</v>
      </c>
      <c r="S498" s="11">
        <f t="shared" si="55"/>
        <v>0</v>
      </c>
    </row>
    <row r="499" spans="1:19" ht="15" customHeight="1" x14ac:dyDescent="0.25">
      <c r="A499" s="24">
        <v>395868</v>
      </c>
      <c r="B499" s="10" t="s">
        <v>25</v>
      </c>
      <c r="C499" t="str">
        <f>VLOOKUP(A499,'[1]Ref Tab'!A:C,3,FALSE)</f>
        <v>EMBASSY OF HEARTHSIDE</v>
      </c>
      <c r="D499" s="11">
        <f>VLOOKUP(A499,'[1]Total Points'!C:Q,14,FALSE)</f>
        <v>40637.211680291024</v>
      </c>
      <c r="E499">
        <f>VLOOKUP(A499,'[1]RDR Summary'!C:K,8,FALSE)</f>
        <v>23412</v>
      </c>
      <c r="F499">
        <f>VLOOKUP(A499,'[1]RDR Summary'!C:H,6,FALSE)</f>
        <v>7382</v>
      </c>
      <c r="G499">
        <f>VLOOKUP(A499,'[1]RDR Summary'!C:O,11,FALSE)</f>
        <v>0.31530838886041346</v>
      </c>
      <c r="H499" s="12">
        <f t="shared" si="49"/>
        <v>12813.253742692137</v>
      </c>
      <c r="I499">
        <f>VLOOKUP(A499,'[1]RDR Summary'!C:K,5,FALSE)</f>
        <v>7106</v>
      </c>
      <c r="J499">
        <f>VLOOKUP(A499,'[1]RDR Summary'!C:R,12,FALSE)</f>
        <v>0.30351956261746116</v>
      </c>
      <c r="K499" s="12">
        <f t="shared" si="50"/>
        <v>12334.188715195116</v>
      </c>
      <c r="L499">
        <f>VLOOKUP(A499,'[1]RDR Summary'!C:N,4,FALSE)</f>
        <v>8924</v>
      </c>
      <c r="M499">
        <f>VLOOKUP(A499,'[1]RDR Summary'!C:U,13,FALSE)</f>
        <v>0.38117204852212538</v>
      </c>
      <c r="N499" s="12">
        <f t="shared" si="51"/>
        <v>15489.769222403771</v>
      </c>
      <c r="O499" s="13">
        <f t="shared" si="52"/>
        <v>40637.211680291024</v>
      </c>
      <c r="P499">
        <f t="shared" si="53"/>
        <v>23412</v>
      </c>
      <c r="Q499">
        <f t="shared" si="53"/>
        <v>1</v>
      </c>
      <c r="R499">
        <f t="shared" si="54"/>
        <v>0</v>
      </c>
      <c r="S499" s="11">
        <f t="shared" si="55"/>
        <v>0</v>
      </c>
    </row>
    <row r="500" spans="1:19" ht="15" customHeight="1" x14ac:dyDescent="0.25">
      <c r="A500" s="24">
        <v>395870</v>
      </c>
      <c r="B500" s="10" t="s">
        <v>18</v>
      </c>
      <c r="C500" t="str">
        <f>VLOOKUP(A500,'[1]Ref Tab'!A:C,3,FALSE)</f>
        <v>QUALITY LIFE SERVICES - MARKLEYSBURG</v>
      </c>
      <c r="D500" s="11">
        <f>VLOOKUP(A500,'[1]Total Points'!C:Q,14,FALSE)</f>
        <v>27101.150863274732</v>
      </c>
      <c r="E500">
        <f>VLOOKUP(A500,'[1]RDR Summary'!C:K,8,FALSE)</f>
        <v>17787</v>
      </c>
      <c r="F500">
        <f>VLOOKUP(A500,'[1]RDR Summary'!C:H,6,FALSE)</f>
        <v>3553</v>
      </c>
      <c r="G500">
        <f>VLOOKUP(A500,'[1]RDR Summary'!C:O,11,FALSE)</f>
        <v>0.19975262832405691</v>
      </c>
      <c r="H500" s="12">
        <f t="shared" si="49"/>
        <v>5413.5261155459111</v>
      </c>
      <c r="I500">
        <f>VLOOKUP(A500,'[1]RDR Summary'!C:K,5,FALSE)</f>
        <v>3373</v>
      </c>
      <c r="J500">
        <f>VLOOKUP(A500,'[1]RDR Summary'!C:R,12,FALSE)</f>
        <v>0.18963287794456626</v>
      </c>
      <c r="K500" s="12">
        <f t="shared" si="50"/>
        <v>5139.2692338126535</v>
      </c>
      <c r="L500">
        <f>VLOOKUP(A500,'[1]RDR Summary'!C:N,4,FALSE)</f>
        <v>10861</v>
      </c>
      <c r="M500">
        <f>VLOOKUP(A500,'[1]RDR Summary'!C:U,13,FALSE)</f>
        <v>0.61061449373137688</v>
      </c>
      <c r="N500" s="12">
        <f t="shared" si="51"/>
        <v>16548.355513916169</v>
      </c>
      <c r="O500" s="13">
        <f t="shared" si="52"/>
        <v>27101.150863274735</v>
      </c>
      <c r="P500">
        <f t="shared" si="53"/>
        <v>17787</v>
      </c>
      <c r="Q500">
        <f t="shared" si="53"/>
        <v>1</v>
      </c>
      <c r="R500">
        <f t="shared" si="54"/>
        <v>0</v>
      </c>
      <c r="S500" s="11">
        <f t="shared" si="55"/>
        <v>0</v>
      </c>
    </row>
    <row r="501" spans="1:19" ht="15" customHeight="1" x14ac:dyDescent="0.25">
      <c r="A501" s="24">
        <v>395872</v>
      </c>
      <c r="B501" s="10" t="s">
        <v>41</v>
      </c>
      <c r="C501" t="str">
        <f>VLOOKUP(A501,'[1]Ref Tab'!A:C,3,FALSE)</f>
        <v>THE GARDENS AT MILLVILLE</v>
      </c>
      <c r="D501" s="11">
        <f>VLOOKUP(A501,'[1]Total Points'!C:Q,14,FALSE)</f>
        <v>51194.962856544691</v>
      </c>
      <c r="E501">
        <f>VLOOKUP(A501,'[1]RDR Summary'!C:K,8,FALSE)</f>
        <v>27630</v>
      </c>
      <c r="F501">
        <f>VLOOKUP(A501,'[1]RDR Summary'!C:H,6,FALSE)</f>
        <v>11231</v>
      </c>
      <c r="G501">
        <f>VLOOKUP(A501,'[1]RDR Summary'!C:O,11,FALSE)</f>
        <v>0.40647846543612015</v>
      </c>
      <c r="H501" s="12">
        <f t="shared" si="49"/>
        <v>20809.649939987456</v>
      </c>
      <c r="I501">
        <f>VLOOKUP(A501,'[1]RDR Summary'!C:K,5,FALSE)</f>
        <v>6421</v>
      </c>
      <c r="J501">
        <f>VLOOKUP(A501,'[1]RDR Summary'!C:R,12,FALSE)</f>
        <v>0.23239232718060079</v>
      </c>
      <c r="K501" s="12">
        <f t="shared" si="50"/>
        <v>11897.316558156839</v>
      </c>
      <c r="L501">
        <f>VLOOKUP(A501,'[1]RDR Summary'!C:N,4,FALSE)</f>
        <v>9978</v>
      </c>
      <c r="M501">
        <f>VLOOKUP(A501,'[1]RDR Summary'!C:U,13,FALSE)</f>
        <v>0.36112920738327903</v>
      </c>
      <c r="N501" s="12">
        <f t="shared" si="51"/>
        <v>18487.996358400396</v>
      </c>
      <c r="O501" s="13">
        <f t="shared" si="52"/>
        <v>51194.962856544691</v>
      </c>
      <c r="P501">
        <f t="shared" si="53"/>
        <v>27630</v>
      </c>
      <c r="Q501">
        <f t="shared" si="53"/>
        <v>1</v>
      </c>
      <c r="R501">
        <f t="shared" si="54"/>
        <v>0</v>
      </c>
      <c r="S501" s="11">
        <f t="shared" si="55"/>
        <v>0</v>
      </c>
    </row>
    <row r="502" spans="1:19" ht="15" customHeight="1" x14ac:dyDescent="0.25">
      <c r="A502" s="24">
        <v>395873</v>
      </c>
      <c r="B502" s="10" t="s">
        <v>18</v>
      </c>
      <c r="C502" t="str">
        <f>VLOOKUP(A502,'[1]Ref Tab'!A:C,3,FALSE)</f>
        <v>LGAR HEALTH AND REHABILITATION CENTER</v>
      </c>
      <c r="D502" s="11">
        <f>VLOOKUP(A502,'[1]Total Points'!C:Q,14,FALSE)</f>
        <v>21776.481160057428</v>
      </c>
      <c r="E502">
        <f>VLOOKUP(A502,'[1]RDR Summary'!C:K,8,FALSE)</f>
        <v>16000</v>
      </c>
      <c r="F502">
        <f>VLOOKUP(A502,'[1]RDR Summary'!C:H,6,FALSE)</f>
        <v>4212</v>
      </c>
      <c r="G502">
        <f>VLOOKUP(A502,'[1]RDR Summary'!C:O,11,FALSE)</f>
        <v>0.26324999999999998</v>
      </c>
      <c r="H502" s="12">
        <f t="shared" si="49"/>
        <v>5732.6586653851173</v>
      </c>
      <c r="I502">
        <f>VLOOKUP(A502,'[1]RDR Summary'!C:K,5,FALSE)</f>
        <v>5758</v>
      </c>
      <c r="J502">
        <f>VLOOKUP(A502,'[1]RDR Summary'!C:R,12,FALSE)</f>
        <v>0.359875</v>
      </c>
      <c r="K502" s="12">
        <f t="shared" si="50"/>
        <v>7836.8111574756667</v>
      </c>
      <c r="L502">
        <f>VLOOKUP(A502,'[1]RDR Summary'!C:N,4,FALSE)</f>
        <v>6030</v>
      </c>
      <c r="M502">
        <f>VLOOKUP(A502,'[1]RDR Summary'!C:U,13,FALSE)</f>
        <v>0.37687500000000002</v>
      </c>
      <c r="N502" s="12">
        <f t="shared" si="51"/>
        <v>8207.0113371966436</v>
      </c>
      <c r="O502" s="13">
        <f t="shared" si="52"/>
        <v>21776.481160057428</v>
      </c>
      <c r="P502">
        <f t="shared" si="53"/>
        <v>16000</v>
      </c>
      <c r="Q502">
        <f t="shared" si="53"/>
        <v>1</v>
      </c>
      <c r="R502">
        <f t="shared" si="54"/>
        <v>0</v>
      </c>
      <c r="S502" s="11">
        <f t="shared" si="55"/>
        <v>0</v>
      </c>
    </row>
    <row r="503" spans="1:19" ht="15" customHeight="1" x14ac:dyDescent="0.25">
      <c r="A503" s="24">
        <v>395875</v>
      </c>
      <c r="B503" s="10" t="s">
        <v>41</v>
      </c>
      <c r="C503" t="str">
        <f>VLOOKUP(A503,'[1]Ref Tab'!A:C,3,FALSE)</f>
        <v>GREENWOOD CENTER FOR NURSING &amp; REHAB</v>
      </c>
      <c r="D503" s="11">
        <f>VLOOKUP(A503,'[1]Total Points'!C:Q,14,FALSE)</f>
        <v>73727.286970299785</v>
      </c>
      <c r="E503">
        <f>VLOOKUP(A503,'[1]RDR Summary'!C:K,8,FALSE)</f>
        <v>21700</v>
      </c>
      <c r="F503">
        <f>VLOOKUP(A503,'[1]RDR Summary'!C:H,6,FALSE)</f>
        <v>12248</v>
      </c>
      <c r="G503">
        <f>VLOOKUP(A503,'[1]RDR Summary'!C:O,11,FALSE)</f>
        <v>0.56442396313364052</v>
      </c>
      <c r="H503" s="12">
        <f t="shared" si="49"/>
        <v>41613.447502867821</v>
      </c>
      <c r="I503">
        <f>VLOOKUP(A503,'[1]RDR Summary'!C:K,5,FALSE)</f>
        <v>4764</v>
      </c>
      <c r="J503">
        <f>VLOOKUP(A503,'[1]RDR Summary'!C:R,12,FALSE)</f>
        <v>0.21953917050691243</v>
      </c>
      <c r="K503" s="12">
        <f t="shared" si="50"/>
        <v>16186.027425184708</v>
      </c>
      <c r="L503">
        <f>VLOOKUP(A503,'[1]RDR Summary'!C:N,4,FALSE)</f>
        <v>4688</v>
      </c>
      <c r="M503">
        <f>VLOOKUP(A503,'[1]RDR Summary'!C:U,13,FALSE)</f>
        <v>0.21603686635944699</v>
      </c>
      <c r="N503" s="12">
        <f t="shared" si="51"/>
        <v>15927.812042247253</v>
      </c>
      <c r="O503" s="13">
        <f t="shared" si="52"/>
        <v>73727.286970299785</v>
      </c>
      <c r="P503">
        <f t="shared" si="53"/>
        <v>21700</v>
      </c>
      <c r="Q503">
        <f t="shared" si="53"/>
        <v>0.99999999999999989</v>
      </c>
      <c r="R503">
        <f t="shared" si="54"/>
        <v>0</v>
      </c>
      <c r="S503" s="11">
        <f t="shared" si="55"/>
        <v>0</v>
      </c>
    </row>
    <row r="504" spans="1:19" ht="15" customHeight="1" x14ac:dyDescent="0.25">
      <c r="A504" s="24">
        <v>395876</v>
      </c>
      <c r="B504" s="10" t="s">
        <v>25</v>
      </c>
      <c r="C504" t="str">
        <f>VLOOKUP(A504,'[1]Ref Tab'!A:C,3,FALSE)</f>
        <v>CUMBERLAND CROSSINGS RETIREMENT COMM</v>
      </c>
      <c r="D504" s="11">
        <f>VLOOKUP(A504,'[1]Total Points'!C:Q,14,FALSE)</f>
        <v>25063.858549763023</v>
      </c>
      <c r="E504">
        <f>VLOOKUP(A504,'[1]RDR Summary'!C:K,8,FALSE)</f>
        <v>9254</v>
      </c>
      <c r="F504">
        <f>VLOOKUP(A504,'[1]RDR Summary'!C:H,6,FALSE)</f>
        <v>2730</v>
      </c>
      <c r="G504">
        <f>VLOOKUP(A504,'[1]RDR Summary'!C:O,11,FALSE)</f>
        <v>0.29500756429652042</v>
      </c>
      <c r="H504" s="12">
        <f t="shared" si="49"/>
        <v>7394.0278626381078</v>
      </c>
      <c r="I504">
        <f>VLOOKUP(A504,'[1]RDR Summary'!C:K,5,FALSE)</f>
        <v>1898</v>
      </c>
      <c r="J504">
        <f>VLOOKUP(A504,'[1]RDR Summary'!C:R,12,FALSE)</f>
        <v>0.20510049708234276</v>
      </c>
      <c r="K504" s="12">
        <f t="shared" si="50"/>
        <v>5140.6098473579223</v>
      </c>
      <c r="L504">
        <f>VLOOKUP(A504,'[1]RDR Summary'!C:N,4,FALSE)</f>
        <v>4626</v>
      </c>
      <c r="M504">
        <f>VLOOKUP(A504,'[1]RDR Summary'!C:U,13,FALSE)</f>
        <v>0.49989193862113679</v>
      </c>
      <c r="N504" s="12">
        <f t="shared" si="51"/>
        <v>12529.220839766991</v>
      </c>
      <c r="O504" s="13">
        <f t="shared" si="52"/>
        <v>25063.858549763019</v>
      </c>
      <c r="P504">
        <f t="shared" si="53"/>
        <v>9254</v>
      </c>
      <c r="Q504">
        <f t="shared" si="53"/>
        <v>1</v>
      </c>
      <c r="R504">
        <f t="shared" si="54"/>
        <v>0</v>
      </c>
      <c r="S504" s="11">
        <f t="shared" si="55"/>
        <v>0</v>
      </c>
    </row>
    <row r="505" spans="1:19" ht="15" customHeight="1" x14ac:dyDescent="0.25">
      <c r="A505" s="24">
        <v>395877</v>
      </c>
      <c r="B505" s="10" t="s">
        <v>34</v>
      </c>
      <c r="C505" t="str">
        <f>VLOOKUP(A505,'[1]Ref Tab'!A:C,3,FALSE)</f>
        <v>GUARDIAN HEALTHCARE HIGHLAND VIEW</v>
      </c>
      <c r="D505" s="11">
        <f>VLOOKUP(A505,'[1]Total Points'!C:Q,14,FALSE)</f>
        <v>45667.25607537241</v>
      </c>
      <c r="E505">
        <f>VLOOKUP(A505,'[1]RDR Summary'!C:K,8,FALSE)</f>
        <v>10880</v>
      </c>
      <c r="F505">
        <f>VLOOKUP(A505,'[1]RDR Summary'!C:H,6,FALSE)</f>
        <v>2208</v>
      </c>
      <c r="G505">
        <f>VLOOKUP(A505,'[1]RDR Summary'!C:O,11,FALSE)</f>
        <v>0.20294117647058824</v>
      </c>
      <c r="H505" s="12">
        <f t="shared" si="49"/>
        <v>9267.7666741196954</v>
      </c>
      <c r="I505">
        <f>VLOOKUP(A505,'[1]RDR Summary'!C:K,5,FALSE)</f>
        <v>4139</v>
      </c>
      <c r="J505">
        <f>VLOOKUP(A505,'[1]RDR Summary'!C:R,12,FALSE)</f>
        <v>0.38042279411764707</v>
      </c>
      <c r="K505" s="12">
        <f t="shared" si="50"/>
        <v>17372.865155879266</v>
      </c>
      <c r="L505">
        <f>VLOOKUP(A505,'[1]RDR Summary'!C:N,4,FALSE)</f>
        <v>4533</v>
      </c>
      <c r="M505">
        <f>VLOOKUP(A505,'[1]RDR Summary'!C:U,13,FALSE)</f>
        <v>0.4166360294117647</v>
      </c>
      <c r="N505" s="12">
        <f t="shared" si="51"/>
        <v>19026.624245373449</v>
      </c>
      <c r="O505" s="13">
        <f t="shared" si="52"/>
        <v>45667.25607537241</v>
      </c>
      <c r="P505">
        <f t="shared" si="53"/>
        <v>10880</v>
      </c>
      <c r="Q505">
        <f t="shared" si="53"/>
        <v>1</v>
      </c>
      <c r="R505">
        <f t="shared" si="54"/>
        <v>0</v>
      </c>
      <c r="S505" s="11">
        <f t="shared" si="55"/>
        <v>0</v>
      </c>
    </row>
    <row r="506" spans="1:19" ht="15" customHeight="1" x14ac:dyDescent="0.25">
      <c r="A506" s="24">
        <v>395878</v>
      </c>
      <c r="B506" s="10" t="s">
        <v>41</v>
      </c>
      <c r="C506" t="str">
        <f>VLOOKUP(A506,'[1]Ref Tab'!A:C,3,FALSE)</f>
        <v>ORWIGSBURG NURSING &amp; REHAB CENTER</v>
      </c>
      <c r="D506" s="11">
        <f>VLOOKUP(A506,'[1]Total Points'!C:Q,14,FALSE)</f>
        <v>45518.615462133755</v>
      </c>
      <c r="E506">
        <f>VLOOKUP(A506,'[1]RDR Summary'!C:K,8,FALSE)</f>
        <v>22444</v>
      </c>
      <c r="F506">
        <f>VLOOKUP(A506,'[1]RDR Summary'!C:H,6,FALSE)</f>
        <v>4681</v>
      </c>
      <c r="G506">
        <f>VLOOKUP(A506,'[1]RDR Summary'!C:O,11,FALSE)</f>
        <v>0.2085635359116022</v>
      </c>
      <c r="H506" s="12">
        <f t="shared" si="49"/>
        <v>9493.5233905831446</v>
      </c>
      <c r="I506">
        <f>VLOOKUP(A506,'[1]RDR Summary'!C:K,5,FALSE)</f>
        <v>15116</v>
      </c>
      <c r="J506">
        <f>VLOOKUP(A506,'[1]RDR Summary'!C:R,12,FALSE)</f>
        <v>0.67349848511851718</v>
      </c>
      <c r="K506" s="12">
        <f t="shared" si="50"/>
        <v>30656.718558439396</v>
      </c>
      <c r="L506">
        <f>VLOOKUP(A506,'[1]RDR Summary'!C:N,4,FALSE)</f>
        <v>2647</v>
      </c>
      <c r="M506">
        <f>VLOOKUP(A506,'[1]RDR Summary'!C:U,13,FALSE)</f>
        <v>0.11793797896988059</v>
      </c>
      <c r="N506" s="12">
        <f t="shared" si="51"/>
        <v>5368.3735131112126</v>
      </c>
      <c r="O506" s="13">
        <f t="shared" si="52"/>
        <v>45518.615462133755</v>
      </c>
      <c r="P506">
        <f t="shared" si="53"/>
        <v>22444</v>
      </c>
      <c r="Q506">
        <f t="shared" si="53"/>
        <v>0.99999999999999989</v>
      </c>
      <c r="R506">
        <f t="shared" si="54"/>
        <v>0</v>
      </c>
      <c r="S506" s="11">
        <f t="shared" si="55"/>
        <v>0</v>
      </c>
    </row>
    <row r="507" spans="1:19" ht="15" customHeight="1" x14ac:dyDescent="0.25">
      <c r="A507" s="24">
        <v>395879</v>
      </c>
      <c r="B507" s="10" t="s">
        <v>34</v>
      </c>
      <c r="C507" t="str">
        <f>VLOOKUP(A507,'[1]Ref Tab'!A:C,3,FALSE)</f>
        <v>QUALITY LIFE SERVICES - MERCER</v>
      </c>
      <c r="D507" s="11">
        <f>VLOOKUP(A507,'[1]Total Points'!C:Q,14,FALSE)</f>
        <v>14601.352050978909</v>
      </c>
      <c r="E507">
        <f>VLOOKUP(A507,'[1]RDR Summary'!C:K,8,FALSE)</f>
        <v>9835</v>
      </c>
      <c r="F507">
        <f>VLOOKUP(A507,'[1]RDR Summary'!C:H,6,FALSE)</f>
        <v>3347</v>
      </c>
      <c r="G507">
        <f>VLOOKUP(A507,'[1]RDR Summary'!C:O,11,FALSE)</f>
        <v>0.34031520081342148</v>
      </c>
      <c r="H507" s="12">
        <f t="shared" si="49"/>
        <v>4969.0620553763511</v>
      </c>
      <c r="I507">
        <f>VLOOKUP(A507,'[1]RDR Summary'!C:K,5,FALSE)</f>
        <v>3057</v>
      </c>
      <c r="J507">
        <f>VLOOKUP(A507,'[1]RDR Summary'!C:R,12,FALSE)</f>
        <v>0.31082867310625317</v>
      </c>
      <c r="K507" s="12">
        <f t="shared" si="50"/>
        <v>4538.5188835630424</v>
      </c>
      <c r="L507">
        <f>VLOOKUP(A507,'[1]RDR Summary'!C:N,4,FALSE)</f>
        <v>3431</v>
      </c>
      <c r="M507">
        <f>VLOOKUP(A507,'[1]RDR Summary'!C:U,13,FALSE)</f>
        <v>0.34885612608032535</v>
      </c>
      <c r="N507" s="12">
        <f t="shared" si="51"/>
        <v>5093.7711120395152</v>
      </c>
      <c r="O507" s="13">
        <f t="shared" si="52"/>
        <v>14601.352050978909</v>
      </c>
      <c r="P507">
        <f t="shared" si="53"/>
        <v>9835</v>
      </c>
      <c r="Q507">
        <f t="shared" si="53"/>
        <v>1</v>
      </c>
      <c r="R507">
        <f t="shared" si="54"/>
        <v>0</v>
      </c>
      <c r="S507" s="11">
        <f t="shared" si="55"/>
        <v>0</v>
      </c>
    </row>
    <row r="508" spans="1:19" ht="15" customHeight="1" x14ac:dyDescent="0.25">
      <c r="A508" s="24">
        <v>395880</v>
      </c>
      <c r="B508" s="10" t="s">
        <v>25</v>
      </c>
      <c r="C508" t="str">
        <f>VLOOKUP(A508,'[1]Ref Tab'!A:C,3,FALSE)</f>
        <v>PHOEBE BERKS HEALTH CARE CENTER, INC</v>
      </c>
      <c r="D508" s="11">
        <f>VLOOKUP(A508,'[1]Total Points'!C:Q,14,FALSE)</f>
        <v>10834.287697976155</v>
      </c>
      <c r="E508">
        <f>VLOOKUP(A508,'[1]RDR Summary'!C:K,8,FALSE)</f>
        <v>7285</v>
      </c>
      <c r="F508">
        <f>VLOOKUP(A508,'[1]RDR Summary'!C:H,6,FALSE)</f>
        <v>3181</v>
      </c>
      <c r="G508">
        <f>VLOOKUP(A508,'[1]RDR Summary'!C:O,11,FALSE)</f>
        <v>0.43665065202470832</v>
      </c>
      <c r="H508" s="12">
        <f t="shared" si="49"/>
        <v>4730.7987875445642</v>
      </c>
      <c r="I508">
        <f>VLOOKUP(A508,'[1]RDR Summary'!C:K,5,FALSE)</f>
        <v>2035</v>
      </c>
      <c r="J508">
        <f>VLOOKUP(A508,'[1]RDR Summary'!C:R,12,FALSE)</f>
        <v>0.27934111187371313</v>
      </c>
      <c r="K508" s="12">
        <f t="shared" si="50"/>
        <v>3026.4619719123511</v>
      </c>
      <c r="L508">
        <f>VLOOKUP(A508,'[1]RDR Summary'!C:N,4,FALSE)</f>
        <v>2069</v>
      </c>
      <c r="M508">
        <f>VLOOKUP(A508,'[1]RDR Summary'!C:U,13,FALSE)</f>
        <v>0.2840082361015786</v>
      </c>
      <c r="N508" s="12">
        <f t="shared" si="51"/>
        <v>3077.0269385192405</v>
      </c>
      <c r="O508" s="13">
        <f t="shared" si="52"/>
        <v>10834.287697976157</v>
      </c>
      <c r="P508">
        <f t="shared" si="53"/>
        <v>7285</v>
      </c>
      <c r="Q508">
        <f t="shared" si="53"/>
        <v>1</v>
      </c>
      <c r="R508">
        <f t="shared" si="54"/>
        <v>0</v>
      </c>
      <c r="S508" s="11">
        <f t="shared" si="55"/>
        <v>0</v>
      </c>
    </row>
    <row r="509" spans="1:19" ht="15" customHeight="1" x14ac:dyDescent="0.25">
      <c r="A509" s="24">
        <v>395881</v>
      </c>
      <c r="B509" s="10" t="s">
        <v>41</v>
      </c>
      <c r="C509" t="str">
        <f>VLOOKUP(A509,'[1]Ref Tab'!A:C,3,FALSE)</f>
        <v>MOUNTAIN VIEW CARE AND REHAB CENTER</v>
      </c>
      <c r="D509" s="11">
        <f>VLOOKUP(A509,'[1]Total Points'!C:Q,14,FALSE)</f>
        <v>49789.61208729419</v>
      </c>
      <c r="E509">
        <f>VLOOKUP(A509,'[1]RDR Summary'!C:K,8,FALSE)</f>
        <v>32020</v>
      </c>
      <c r="F509">
        <f>VLOOKUP(A509,'[1]RDR Summary'!C:H,6,FALSE)</f>
        <v>16926</v>
      </c>
      <c r="G509">
        <f>VLOOKUP(A509,'[1]RDR Summary'!C:O,11,FALSE)</f>
        <v>0.52860712054965642</v>
      </c>
      <c r="H509" s="12">
        <f t="shared" si="49"/>
        <v>26319.143478748949</v>
      </c>
      <c r="I509">
        <f>VLOOKUP(A509,'[1]RDR Summary'!C:K,5,FALSE)</f>
        <v>9188</v>
      </c>
      <c r="J509">
        <f>VLOOKUP(A509,'[1]RDR Summary'!C:R,12,FALSE)</f>
        <v>0.28694565896314805</v>
      </c>
      <c r="K509" s="12">
        <f t="shared" si="50"/>
        <v>14286.913049908153</v>
      </c>
      <c r="L509">
        <f>VLOOKUP(A509,'[1]RDR Summary'!C:N,4,FALSE)</f>
        <v>5906</v>
      </c>
      <c r="M509">
        <f>VLOOKUP(A509,'[1]RDR Summary'!C:U,13,FALSE)</f>
        <v>0.1844472204871955</v>
      </c>
      <c r="N509" s="12">
        <f t="shared" si="51"/>
        <v>9183.5555586370865</v>
      </c>
      <c r="O509" s="13">
        <f t="shared" si="52"/>
        <v>49789.612087294183</v>
      </c>
      <c r="P509">
        <f t="shared" si="53"/>
        <v>32020</v>
      </c>
      <c r="Q509">
        <f t="shared" si="53"/>
        <v>1</v>
      </c>
      <c r="R509">
        <f t="shared" si="54"/>
        <v>0</v>
      </c>
      <c r="S509" s="11">
        <f t="shared" si="55"/>
        <v>0</v>
      </c>
    </row>
    <row r="510" spans="1:19" x14ac:dyDescent="0.25">
      <c r="A510" s="24">
        <v>395883</v>
      </c>
      <c r="B510" s="10" t="s">
        <v>18</v>
      </c>
      <c r="C510" t="str">
        <f>VLOOKUP(A510,'[1]Ref Tab'!A:C,3,FALSE)</f>
        <v>PENNWOOD NURSING &amp; REHAB CENTER, LLC</v>
      </c>
      <c r="D510" s="11">
        <f>VLOOKUP(A510,'[1]Total Points'!C:Q,14,FALSE)</f>
        <v>37165.86248456168</v>
      </c>
      <c r="E510">
        <f>VLOOKUP(A510,'[1]RDR Summary'!C:K,8,FALSE)</f>
        <v>28975</v>
      </c>
      <c r="F510">
        <f>VLOOKUP(A510,'[1]RDR Summary'!C:H,6,FALSE)</f>
        <v>5915</v>
      </c>
      <c r="G510">
        <f>VLOOKUP(A510,'[1]RDR Summary'!C:O,11,FALSE)</f>
        <v>0.20414150129421915</v>
      </c>
      <c r="H510" s="12">
        <f t="shared" si="49"/>
        <v>7587.0949644929187</v>
      </c>
      <c r="I510">
        <f>VLOOKUP(A510,'[1]RDR Summary'!C:K,5,FALSE)</f>
        <v>8858</v>
      </c>
      <c r="J510">
        <f>VLOOKUP(A510,'[1]RDR Summary'!C:R,12,FALSE)</f>
        <v>0.30571182053494389</v>
      </c>
      <c r="K510" s="12">
        <f t="shared" si="50"/>
        <v>11362.043481906723</v>
      </c>
      <c r="L510">
        <f>VLOOKUP(A510,'[1]RDR Summary'!C:N,4,FALSE)</f>
        <v>14202</v>
      </c>
      <c r="M510">
        <f>VLOOKUP(A510,'[1]RDR Summary'!C:U,13,FALSE)</f>
        <v>0.4901466781708369</v>
      </c>
      <c r="N510" s="12">
        <f t="shared" si="51"/>
        <v>18216.724038162036</v>
      </c>
      <c r="O510" s="13">
        <f t="shared" si="52"/>
        <v>37165.86248456168</v>
      </c>
      <c r="P510">
        <f t="shared" si="53"/>
        <v>28975</v>
      </c>
      <c r="Q510">
        <f t="shared" si="53"/>
        <v>0.99999999999999989</v>
      </c>
      <c r="R510">
        <f t="shared" si="54"/>
        <v>0</v>
      </c>
      <c r="S510" s="11">
        <f t="shared" si="55"/>
        <v>0</v>
      </c>
    </row>
    <row r="511" spans="1:19" ht="15" customHeight="1" x14ac:dyDescent="0.25">
      <c r="A511" s="24">
        <v>395891</v>
      </c>
      <c r="B511" s="10" t="s">
        <v>18</v>
      </c>
      <c r="C511" t="str">
        <f>VLOOKUP(A511,'[1]Ref Tab'!A:C,3,FALSE)</f>
        <v>LAUREL VIEW VILLAGE</v>
      </c>
      <c r="D511" s="11">
        <f>VLOOKUP(A511,'[1]Total Points'!C:Q,14,FALSE)</f>
        <v>11651.224067212788</v>
      </c>
      <c r="E511">
        <f>VLOOKUP(A511,'[1]RDR Summary'!C:K,8,FALSE)</f>
        <v>7096</v>
      </c>
      <c r="F511">
        <f>VLOOKUP(A511,'[1]RDR Summary'!C:H,6,FALSE)</f>
        <v>2899</v>
      </c>
      <c r="G511">
        <f>VLOOKUP(A511,'[1]RDR Summary'!C:O,11,FALSE)</f>
        <v>0.40854002254791433</v>
      </c>
      <c r="H511" s="12">
        <f t="shared" si="49"/>
        <v>4759.9913431299146</v>
      </c>
      <c r="I511">
        <f>VLOOKUP(A511,'[1]RDR Summary'!C:K,5,FALSE)</f>
        <v>2462</v>
      </c>
      <c r="J511">
        <f>VLOOKUP(A511,'[1]RDR Summary'!C:R,12,FALSE)</f>
        <v>0.34695603156708005</v>
      </c>
      <c r="K511" s="12">
        <f t="shared" si="50"/>
        <v>4042.4624652590028</v>
      </c>
      <c r="L511">
        <f>VLOOKUP(A511,'[1]RDR Summary'!C:N,4,FALSE)</f>
        <v>1735</v>
      </c>
      <c r="M511">
        <f>VLOOKUP(A511,'[1]RDR Summary'!C:U,13,FALSE)</f>
        <v>0.24450394588500562</v>
      </c>
      <c r="N511" s="12">
        <f t="shared" si="51"/>
        <v>2848.7702588238708</v>
      </c>
      <c r="O511" s="13">
        <f t="shared" si="52"/>
        <v>11651.224067212788</v>
      </c>
      <c r="P511">
        <f t="shared" si="53"/>
        <v>7096</v>
      </c>
      <c r="Q511">
        <f t="shared" si="53"/>
        <v>1</v>
      </c>
      <c r="R511">
        <f t="shared" si="54"/>
        <v>0</v>
      </c>
      <c r="S511" s="11">
        <f t="shared" si="55"/>
        <v>0</v>
      </c>
    </row>
    <row r="512" spans="1:19" ht="15" customHeight="1" x14ac:dyDescent="0.25">
      <c r="A512" s="24">
        <v>395892</v>
      </c>
      <c r="B512" s="10" t="s">
        <v>18</v>
      </c>
      <c r="C512" t="str">
        <f>VLOOKUP(A512,'[1]Ref Tab'!A:C,3,FALSE)</f>
        <v>THE GROVE AT LATROBE</v>
      </c>
      <c r="D512" s="11">
        <f>VLOOKUP(A512,'[1]Total Points'!C:Q,14,FALSE)</f>
        <v>26039.713751673615</v>
      </c>
      <c r="E512">
        <f>VLOOKUP(A512,'[1]RDR Summary'!C:K,8,FALSE)</f>
        <v>25626</v>
      </c>
      <c r="F512">
        <f>VLOOKUP(A512,'[1]RDR Summary'!C:H,6,FALSE)</f>
        <v>8705</v>
      </c>
      <c r="G512">
        <f>VLOOKUP(A512,'[1]RDR Summary'!C:O,11,FALSE)</f>
        <v>0.33969406071958169</v>
      </c>
      <c r="H512" s="12">
        <f t="shared" si="49"/>
        <v>8845.5361042815439</v>
      </c>
      <c r="I512">
        <f>VLOOKUP(A512,'[1]RDR Summary'!C:K,5,FALSE)</f>
        <v>6928</v>
      </c>
      <c r="J512">
        <f>VLOOKUP(A512,'[1]RDR Summary'!C:R,12,FALSE)</f>
        <v>0.27035042534925469</v>
      </c>
      <c r="K512" s="12">
        <f t="shared" si="50"/>
        <v>7039.8476887377983</v>
      </c>
      <c r="L512">
        <f>VLOOKUP(A512,'[1]RDR Summary'!C:N,4,FALSE)</f>
        <v>9993</v>
      </c>
      <c r="M512">
        <f>VLOOKUP(A512,'[1]RDR Summary'!C:U,13,FALSE)</f>
        <v>0.38995551393116368</v>
      </c>
      <c r="N512" s="12">
        <f t="shared" si="51"/>
        <v>10154.329958654274</v>
      </c>
      <c r="O512" s="13">
        <f t="shared" si="52"/>
        <v>26039.713751673618</v>
      </c>
      <c r="P512">
        <f t="shared" si="53"/>
        <v>25626</v>
      </c>
      <c r="Q512">
        <f t="shared" si="53"/>
        <v>1</v>
      </c>
      <c r="R512">
        <f t="shared" si="54"/>
        <v>0</v>
      </c>
      <c r="S512" s="11">
        <f t="shared" si="55"/>
        <v>0</v>
      </c>
    </row>
    <row r="513" spans="1:19" x14ac:dyDescent="0.25">
      <c r="A513" s="24">
        <v>395893</v>
      </c>
      <c r="B513" s="10" t="s">
        <v>21</v>
      </c>
      <c r="C513" t="str">
        <f>VLOOKUP(A513,'[1]Ref Tab'!A:C,3,FALSE)</f>
        <v>CARE PAVILION NURSING AND REHAB CENTER</v>
      </c>
      <c r="D513" s="11">
        <f>VLOOKUP(A513,'[1]Total Points'!C:Q,14,FALSE)</f>
        <v>27409.322489515751</v>
      </c>
      <c r="E513">
        <f>VLOOKUP(A513,'[1]RDR Summary'!C:K,8,FALSE)</f>
        <v>79840</v>
      </c>
      <c r="F513">
        <f>VLOOKUP(A513,'[1]RDR Summary'!C:H,6,FALSE)</f>
        <v>33951</v>
      </c>
      <c r="G513">
        <f>VLOOKUP(A513,'[1]RDR Summary'!C:O,11,FALSE)</f>
        <v>0.42523797595190382</v>
      </c>
      <c r="H513" s="12">
        <f t="shared" si="49"/>
        <v>11655.484817654675</v>
      </c>
      <c r="I513">
        <f>VLOOKUP(A513,'[1]RDR Summary'!C:K,5,FALSE)</f>
        <v>22921</v>
      </c>
      <c r="J513">
        <f>VLOOKUP(A513,'[1]RDR Summary'!C:R,12,FALSE)</f>
        <v>0.28708667334669341</v>
      </c>
      <c r="K513" s="12">
        <f t="shared" si="50"/>
        <v>7868.8512122017855</v>
      </c>
      <c r="L513">
        <f>VLOOKUP(A513,'[1]RDR Summary'!C:N,4,FALSE)</f>
        <v>22968</v>
      </c>
      <c r="M513">
        <f>VLOOKUP(A513,'[1]RDR Summary'!C:U,13,FALSE)</f>
        <v>0.28767535070140282</v>
      </c>
      <c r="N513" s="12">
        <f t="shared" si="51"/>
        <v>7884.9864596592915</v>
      </c>
      <c r="O513" s="13">
        <f t="shared" si="52"/>
        <v>27409.322489515751</v>
      </c>
      <c r="P513">
        <f t="shared" si="53"/>
        <v>79840</v>
      </c>
      <c r="Q513">
        <f t="shared" si="53"/>
        <v>1</v>
      </c>
      <c r="R513">
        <f t="shared" si="54"/>
        <v>0</v>
      </c>
      <c r="S513" s="11">
        <f t="shared" si="55"/>
        <v>0</v>
      </c>
    </row>
    <row r="514" spans="1:19" ht="15" customHeight="1" x14ac:dyDescent="0.25">
      <c r="A514" s="24">
        <v>395895</v>
      </c>
      <c r="B514" s="10" t="s">
        <v>41</v>
      </c>
      <c r="C514" t="str">
        <f>VLOOKUP(A514,'[1]Ref Tab'!A:C,3,FALSE)</f>
        <v>VALLEY VIEW REHAB AND NURSING CENTER</v>
      </c>
      <c r="D514" s="11">
        <f>VLOOKUP(A514,'[1]Total Points'!C:Q,14,FALSE)</f>
        <v>37945.388937519601</v>
      </c>
      <c r="E514">
        <f>VLOOKUP(A514,'[1]RDR Summary'!C:K,8,FALSE)</f>
        <v>22340</v>
      </c>
      <c r="F514">
        <f>VLOOKUP(A514,'[1]RDR Summary'!C:H,6,FALSE)</f>
        <v>5281</v>
      </c>
      <c r="G514">
        <f>VLOOKUP(A514,'[1]RDR Summary'!C:O,11,FALSE)</f>
        <v>0.23639212175470009</v>
      </c>
      <c r="H514" s="12">
        <f t="shared" si="49"/>
        <v>8969.9910017475831</v>
      </c>
      <c r="I514">
        <f>VLOOKUP(A514,'[1]RDR Summary'!C:K,5,FALSE)</f>
        <v>5500</v>
      </c>
      <c r="J514">
        <f>VLOOKUP(A514,'[1]RDR Summary'!C:R,12,FALSE)</f>
        <v>0.24619516562220234</v>
      </c>
      <c r="K514" s="12">
        <f t="shared" si="50"/>
        <v>9341.971314071523</v>
      </c>
      <c r="L514">
        <f>VLOOKUP(A514,'[1]RDR Summary'!C:N,4,FALSE)</f>
        <v>11559</v>
      </c>
      <c r="M514">
        <f>VLOOKUP(A514,'[1]RDR Summary'!C:U,13,FALSE)</f>
        <v>0.51741271262309763</v>
      </c>
      <c r="N514" s="12">
        <f t="shared" si="51"/>
        <v>19633.426621700499</v>
      </c>
      <c r="O514" s="13">
        <f t="shared" si="52"/>
        <v>37945.388937519601</v>
      </c>
      <c r="P514">
        <f t="shared" si="53"/>
        <v>22340</v>
      </c>
      <c r="Q514">
        <f t="shared" si="53"/>
        <v>1</v>
      </c>
      <c r="R514">
        <f t="shared" si="54"/>
        <v>0</v>
      </c>
      <c r="S514" s="11">
        <f t="shared" si="55"/>
        <v>0</v>
      </c>
    </row>
    <row r="515" spans="1:19" x14ac:dyDescent="0.25">
      <c r="A515" s="24">
        <v>395896</v>
      </c>
      <c r="B515" s="10" t="s">
        <v>18</v>
      </c>
      <c r="C515" t="str">
        <f>VLOOKUP(A515,'[1]Ref Tab'!A:C,3,FALSE)</f>
        <v>HOMEWOOD AT MARTINSBURG PA INC</v>
      </c>
      <c r="D515" s="11">
        <f>VLOOKUP(A515,'[1]Total Points'!C:Q,14,FALSE)</f>
        <v>14254.343178777166</v>
      </c>
      <c r="E515">
        <f>VLOOKUP(A515,'[1]RDR Summary'!C:K,8,FALSE)</f>
        <v>13974</v>
      </c>
      <c r="F515">
        <f>VLOOKUP(A515,'[1]RDR Summary'!C:H,6,FALSE)</f>
        <v>5073</v>
      </c>
      <c r="G515">
        <f>VLOOKUP(A515,'[1]RDR Summary'!C:O,11,FALSE)</f>
        <v>0.36303134392443109</v>
      </c>
      <c r="H515" s="12">
        <f t="shared" si="49"/>
        <v>5174.7733609515217</v>
      </c>
      <c r="I515">
        <f>VLOOKUP(A515,'[1]RDR Summary'!C:K,5,FALSE)</f>
        <v>5624</v>
      </c>
      <c r="J515">
        <f>VLOOKUP(A515,'[1]RDR Summary'!C:R,12,FALSE)</f>
        <v>0.40246171461285246</v>
      </c>
      <c r="K515" s="12">
        <f t="shared" si="50"/>
        <v>5736.8273964106756</v>
      </c>
      <c r="L515">
        <f>VLOOKUP(A515,'[1]RDR Summary'!C:N,4,FALSE)</f>
        <v>3277</v>
      </c>
      <c r="M515">
        <f>VLOOKUP(A515,'[1]RDR Summary'!C:U,13,FALSE)</f>
        <v>0.23450694146271647</v>
      </c>
      <c r="N515" s="12">
        <f t="shared" si="51"/>
        <v>3342.7424214149687</v>
      </c>
      <c r="O515" s="13">
        <f t="shared" si="52"/>
        <v>14254.343178777166</v>
      </c>
      <c r="P515">
        <f t="shared" si="53"/>
        <v>13974</v>
      </c>
      <c r="Q515">
        <f t="shared" si="53"/>
        <v>1</v>
      </c>
      <c r="R515">
        <f t="shared" si="54"/>
        <v>0</v>
      </c>
      <c r="S515" s="11">
        <f t="shared" si="55"/>
        <v>0</v>
      </c>
    </row>
    <row r="516" spans="1:19" ht="15" customHeight="1" x14ac:dyDescent="0.25">
      <c r="A516" s="24">
        <v>395898</v>
      </c>
      <c r="B516" s="10" t="s">
        <v>25</v>
      </c>
      <c r="C516" t="str">
        <f>VLOOKUP(A516,'[1]Ref Tab'!A:C,3,FALSE)</f>
        <v>HOMEWOOD AT PLUM CREEK</v>
      </c>
      <c r="D516" s="11">
        <f>VLOOKUP(A516,'[1]Total Points'!C:Q,14,FALSE)</f>
        <v>20103.532685059046</v>
      </c>
      <c r="E516">
        <f>VLOOKUP(A516,'[1]RDR Summary'!C:K,8,FALSE)</f>
        <v>9506</v>
      </c>
      <c r="F516">
        <f>VLOOKUP(A516,'[1]RDR Summary'!C:H,6,FALSE)</f>
        <v>2529</v>
      </c>
      <c r="G516">
        <f>VLOOKUP(A516,'[1]RDR Summary'!C:O,11,FALSE)</f>
        <v>0.26604249947401643</v>
      </c>
      <c r="H516" s="12">
        <f t="shared" ref="H516:H579" si="56">IFERROR(G516*D516,0)</f>
        <v>5348.394083790693</v>
      </c>
      <c r="I516">
        <f>VLOOKUP(A516,'[1]RDR Summary'!C:K,5,FALSE)</f>
        <v>2637</v>
      </c>
      <c r="J516">
        <f>VLOOKUP(A516,'[1]RDR Summary'!C:R,12,FALSE)</f>
        <v>0.2774037450031559</v>
      </c>
      <c r="K516" s="12">
        <f t="shared" ref="K516:K579" si="57">IFERROR(J516*D516,0)</f>
        <v>5576.7952546287297</v>
      </c>
      <c r="L516">
        <f>VLOOKUP(A516,'[1]RDR Summary'!C:N,4,FALSE)</f>
        <v>4340</v>
      </c>
      <c r="M516">
        <f>VLOOKUP(A516,'[1]RDR Summary'!C:U,13,FALSE)</f>
        <v>0.45655375552282768</v>
      </c>
      <c r="N516" s="12">
        <f t="shared" ref="N516:N579" si="58">IFERROR(M516*D516,0)</f>
        <v>9178.3433466396236</v>
      </c>
      <c r="O516" s="13">
        <f t="shared" ref="O516:O579" si="59">H516+K516+N516</f>
        <v>20103.532685059046</v>
      </c>
      <c r="P516">
        <f t="shared" ref="P516:Q579" si="60">F516+I516+L516</f>
        <v>9506</v>
      </c>
      <c r="Q516">
        <f t="shared" si="60"/>
        <v>1</v>
      </c>
      <c r="R516">
        <f t="shared" ref="R516:R579" si="61">E516-P516</f>
        <v>0</v>
      </c>
      <c r="S516" s="11">
        <f t="shared" ref="S516:S579" si="62">D516-O516</f>
        <v>0</v>
      </c>
    </row>
    <row r="517" spans="1:19" ht="15" customHeight="1" x14ac:dyDescent="0.25">
      <c r="A517" s="24">
        <v>395899</v>
      </c>
      <c r="B517" s="10" t="s">
        <v>41</v>
      </c>
      <c r="C517" t="str">
        <f>VLOOKUP(A517,'[1]Ref Tab'!A:C,3,FALSE)</f>
        <v>THE GARDENS AT ORANGEVILLE</v>
      </c>
      <c r="D517" s="11">
        <f>VLOOKUP(A517,'[1]Total Points'!C:Q,14,FALSE)</f>
        <v>36105.155119522547</v>
      </c>
      <c r="E517">
        <f>VLOOKUP(A517,'[1]RDR Summary'!C:K,8,FALSE)</f>
        <v>21109</v>
      </c>
      <c r="F517">
        <f>VLOOKUP(A517,'[1]RDR Summary'!C:H,6,FALSE)</f>
        <v>6949</v>
      </c>
      <c r="G517">
        <f>VLOOKUP(A517,'[1]RDR Summary'!C:O,11,FALSE)</f>
        <v>0.32919607750248708</v>
      </c>
      <c r="H517" s="12">
        <f t="shared" si="56"/>
        <v>11885.675442965663</v>
      </c>
      <c r="I517">
        <f>VLOOKUP(A517,'[1]RDR Summary'!C:K,5,FALSE)</f>
        <v>7635</v>
      </c>
      <c r="J517">
        <f>VLOOKUP(A517,'[1]RDR Summary'!C:R,12,FALSE)</f>
        <v>0.36169406414325644</v>
      </c>
      <c r="K517" s="12">
        <f t="shared" si="57"/>
        <v>13059.020291702813</v>
      </c>
      <c r="L517">
        <f>VLOOKUP(A517,'[1]RDR Summary'!C:N,4,FALSE)</f>
        <v>6525</v>
      </c>
      <c r="M517">
        <f>VLOOKUP(A517,'[1]RDR Summary'!C:U,13,FALSE)</f>
        <v>0.30910985835425647</v>
      </c>
      <c r="N517" s="12">
        <f t="shared" si="58"/>
        <v>11160.459384854072</v>
      </c>
      <c r="O517" s="13">
        <f t="shared" si="59"/>
        <v>36105.155119522547</v>
      </c>
      <c r="P517">
        <f t="shared" si="60"/>
        <v>21109</v>
      </c>
      <c r="Q517">
        <f t="shared" si="60"/>
        <v>1</v>
      </c>
      <c r="R517">
        <f t="shared" si="61"/>
        <v>0</v>
      </c>
      <c r="S517" s="11">
        <f t="shared" si="62"/>
        <v>0</v>
      </c>
    </row>
    <row r="518" spans="1:19" ht="15" customHeight="1" x14ac:dyDescent="0.25">
      <c r="A518" s="24">
        <v>395901</v>
      </c>
      <c r="B518" s="10" t="s">
        <v>34</v>
      </c>
      <c r="C518" t="str">
        <f>VLOOKUP(A518,'[1]Ref Tab'!A:C,3,FALSE)</f>
        <v>TITUSVILLE HEALTHCARE &amp; REHAB CENTER</v>
      </c>
      <c r="D518" s="11">
        <f>VLOOKUP(A518,'[1]Total Points'!C:Q,14,FALSE)</f>
        <v>30265.08930492941</v>
      </c>
      <c r="E518">
        <f>VLOOKUP(A518,'[1]RDR Summary'!C:K,8,FALSE)</f>
        <v>16364</v>
      </c>
      <c r="F518">
        <f>VLOOKUP(A518,'[1]RDR Summary'!C:H,6,FALSE)</f>
        <v>5812</v>
      </c>
      <c r="G518">
        <f>VLOOKUP(A518,'[1]RDR Summary'!C:O,11,FALSE)</f>
        <v>0.35516988511366415</v>
      </c>
      <c r="H518" s="12">
        <f t="shared" si="56"/>
        <v>10749.248291386564</v>
      </c>
      <c r="I518">
        <f>VLOOKUP(A518,'[1]RDR Summary'!C:K,5,FALSE)</f>
        <v>5291</v>
      </c>
      <c r="J518">
        <f>VLOOKUP(A518,'[1]RDR Summary'!C:R,12,FALSE)</f>
        <v>0.32333170373991688</v>
      </c>
      <c r="K518" s="12">
        <f t="shared" si="57"/>
        <v>9785.662888803563</v>
      </c>
      <c r="L518">
        <f>VLOOKUP(A518,'[1]RDR Summary'!C:N,4,FALSE)</f>
        <v>5261</v>
      </c>
      <c r="M518">
        <f>VLOOKUP(A518,'[1]RDR Summary'!C:U,13,FALSE)</f>
        <v>0.32149841114641897</v>
      </c>
      <c r="N518" s="12">
        <f t="shared" si="58"/>
        <v>9730.1781247392828</v>
      </c>
      <c r="O518" s="13">
        <f t="shared" si="59"/>
        <v>30265.08930492941</v>
      </c>
      <c r="P518">
        <f t="shared" si="60"/>
        <v>16364</v>
      </c>
      <c r="Q518">
        <f t="shared" si="60"/>
        <v>1</v>
      </c>
      <c r="R518">
        <f t="shared" si="61"/>
        <v>0</v>
      </c>
      <c r="S518" s="11">
        <f t="shared" si="62"/>
        <v>0</v>
      </c>
    </row>
    <row r="519" spans="1:19" ht="15" customHeight="1" x14ac:dyDescent="0.25">
      <c r="A519" s="24">
        <v>395902</v>
      </c>
      <c r="B519" s="10" t="s">
        <v>25</v>
      </c>
      <c r="C519" t="str">
        <f>VLOOKUP(A519,'[1]Ref Tab'!A:C,3,FALSE)</f>
        <v>NORMANDIE RIDGE</v>
      </c>
      <c r="D519" s="11">
        <f>VLOOKUP(A519,'[1]Total Points'!C:Q,14,FALSE)</f>
        <v>7269.503952343337</v>
      </c>
      <c r="E519">
        <f>VLOOKUP(A519,'[1]RDR Summary'!C:K,8,FALSE)</f>
        <v>7425</v>
      </c>
      <c r="F519">
        <f>VLOOKUP(A519,'[1]RDR Summary'!C:H,6,FALSE)</f>
        <v>2714</v>
      </c>
      <c r="G519">
        <f>VLOOKUP(A519,'[1]RDR Summary'!C:O,11,FALSE)</f>
        <v>0.36552188552188553</v>
      </c>
      <c r="H519" s="12">
        <f t="shared" si="56"/>
        <v>2657.1627914693354</v>
      </c>
      <c r="I519">
        <f>VLOOKUP(A519,'[1]RDR Summary'!C:K,5,FALSE)</f>
        <v>1349</v>
      </c>
      <c r="J519">
        <f>VLOOKUP(A519,'[1]RDR Summary'!C:R,12,FALSE)</f>
        <v>0.1816835016835017</v>
      </c>
      <c r="K519" s="12">
        <f t="shared" si="57"/>
        <v>1320.7489335637929</v>
      </c>
      <c r="L519">
        <f>VLOOKUP(A519,'[1]RDR Summary'!C:N,4,FALSE)</f>
        <v>3362</v>
      </c>
      <c r="M519">
        <f>VLOOKUP(A519,'[1]RDR Summary'!C:U,13,FALSE)</f>
        <v>0.45279461279461281</v>
      </c>
      <c r="N519" s="12">
        <f t="shared" si="58"/>
        <v>3291.5922273102087</v>
      </c>
      <c r="O519" s="13">
        <f t="shared" si="59"/>
        <v>7269.503952343337</v>
      </c>
      <c r="P519">
        <f t="shared" si="60"/>
        <v>7425</v>
      </c>
      <c r="Q519">
        <f t="shared" si="60"/>
        <v>1</v>
      </c>
      <c r="R519">
        <f t="shared" si="61"/>
        <v>0</v>
      </c>
      <c r="S519" s="11">
        <f t="shared" si="62"/>
        <v>0</v>
      </c>
    </row>
    <row r="520" spans="1:19" ht="15" customHeight="1" x14ac:dyDescent="0.25">
      <c r="A520" s="24">
        <v>395903</v>
      </c>
      <c r="B520" s="10" t="s">
        <v>18</v>
      </c>
      <c r="C520" t="str">
        <f>VLOOKUP(A520,'[1]Ref Tab'!A:C,3,FALSE)</f>
        <v>NORTH HILLS HEALTH AND REHAB CENTER</v>
      </c>
      <c r="D520" s="11">
        <f>VLOOKUP(A520,'[1]Total Points'!C:Q,14,FALSE)</f>
        <v>0</v>
      </c>
      <c r="E520">
        <f>VLOOKUP(A520,'[1]RDR Summary'!C:K,8,FALSE)</f>
        <v>5612</v>
      </c>
      <c r="F520">
        <f>VLOOKUP(A520,'[1]RDR Summary'!C:H,6,FALSE)</f>
        <v>1932</v>
      </c>
      <c r="G520">
        <f>VLOOKUP(A520,'[1]RDR Summary'!C:O,11,FALSE)</f>
        <v>0.34426229508196721</v>
      </c>
      <c r="H520" s="12">
        <f t="shared" si="56"/>
        <v>0</v>
      </c>
      <c r="I520">
        <f>VLOOKUP(A520,'[1]RDR Summary'!C:K,5,FALSE)</f>
        <v>1744</v>
      </c>
      <c r="J520">
        <f>VLOOKUP(A520,'[1]RDR Summary'!C:R,12,FALSE)</f>
        <v>0.31076265146115467</v>
      </c>
      <c r="K520" s="12">
        <f t="shared" si="57"/>
        <v>0</v>
      </c>
      <c r="L520">
        <f>VLOOKUP(A520,'[1]RDR Summary'!C:N,4,FALSE)</f>
        <v>1936</v>
      </c>
      <c r="M520">
        <f>VLOOKUP(A520,'[1]RDR Summary'!C:U,13,FALSE)</f>
        <v>0.34497505345687812</v>
      </c>
      <c r="N520" s="12">
        <f t="shared" si="58"/>
        <v>0</v>
      </c>
      <c r="O520" s="13">
        <f t="shared" si="59"/>
        <v>0</v>
      </c>
      <c r="P520">
        <f t="shared" si="60"/>
        <v>5612</v>
      </c>
      <c r="Q520">
        <f t="shared" si="60"/>
        <v>1</v>
      </c>
      <c r="R520">
        <f t="shared" si="61"/>
        <v>0</v>
      </c>
      <c r="S520" s="11">
        <f t="shared" si="62"/>
        <v>0</v>
      </c>
    </row>
    <row r="521" spans="1:19" ht="15" customHeight="1" x14ac:dyDescent="0.25">
      <c r="A521" s="24">
        <v>395904</v>
      </c>
      <c r="B521" s="10" t="s">
        <v>21</v>
      </c>
      <c r="C521" t="str">
        <f>VLOOKUP(A521,'[1]Ref Tab'!A:C,3,FALSE)</f>
        <v>SANATOGA CENTER</v>
      </c>
      <c r="D521" s="11">
        <f>VLOOKUP(A521,'[1]Total Points'!C:Q,14,FALSE)</f>
        <v>0</v>
      </c>
      <c r="E521">
        <f>VLOOKUP(A521,'[1]RDR Summary'!C:K,8,FALSE)</f>
        <v>25849</v>
      </c>
      <c r="F521">
        <f>VLOOKUP(A521,'[1]RDR Summary'!C:H,6,FALSE)</f>
        <v>9978</v>
      </c>
      <c r="G521">
        <f>VLOOKUP(A521,'[1]RDR Summary'!C:O,11,FALSE)</f>
        <v>0.38601106425780496</v>
      </c>
      <c r="H521" s="12">
        <f t="shared" si="56"/>
        <v>0</v>
      </c>
      <c r="I521">
        <f>VLOOKUP(A521,'[1]RDR Summary'!C:K,5,FALSE)</f>
        <v>7793</v>
      </c>
      <c r="J521">
        <f>VLOOKUP(A521,'[1]RDR Summary'!C:R,12,FALSE)</f>
        <v>0.30148168207667608</v>
      </c>
      <c r="K521" s="12">
        <f t="shared" si="57"/>
        <v>0</v>
      </c>
      <c r="L521">
        <f>VLOOKUP(A521,'[1]RDR Summary'!C:N,4,FALSE)</f>
        <v>8078</v>
      </c>
      <c r="M521">
        <f>VLOOKUP(A521,'[1]RDR Summary'!C:U,13,FALSE)</f>
        <v>0.31250725366551896</v>
      </c>
      <c r="N521" s="12">
        <f t="shared" si="58"/>
        <v>0</v>
      </c>
      <c r="O521" s="13">
        <f t="shared" si="59"/>
        <v>0</v>
      </c>
      <c r="P521">
        <f t="shared" si="60"/>
        <v>25849</v>
      </c>
      <c r="Q521">
        <f t="shared" si="60"/>
        <v>1</v>
      </c>
      <c r="R521">
        <f t="shared" si="61"/>
        <v>0</v>
      </c>
      <c r="S521" s="11">
        <f t="shared" si="62"/>
        <v>0</v>
      </c>
    </row>
    <row r="522" spans="1:19" ht="15" customHeight="1" x14ac:dyDescent="0.25">
      <c r="A522" s="24">
        <v>395905</v>
      </c>
      <c r="B522" s="10" t="s">
        <v>41</v>
      </c>
      <c r="C522" t="str">
        <f>VLOOKUP(A522,'[1]Ref Tab'!A:C,3,FALSE)</f>
        <v>THIRD AVENUE HEALTH &amp; REHAB CENTER</v>
      </c>
      <c r="D522" s="11">
        <f>VLOOKUP(A522,'[1]Total Points'!C:Q,14,FALSE)</f>
        <v>43128.233902639768</v>
      </c>
      <c r="E522">
        <f>VLOOKUP(A522,'[1]RDR Summary'!C:K,8,FALSE)</f>
        <v>12541</v>
      </c>
      <c r="F522">
        <f>VLOOKUP(A522,'[1]RDR Summary'!C:H,6,FALSE)</f>
        <v>4974</v>
      </c>
      <c r="G522">
        <f>VLOOKUP(A522,'[1]RDR Summary'!C:O,11,FALSE)</f>
        <v>0.39661908938681129</v>
      </c>
      <c r="H522" s="12">
        <f t="shared" si="56"/>
        <v>17105.480857326387</v>
      </c>
      <c r="I522">
        <f>VLOOKUP(A522,'[1]RDR Summary'!C:K,5,FALSE)</f>
        <v>4347</v>
      </c>
      <c r="J522">
        <f>VLOOKUP(A522,'[1]RDR Summary'!C:R,12,FALSE)</f>
        <v>0.34662307630970418</v>
      </c>
      <c r="K522" s="12">
        <f t="shared" si="57"/>
        <v>14949.241111137475</v>
      </c>
      <c r="L522">
        <f>VLOOKUP(A522,'[1]RDR Summary'!C:N,4,FALSE)</f>
        <v>3220</v>
      </c>
      <c r="M522">
        <f>VLOOKUP(A522,'[1]RDR Summary'!C:U,13,FALSE)</f>
        <v>0.25675783430348459</v>
      </c>
      <c r="N522" s="12">
        <f t="shared" si="58"/>
        <v>11073.511934175907</v>
      </c>
      <c r="O522" s="13">
        <f t="shared" si="59"/>
        <v>43128.233902639768</v>
      </c>
      <c r="P522">
        <f t="shared" si="60"/>
        <v>12541</v>
      </c>
      <c r="Q522">
        <f t="shared" si="60"/>
        <v>1</v>
      </c>
      <c r="R522">
        <f t="shared" si="61"/>
        <v>0</v>
      </c>
      <c r="S522" s="11">
        <f t="shared" si="62"/>
        <v>0</v>
      </c>
    </row>
    <row r="523" spans="1:19" ht="15" customHeight="1" x14ac:dyDescent="0.25">
      <c r="A523" s="24">
        <v>395906</v>
      </c>
      <c r="B523" s="10" t="s">
        <v>18</v>
      </c>
      <c r="C523" t="str">
        <f>VLOOKUP(A523,'[1]Ref Tab'!A:C,3,FALSE)</f>
        <v>QUALITY LIFE SERVICES - HENRY CLAY</v>
      </c>
      <c r="D523" s="11">
        <f>VLOOKUP(A523,'[1]Total Points'!C:Q,14,FALSE)</f>
        <v>79610.871316214398</v>
      </c>
      <c r="E523">
        <f>VLOOKUP(A523,'[1]RDR Summary'!C:K,8,FALSE)</f>
        <v>19762</v>
      </c>
      <c r="F523">
        <f>VLOOKUP(A523,'[1]RDR Summary'!C:H,6,FALSE)</f>
        <v>3776</v>
      </c>
      <c r="G523">
        <f>VLOOKUP(A523,'[1]RDR Summary'!C:O,11,FALSE)</f>
        <v>0.19107377795769659</v>
      </c>
      <c r="H523" s="12">
        <f t="shared" si="56"/>
        <v>15211.549948893105</v>
      </c>
      <c r="I523">
        <f>VLOOKUP(A523,'[1]RDR Summary'!C:K,5,FALSE)</f>
        <v>8122</v>
      </c>
      <c r="J523">
        <f>VLOOKUP(A523,'[1]RDR Summary'!C:R,12,FALSE)</f>
        <v>0.41099079040582936</v>
      </c>
      <c r="K523" s="12">
        <f t="shared" si="57"/>
        <v>32719.334927147724</v>
      </c>
      <c r="L523">
        <f>VLOOKUP(A523,'[1]RDR Summary'!C:N,4,FALSE)</f>
        <v>7864</v>
      </c>
      <c r="M523">
        <f>VLOOKUP(A523,'[1]RDR Summary'!C:U,13,FALSE)</f>
        <v>0.39793543163647405</v>
      </c>
      <c r="N523" s="12">
        <f t="shared" si="58"/>
        <v>31679.986440173569</v>
      </c>
      <c r="O523" s="13">
        <f t="shared" si="59"/>
        <v>79610.871316214398</v>
      </c>
      <c r="P523">
        <f t="shared" si="60"/>
        <v>19762</v>
      </c>
      <c r="Q523">
        <f t="shared" si="60"/>
        <v>1</v>
      </c>
      <c r="R523">
        <f t="shared" si="61"/>
        <v>0</v>
      </c>
      <c r="S523" s="11">
        <f t="shared" si="62"/>
        <v>0</v>
      </c>
    </row>
    <row r="524" spans="1:19" ht="15" customHeight="1" x14ac:dyDescent="0.25">
      <c r="A524" s="24">
        <v>395907</v>
      </c>
      <c r="B524" s="10" t="s">
        <v>34</v>
      </c>
      <c r="C524" t="str">
        <f>VLOOKUP(A524,'[1]Ref Tab'!A:C,3,FALSE)</f>
        <v>FORESTVIEW</v>
      </c>
      <c r="D524" s="11">
        <f>VLOOKUP(A524,'[1]Total Points'!C:Q,14,FALSE)</f>
        <v>29483.134614515806</v>
      </c>
      <c r="E524">
        <f>VLOOKUP(A524,'[1]RDR Summary'!C:K,8,FALSE)</f>
        <v>9032</v>
      </c>
      <c r="F524">
        <f>VLOOKUP(A524,'[1]RDR Summary'!C:H,6,FALSE)</f>
        <v>3242</v>
      </c>
      <c r="G524">
        <f>VLOOKUP(A524,'[1]RDR Summary'!C:O,11,FALSE)</f>
        <v>0.35894596988485383</v>
      </c>
      <c r="H524" s="12">
        <f t="shared" si="56"/>
        <v>10582.852349453082</v>
      </c>
      <c r="I524">
        <f>VLOOKUP(A524,'[1]RDR Summary'!C:K,5,FALSE)</f>
        <v>1764</v>
      </c>
      <c r="J524">
        <f>VLOOKUP(A524,'[1]RDR Summary'!C:R,12,FALSE)</f>
        <v>0.19530558015943314</v>
      </c>
      <c r="K524" s="12">
        <f t="shared" si="57"/>
        <v>5758.220710806675</v>
      </c>
      <c r="L524">
        <f>VLOOKUP(A524,'[1]RDR Summary'!C:N,4,FALSE)</f>
        <v>4026</v>
      </c>
      <c r="M524">
        <f>VLOOKUP(A524,'[1]RDR Summary'!C:U,13,FALSE)</f>
        <v>0.445748449955713</v>
      </c>
      <c r="N524" s="12">
        <f t="shared" si="58"/>
        <v>13142.061554256048</v>
      </c>
      <c r="O524" s="13">
        <f t="shared" si="59"/>
        <v>29483.134614515806</v>
      </c>
      <c r="P524">
        <f t="shared" si="60"/>
        <v>9032</v>
      </c>
      <c r="Q524">
        <f t="shared" si="60"/>
        <v>1</v>
      </c>
      <c r="R524">
        <f t="shared" si="61"/>
        <v>0</v>
      </c>
      <c r="S524" s="11">
        <f t="shared" si="62"/>
        <v>0</v>
      </c>
    </row>
    <row r="525" spans="1:19" ht="15" customHeight="1" x14ac:dyDescent="0.25">
      <c r="A525" s="24">
        <v>395908</v>
      </c>
      <c r="B525" s="10" t="s">
        <v>34</v>
      </c>
      <c r="C525" t="str">
        <f>VLOOKUP(A525,'[1]Ref Tab'!A:C,3,FALSE)</f>
        <v>BRADFORD ECUMENICAL HOME, INC</v>
      </c>
      <c r="D525" s="11">
        <f>VLOOKUP(A525,'[1]Total Points'!C:Q,14,FALSE)</f>
        <v>29100.97524745651</v>
      </c>
      <c r="E525">
        <f>VLOOKUP(A525,'[1]RDR Summary'!C:K,8,FALSE)</f>
        <v>21655</v>
      </c>
      <c r="F525">
        <f>VLOOKUP(A525,'[1]RDR Summary'!C:H,6,FALSE)</f>
        <v>3625</v>
      </c>
      <c r="G525">
        <f>VLOOKUP(A525,'[1]RDR Summary'!C:O,11,FALSE)</f>
        <v>0.16739782960055413</v>
      </c>
      <c r="H525" s="12">
        <f t="shared" si="56"/>
        <v>4871.4400956836689</v>
      </c>
      <c r="I525">
        <f>VLOOKUP(A525,'[1]RDR Summary'!C:K,5,FALSE)</f>
        <v>5711</v>
      </c>
      <c r="J525">
        <f>VLOOKUP(A525,'[1]RDR Summary'!C:R,12,FALSE)</f>
        <v>0.26372662202724545</v>
      </c>
      <c r="K525" s="12">
        <f t="shared" si="57"/>
        <v>7674.7018997101886</v>
      </c>
      <c r="L525">
        <f>VLOOKUP(A525,'[1]RDR Summary'!C:N,4,FALSE)</f>
        <v>12319</v>
      </c>
      <c r="M525">
        <f>VLOOKUP(A525,'[1]RDR Summary'!C:U,13,FALSE)</f>
        <v>0.56887554837220045</v>
      </c>
      <c r="N525" s="12">
        <f t="shared" si="58"/>
        <v>16554.833252062654</v>
      </c>
      <c r="O525" s="13">
        <f t="shared" si="59"/>
        <v>29100.97524745651</v>
      </c>
      <c r="P525">
        <f t="shared" si="60"/>
        <v>21655</v>
      </c>
      <c r="Q525">
        <f t="shared" si="60"/>
        <v>1</v>
      </c>
      <c r="R525">
        <f t="shared" si="61"/>
        <v>0</v>
      </c>
      <c r="S525" s="11">
        <f t="shared" si="62"/>
        <v>0</v>
      </c>
    </row>
    <row r="526" spans="1:19" ht="15" customHeight="1" x14ac:dyDescent="0.25">
      <c r="A526" s="24">
        <v>395909</v>
      </c>
      <c r="B526" s="10" t="s">
        <v>41</v>
      </c>
      <c r="C526" t="str">
        <f>VLOOKUP(A526,'[1]Ref Tab'!A:C,3,FALSE)</f>
        <v>DARWAY HEALTHCARE &amp; REHABILITATION CTR</v>
      </c>
      <c r="D526" s="11">
        <f>VLOOKUP(A526,'[1]Total Points'!C:Q,14,FALSE)</f>
        <v>4107.3949125040435</v>
      </c>
      <c r="E526">
        <f>VLOOKUP(A526,'[1]RDR Summary'!C:K,8,FALSE)</f>
        <v>11561</v>
      </c>
      <c r="F526">
        <f>VLOOKUP(A526,'[1]RDR Summary'!C:H,6,FALSE)</f>
        <v>5084</v>
      </c>
      <c r="G526">
        <f>VLOOKUP(A526,'[1]RDR Summary'!C:O,11,FALSE)</f>
        <v>0.43975434650981748</v>
      </c>
      <c r="H526" s="12">
        <f t="shared" si="56"/>
        <v>1806.2447656059646</v>
      </c>
      <c r="I526">
        <f>VLOOKUP(A526,'[1]RDR Summary'!C:K,5,FALSE)</f>
        <v>3375</v>
      </c>
      <c r="J526">
        <f>VLOOKUP(A526,'[1]RDR Summary'!C:R,12,FALSE)</f>
        <v>0.29192976386125769</v>
      </c>
      <c r="K526" s="12">
        <f t="shared" si="57"/>
        <v>1199.0708268922367</v>
      </c>
      <c r="L526">
        <f>VLOOKUP(A526,'[1]RDR Summary'!C:N,4,FALSE)</f>
        <v>3102</v>
      </c>
      <c r="M526">
        <f>VLOOKUP(A526,'[1]RDR Summary'!C:U,13,FALSE)</f>
        <v>0.26831588962892483</v>
      </c>
      <c r="N526" s="12">
        <f t="shared" si="58"/>
        <v>1102.0793200058424</v>
      </c>
      <c r="O526" s="13">
        <f t="shared" si="59"/>
        <v>4107.3949125040435</v>
      </c>
      <c r="P526">
        <f t="shared" si="60"/>
        <v>11561</v>
      </c>
      <c r="Q526">
        <f t="shared" si="60"/>
        <v>1</v>
      </c>
      <c r="R526">
        <f t="shared" si="61"/>
        <v>0</v>
      </c>
      <c r="S526" s="11">
        <f t="shared" si="62"/>
        <v>0</v>
      </c>
    </row>
    <row r="527" spans="1:19" x14ac:dyDescent="0.25">
      <c r="A527" s="24">
        <v>395912</v>
      </c>
      <c r="B527" s="10" t="s">
        <v>21</v>
      </c>
      <c r="C527" t="str">
        <f>VLOOKUP(A527,'[1]Ref Tab'!A:C,3,FALSE)</f>
        <v>SUBURBAN WOODS HEALTH AND REHAB CENTER</v>
      </c>
      <c r="D527" s="11">
        <f>VLOOKUP(A527,'[1]Total Points'!C:Q,14,FALSE)</f>
        <v>40010.60409488163</v>
      </c>
      <c r="E527">
        <f>VLOOKUP(A527,'[1]RDR Summary'!C:K,8,FALSE)</f>
        <v>27968</v>
      </c>
      <c r="F527">
        <f>VLOOKUP(A527,'[1]RDR Summary'!C:H,6,FALSE)</f>
        <v>10551</v>
      </c>
      <c r="G527">
        <f>VLOOKUP(A527,'[1]RDR Summary'!C:O,11,FALSE)</f>
        <v>0.37725257437070936</v>
      </c>
      <c r="H527" s="12">
        <f t="shared" si="56"/>
        <v>15094.10339692134</v>
      </c>
      <c r="I527">
        <f>VLOOKUP(A527,'[1]RDR Summary'!C:K,5,FALSE)</f>
        <v>10882</v>
      </c>
      <c r="J527">
        <f>VLOOKUP(A527,'[1]RDR Summary'!C:R,12,FALSE)</f>
        <v>0.38908752860411899</v>
      </c>
      <c r="K527" s="12">
        <f t="shared" si="57"/>
        <v>15567.627065235336</v>
      </c>
      <c r="L527">
        <f>VLOOKUP(A527,'[1]RDR Summary'!C:N,4,FALSE)</f>
        <v>6535</v>
      </c>
      <c r="M527">
        <f>VLOOKUP(A527,'[1]RDR Summary'!C:U,13,FALSE)</f>
        <v>0.23365989702517162</v>
      </c>
      <c r="N527" s="12">
        <f t="shared" si="58"/>
        <v>9348.8736327249517</v>
      </c>
      <c r="O527" s="13">
        <f t="shared" si="59"/>
        <v>40010.60409488163</v>
      </c>
      <c r="P527">
        <f t="shared" si="60"/>
        <v>27968</v>
      </c>
      <c r="Q527">
        <f t="shared" si="60"/>
        <v>1</v>
      </c>
      <c r="R527">
        <f t="shared" si="61"/>
        <v>0</v>
      </c>
      <c r="S527" s="11">
        <f t="shared" si="62"/>
        <v>0</v>
      </c>
    </row>
    <row r="528" spans="1:19" x14ac:dyDescent="0.25">
      <c r="A528" s="24">
        <v>395913</v>
      </c>
      <c r="B528" s="10" t="s">
        <v>21</v>
      </c>
      <c r="C528" t="str">
        <f>VLOOKUP(A528,'[1]Ref Tab'!A:C,3,FALSE)</f>
        <v>HUNTINGDON SKILLED NURSING &amp; REHAB CTR</v>
      </c>
      <c r="D528" s="11">
        <f>VLOOKUP(A528,'[1]Total Points'!C:Q,14,FALSE)</f>
        <v>15235.644378184847</v>
      </c>
      <c r="E528">
        <f>VLOOKUP(A528,'[1]RDR Summary'!C:K,8,FALSE)</f>
        <v>13110</v>
      </c>
      <c r="F528">
        <f>VLOOKUP(A528,'[1]RDR Summary'!C:H,6,FALSE)</f>
        <v>0</v>
      </c>
      <c r="G528">
        <f>VLOOKUP(A528,'[1]RDR Summary'!C:O,11,FALSE)</f>
        <v>0</v>
      </c>
      <c r="H528" s="12">
        <f t="shared" si="56"/>
        <v>0</v>
      </c>
      <c r="I528">
        <f>VLOOKUP(A528,'[1]RDR Summary'!C:K,5,FALSE)</f>
        <v>7384</v>
      </c>
      <c r="J528">
        <f>VLOOKUP(A528,'[1]RDR Summary'!C:R,12,FALSE)</f>
        <v>0.56323417238749052</v>
      </c>
      <c r="K528" s="12">
        <f t="shared" si="57"/>
        <v>8581.2355521370646</v>
      </c>
      <c r="L528">
        <f>VLOOKUP(A528,'[1]RDR Summary'!C:N,4,FALSE)</f>
        <v>5726</v>
      </c>
      <c r="M528">
        <f>VLOOKUP(A528,'[1]RDR Summary'!C:U,13,FALSE)</f>
        <v>0.43676582761250954</v>
      </c>
      <c r="N528" s="12">
        <f t="shared" si="58"/>
        <v>6654.4088260477829</v>
      </c>
      <c r="O528" s="13">
        <f t="shared" si="59"/>
        <v>15235.644378184847</v>
      </c>
      <c r="P528">
        <f t="shared" si="60"/>
        <v>13110</v>
      </c>
      <c r="Q528">
        <f t="shared" si="60"/>
        <v>1</v>
      </c>
      <c r="R528">
        <f t="shared" si="61"/>
        <v>0</v>
      </c>
      <c r="S528" s="11">
        <f t="shared" si="62"/>
        <v>0</v>
      </c>
    </row>
    <row r="529" spans="1:19" ht="15" customHeight="1" x14ac:dyDescent="0.25">
      <c r="A529" s="24">
        <v>395915</v>
      </c>
      <c r="B529" s="10" t="s">
        <v>25</v>
      </c>
      <c r="C529" t="str">
        <f>VLOOKUP(A529,'[1]Ref Tab'!A:C,3,FALSE)</f>
        <v>TRANSITIONS HEALTHCARE ALLENS COVE</v>
      </c>
      <c r="D529" s="11">
        <f>VLOOKUP(A529,'[1]Total Points'!C:Q,14,FALSE)</f>
        <v>25057.41527789152</v>
      </c>
      <c r="E529">
        <f>VLOOKUP(A529,'[1]RDR Summary'!C:K,8,FALSE)</f>
        <v>6586</v>
      </c>
      <c r="F529">
        <f>VLOOKUP(A529,'[1]RDR Summary'!C:H,6,FALSE)</f>
        <v>1468</v>
      </c>
      <c r="G529">
        <f>VLOOKUP(A529,'[1]RDR Summary'!C:O,11,FALSE)</f>
        <v>0.22289705435772852</v>
      </c>
      <c r="H529" s="12">
        <f t="shared" si="56"/>
        <v>5585.2240552603635</v>
      </c>
      <c r="I529">
        <f>VLOOKUP(A529,'[1]RDR Summary'!C:K,5,FALSE)</f>
        <v>975</v>
      </c>
      <c r="J529">
        <f>VLOOKUP(A529,'[1]RDR Summary'!C:R,12,FALSE)</f>
        <v>0.148041299726693</v>
      </c>
      <c r="K529" s="12">
        <f t="shared" si="57"/>
        <v>3709.5323255305548</v>
      </c>
      <c r="L529">
        <f>VLOOKUP(A529,'[1]RDR Summary'!C:N,4,FALSE)</f>
        <v>4143</v>
      </c>
      <c r="M529">
        <f>VLOOKUP(A529,'[1]RDR Summary'!C:U,13,FALSE)</f>
        <v>0.62906164591557845</v>
      </c>
      <c r="N529" s="12">
        <f t="shared" si="58"/>
        <v>15762.6588971006</v>
      </c>
      <c r="O529" s="13">
        <f t="shared" si="59"/>
        <v>25057.415277891516</v>
      </c>
      <c r="P529">
        <f t="shared" si="60"/>
        <v>6586</v>
      </c>
      <c r="Q529">
        <f t="shared" si="60"/>
        <v>1</v>
      </c>
      <c r="R529">
        <f t="shared" si="61"/>
        <v>0</v>
      </c>
      <c r="S529" s="11">
        <f t="shared" si="62"/>
        <v>0</v>
      </c>
    </row>
    <row r="530" spans="1:19" ht="15" customHeight="1" x14ac:dyDescent="0.25">
      <c r="A530" s="24">
        <v>395917</v>
      </c>
      <c r="B530" s="10" t="s">
        <v>21</v>
      </c>
      <c r="C530" t="str">
        <f>VLOOKUP(A530,'[1]Ref Tab'!A:C,3,FALSE)</f>
        <v>BRINTON MANOR NURSING &amp; REHAB CENTER</v>
      </c>
      <c r="D530" s="11">
        <f>VLOOKUP(A530,'[1]Total Points'!C:Q,14,FALSE)</f>
        <v>44805.35807383361</v>
      </c>
      <c r="E530">
        <f>VLOOKUP(A530,'[1]RDR Summary'!C:K,8,FALSE)</f>
        <v>16908</v>
      </c>
      <c r="F530">
        <f>VLOOKUP(A530,'[1]RDR Summary'!C:H,6,FALSE)</f>
        <v>1594</v>
      </c>
      <c r="G530">
        <f>VLOOKUP(A530,'[1]RDR Summary'!C:O,11,FALSE)</f>
        <v>9.4274899455878872E-2</v>
      </c>
      <c r="H530" s="12">
        <f t="shared" si="56"/>
        <v>4224.0206274953143</v>
      </c>
      <c r="I530">
        <f>VLOOKUP(A530,'[1]RDR Summary'!C:K,5,FALSE)</f>
        <v>14331</v>
      </c>
      <c r="J530">
        <f>VLOOKUP(A530,'[1]RDR Summary'!C:R,12,FALSE)</f>
        <v>0.84758694109297372</v>
      </c>
      <c r="K530" s="12">
        <f t="shared" si="57"/>
        <v>37976.436394376004</v>
      </c>
      <c r="L530">
        <f>VLOOKUP(A530,'[1]RDR Summary'!C:N,4,FALSE)</f>
        <v>983</v>
      </c>
      <c r="M530">
        <f>VLOOKUP(A530,'[1]RDR Summary'!C:U,13,FALSE)</f>
        <v>5.8138159451147385E-2</v>
      </c>
      <c r="N530" s="12">
        <f t="shared" si="58"/>
        <v>2604.9010519622921</v>
      </c>
      <c r="O530" s="13">
        <f t="shared" si="59"/>
        <v>44805.35807383361</v>
      </c>
      <c r="P530">
        <f t="shared" si="60"/>
        <v>16908</v>
      </c>
      <c r="Q530">
        <f t="shared" si="60"/>
        <v>1</v>
      </c>
      <c r="R530">
        <f t="shared" si="61"/>
        <v>0</v>
      </c>
      <c r="S530" s="11">
        <f t="shared" si="62"/>
        <v>0</v>
      </c>
    </row>
    <row r="531" spans="1:19" ht="15" customHeight="1" x14ac:dyDescent="0.25">
      <c r="A531" s="24">
        <v>395918</v>
      </c>
      <c r="B531" s="10" t="s">
        <v>25</v>
      </c>
      <c r="C531" t="str">
        <f>VLOOKUP(A531,'[1]Ref Tab'!A:C,3,FALSE)</f>
        <v>SHOOK HOME, THE</v>
      </c>
      <c r="D531" s="11">
        <f>VLOOKUP(A531,'[1]Total Points'!C:Q,14,FALSE)</f>
        <v>34948.660107419586</v>
      </c>
      <c r="E531">
        <f>VLOOKUP(A531,'[1]RDR Summary'!C:K,8,FALSE)</f>
        <v>7974</v>
      </c>
      <c r="F531">
        <f>VLOOKUP(A531,'[1]RDR Summary'!C:H,6,FALSE)</f>
        <v>1977</v>
      </c>
      <c r="G531">
        <f>VLOOKUP(A531,'[1]RDR Summary'!C:O,11,FALSE)</f>
        <v>0.24793077501881114</v>
      </c>
      <c r="H531" s="12">
        <f t="shared" si="56"/>
        <v>8664.8483863015445</v>
      </c>
      <c r="I531">
        <f>VLOOKUP(A531,'[1]RDR Summary'!C:K,5,FALSE)</f>
        <v>4046</v>
      </c>
      <c r="J531">
        <f>VLOOKUP(A531,'[1]RDR Summary'!C:R,12,FALSE)</f>
        <v>0.50739904690243287</v>
      </c>
      <c r="K531" s="12">
        <f t="shared" si="57"/>
        <v>17732.916829021775</v>
      </c>
      <c r="L531">
        <f>VLOOKUP(A531,'[1]RDR Summary'!C:N,4,FALSE)</f>
        <v>1951</v>
      </c>
      <c r="M531">
        <f>VLOOKUP(A531,'[1]RDR Summary'!C:U,13,FALSE)</f>
        <v>0.24467017807875596</v>
      </c>
      <c r="N531" s="12">
        <f t="shared" si="58"/>
        <v>8550.8948920962648</v>
      </c>
      <c r="O531" s="13">
        <f t="shared" si="59"/>
        <v>34948.660107419586</v>
      </c>
      <c r="P531">
        <f t="shared" si="60"/>
        <v>7974</v>
      </c>
      <c r="Q531">
        <f t="shared" si="60"/>
        <v>1</v>
      </c>
      <c r="R531">
        <f t="shared" si="61"/>
        <v>0</v>
      </c>
      <c r="S531" s="11">
        <f t="shared" si="62"/>
        <v>0</v>
      </c>
    </row>
    <row r="532" spans="1:19" ht="15" customHeight="1" x14ac:dyDescent="0.25">
      <c r="A532" s="24">
        <v>395922</v>
      </c>
      <c r="B532" s="10" t="s">
        <v>21</v>
      </c>
      <c r="C532" t="str">
        <f>VLOOKUP(A532,'[1]Ref Tab'!A:C,3,FALSE)</f>
        <v>ARTMAN LUTHERAN HOME</v>
      </c>
      <c r="D532" s="11">
        <f>VLOOKUP(A532,'[1]Total Points'!C:Q,14,FALSE)</f>
        <v>7234.5595088593454</v>
      </c>
      <c r="E532">
        <f>VLOOKUP(A532,'[1]RDR Summary'!C:K,8,FALSE)</f>
        <v>3755</v>
      </c>
      <c r="F532">
        <f>VLOOKUP(A532,'[1]RDR Summary'!C:H,6,FALSE)</f>
        <v>302</v>
      </c>
      <c r="G532">
        <f>VLOOKUP(A532,'[1]RDR Summary'!C:O,11,FALSE)</f>
        <v>8.0426098535286289E-2</v>
      </c>
      <c r="H532" s="12">
        <f t="shared" si="56"/>
        <v>581.84739591891412</v>
      </c>
      <c r="I532">
        <f>VLOOKUP(A532,'[1]RDR Summary'!C:K,5,FALSE)</f>
        <v>3302</v>
      </c>
      <c r="J532">
        <f>VLOOKUP(A532,'[1]RDR Summary'!C:R,12,FALSE)</f>
        <v>0.87936085219707061</v>
      </c>
      <c r="K532" s="12">
        <f t="shared" si="57"/>
        <v>6361.7884149809743</v>
      </c>
      <c r="L532">
        <f>VLOOKUP(A532,'[1]RDR Summary'!C:N,4,FALSE)</f>
        <v>151</v>
      </c>
      <c r="M532">
        <f>VLOOKUP(A532,'[1]RDR Summary'!C:U,13,FALSE)</f>
        <v>4.0213049267643144E-2</v>
      </c>
      <c r="N532" s="12">
        <f t="shared" si="58"/>
        <v>290.92369795945706</v>
      </c>
      <c r="O532" s="13">
        <f t="shared" si="59"/>
        <v>7234.5595088593454</v>
      </c>
      <c r="P532">
        <f t="shared" si="60"/>
        <v>3755</v>
      </c>
      <c r="Q532">
        <f t="shared" si="60"/>
        <v>1</v>
      </c>
      <c r="R532">
        <f t="shared" si="61"/>
        <v>0</v>
      </c>
      <c r="S532" s="11">
        <f t="shared" si="62"/>
        <v>0</v>
      </c>
    </row>
    <row r="533" spans="1:19" ht="15" customHeight="1" x14ac:dyDescent="0.25">
      <c r="A533" s="24">
        <v>395923</v>
      </c>
      <c r="B533" s="10" t="s">
        <v>25</v>
      </c>
      <c r="C533" t="str">
        <f>VLOOKUP(A533,'[1]Ref Tab'!A:C,3,FALSE)</f>
        <v>CHAPEL POINTE AT CARLISLE</v>
      </c>
      <c r="D533" s="11">
        <f>VLOOKUP(A533,'[1]Total Points'!C:Q,14,FALSE)</f>
        <v>20017.85989086685</v>
      </c>
      <c r="E533">
        <f>VLOOKUP(A533,'[1]RDR Summary'!C:K,8,FALSE)</f>
        <v>5932</v>
      </c>
      <c r="F533">
        <f>VLOOKUP(A533,'[1]RDR Summary'!C:H,6,FALSE)</f>
        <v>752</v>
      </c>
      <c r="G533">
        <f>VLOOKUP(A533,'[1]RDR Summary'!C:O,11,FALSE)</f>
        <v>0.12677006068779501</v>
      </c>
      <c r="H533" s="12">
        <f t="shared" si="56"/>
        <v>2537.6653132049682</v>
      </c>
      <c r="I533">
        <f>VLOOKUP(A533,'[1]RDR Summary'!C:K,5,FALSE)</f>
        <v>1473</v>
      </c>
      <c r="J533">
        <f>VLOOKUP(A533,'[1]RDR Summary'!C:R,12,FALSE)</f>
        <v>0.24831422791638572</v>
      </c>
      <c r="K533" s="12">
        <f t="shared" si="57"/>
        <v>4970.7194233389873</v>
      </c>
      <c r="L533">
        <f>VLOOKUP(A533,'[1]RDR Summary'!C:N,4,FALSE)</f>
        <v>3707</v>
      </c>
      <c r="M533">
        <f>VLOOKUP(A533,'[1]RDR Summary'!C:U,13,FALSE)</f>
        <v>0.62491571139581925</v>
      </c>
      <c r="N533" s="12">
        <f t="shared" si="58"/>
        <v>12509.475154322894</v>
      </c>
      <c r="O533" s="13">
        <f t="shared" si="59"/>
        <v>20017.85989086685</v>
      </c>
      <c r="P533">
        <f t="shared" si="60"/>
        <v>5932</v>
      </c>
      <c r="Q533">
        <f t="shared" si="60"/>
        <v>1</v>
      </c>
      <c r="R533">
        <f t="shared" si="61"/>
        <v>0</v>
      </c>
      <c r="S533" s="11">
        <f t="shared" si="62"/>
        <v>0</v>
      </c>
    </row>
    <row r="534" spans="1:19" ht="15" customHeight="1" x14ac:dyDescent="0.25">
      <c r="A534" s="24">
        <v>395927</v>
      </c>
      <c r="B534" s="10" t="s">
        <v>25</v>
      </c>
      <c r="C534" t="str">
        <f>VLOOKUP(A534,'[1]Ref Tab'!A:C,3,FALSE)</f>
        <v>STONERIDGE POPLAR RUN</v>
      </c>
      <c r="D534" s="11">
        <f>VLOOKUP(A534,'[1]Total Points'!C:Q,14,FALSE)</f>
        <v>18322.409714338937</v>
      </c>
      <c r="E534">
        <f>VLOOKUP(A534,'[1]RDR Summary'!C:K,8,FALSE)</f>
        <v>7444</v>
      </c>
      <c r="F534">
        <f>VLOOKUP(A534,'[1]RDR Summary'!C:H,6,FALSE)</f>
        <v>2400</v>
      </c>
      <c r="G534">
        <f>VLOOKUP(A534,'[1]RDR Summary'!C:O,11,FALSE)</f>
        <v>0.32240730789897903</v>
      </c>
      <c r="H534" s="12">
        <f t="shared" si="56"/>
        <v>5907.278790222118</v>
      </c>
      <c r="I534">
        <f>VLOOKUP(A534,'[1]RDR Summary'!C:K,5,FALSE)</f>
        <v>1565</v>
      </c>
      <c r="J534">
        <f>VLOOKUP(A534,'[1]RDR Summary'!C:R,12,FALSE)</f>
        <v>0.21023643202579259</v>
      </c>
      <c r="K534" s="12">
        <f t="shared" si="57"/>
        <v>3852.0380444573398</v>
      </c>
      <c r="L534">
        <f>VLOOKUP(A534,'[1]RDR Summary'!C:N,4,FALSE)</f>
        <v>3479</v>
      </c>
      <c r="M534">
        <f>VLOOKUP(A534,'[1]RDR Summary'!C:U,13,FALSE)</f>
        <v>0.46735626007522835</v>
      </c>
      <c r="N534" s="12">
        <f t="shared" si="58"/>
        <v>8563.0928796594781</v>
      </c>
      <c r="O534" s="13">
        <f t="shared" si="59"/>
        <v>18322.409714338937</v>
      </c>
      <c r="P534">
        <f t="shared" si="60"/>
        <v>7444</v>
      </c>
      <c r="Q534">
        <f t="shared" si="60"/>
        <v>1</v>
      </c>
      <c r="R534">
        <f t="shared" si="61"/>
        <v>0</v>
      </c>
      <c r="S534" s="11">
        <f t="shared" si="62"/>
        <v>0</v>
      </c>
    </row>
    <row r="535" spans="1:19" ht="15" customHeight="1" x14ac:dyDescent="0.25">
      <c r="A535" s="24">
        <v>395929</v>
      </c>
      <c r="B535" s="10" t="s">
        <v>41</v>
      </c>
      <c r="C535" t="str">
        <f>VLOOKUP(A535,'[1]Ref Tab'!A:C,3,FALSE)</f>
        <v>RIDGEVIEW HEALTHCARE &amp; REHAB CENTER</v>
      </c>
      <c r="D535" s="11">
        <f>VLOOKUP(A535,'[1]Total Points'!C:Q,14,FALSE)</f>
        <v>40502.453680990759</v>
      </c>
      <c r="E535">
        <f>VLOOKUP(A535,'[1]RDR Summary'!C:K,8,FALSE)</f>
        <v>27199</v>
      </c>
      <c r="F535">
        <f>VLOOKUP(A535,'[1]RDR Summary'!C:H,6,FALSE)</f>
        <v>8874</v>
      </c>
      <c r="G535">
        <f>VLOOKUP(A535,'[1]RDR Summary'!C:O,11,FALSE)</f>
        <v>0.32626199492628405</v>
      </c>
      <c r="H535" s="12">
        <f t="shared" si="56"/>
        <v>13214.411337369462</v>
      </c>
      <c r="I535">
        <f>VLOOKUP(A535,'[1]RDR Summary'!C:K,5,FALSE)</f>
        <v>9134</v>
      </c>
      <c r="J535">
        <f>VLOOKUP(A535,'[1]RDR Summary'!C:R,12,FALSE)</f>
        <v>0.33582116989595207</v>
      </c>
      <c r="K535" s="12">
        <f t="shared" si="57"/>
        <v>13601.581378806926</v>
      </c>
      <c r="L535">
        <f>VLOOKUP(A535,'[1]RDR Summary'!C:N,4,FALSE)</f>
        <v>9191</v>
      </c>
      <c r="M535">
        <f>VLOOKUP(A535,'[1]RDR Summary'!C:U,13,FALSE)</f>
        <v>0.33791683517776389</v>
      </c>
      <c r="N535" s="12">
        <f t="shared" si="58"/>
        <v>13686.460964814371</v>
      </c>
      <c r="O535" s="13">
        <f t="shared" si="59"/>
        <v>40502.453680990759</v>
      </c>
      <c r="P535">
        <f t="shared" si="60"/>
        <v>27199</v>
      </c>
      <c r="Q535">
        <f t="shared" si="60"/>
        <v>1</v>
      </c>
      <c r="R535">
        <f t="shared" si="61"/>
        <v>0</v>
      </c>
      <c r="S535" s="11">
        <f t="shared" si="62"/>
        <v>0</v>
      </c>
    </row>
    <row r="536" spans="1:19" ht="15" customHeight="1" x14ac:dyDescent="0.25">
      <c r="A536" s="24">
        <v>395936</v>
      </c>
      <c r="B536" s="10" t="s">
        <v>41</v>
      </c>
      <c r="C536" t="str">
        <f>VLOOKUP(A536,'[1]Ref Tab'!A:C,3,FALSE)</f>
        <v>WAYNE WOODLANDS MANOR</v>
      </c>
      <c r="D536" s="11">
        <f>VLOOKUP(A536,'[1]Total Points'!C:Q,14,FALSE)</f>
        <v>0</v>
      </c>
      <c r="E536">
        <f>VLOOKUP(A536,'[1]RDR Summary'!C:K,8,FALSE)</f>
        <v>14462</v>
      </c>
      <c r="F536">
        <f>VLOOKUP(A536,'[1]RDR Summary'!C:H,6,FALSE)</f>
        <v>5981</v>
      </c>
      <c r="G536">
        <f>VLOOKUP(A536,'[1]RDR Summary'!C:O,11,FALSE)</f>
        <v>0.41356658830037341</v>
      </c>
      <c r="H536" s="12">
        <f t="shared" si="56"/>
        <v>0</v>
      </c>
      <c r="I536">
        <f>VLOOKUP(A536,'[1]RDR Summary'!C:K,5,FALSE)</f>
        <v>3448</v>
      </c>
      <c r="J536">
        <f>VLOOKUP(A536,'[1]RDR Summary'!C:R,12,FALSE)</f>
        <v>0.23841792283225002</v>
      </c>
      <c r="K536" s="12">
        <f t="shared" si="57"/>
        <v>0</v>
      </c>
      <c r="L536">
        <f>VLOOKUP(A536,'[1]RDR Summary'!C:N,4,FALSE)</f>
        <v>5033</v>
      </c>
      <c r="M536">
        <f>VLOOKUP(A536,'[1]RDR Summary'!C:U,13,FALSE)</f>
        <v>0.3480154888673766</v>
      </c>
      <c r="N536" s="12">
        <f t="shared" si="58"/>
        <v>0</v>
      </c>
      <c r="O536" s="13">
        <f t="shared" si="59"/>
        <v>0</v>
      </c>
      <c r="P536">
        <f t="shared" si="60"/>
        <v>14462</v>
      </c>
      <c r="Q536">
        <f t="shared" si="60"/>
        <v>1</v>
      </c>
      <c r="R536">
        <f t="shared" si="61"/>
        <v>0</v>
      </c>
      <c r="S536" s="11">
        <f t="shared" si="62"/>
        <v>0</v>
      </c>
    </row>
    <row r="537" spans="1:19" ht="15" customHeight="1" x14ac:dyDescent="0.25">
      <c r="A537" s="24">
        <v>395938</v>
      </c>
      <c r="B537" s="10" t="s">
        <v>25</v>
      </c>
      <c r="C537" t="str">
        <f>VLOOKUP(A537,'[1]Ref Tab'!A:C,3,FALSE)</f>
        <v>COMPLETE CARE AT BERKSHIRE LLC</v>
      </c>
      <c r="D537" s="11">
        <f>VLOOKUP(A537,'[1]Total Points'!C:Q,14,FALSE)</f>
        <v>48615.857312041029</v>
      </c>
      <c r="E537">
        <f>VLOOKUP(A537,'[1]RDR Summary'!C:K,8,FALSE)</f>
        <v>25594</v>
      </c>
      <c r="F537">
        <f>VLOOKUP(A537,'[1]RDR Summary'!C:H,6,FALSE)</f>
        <v>9003</v>
      </c>
      <c r="G537">
        <f>VLOOKUP(A537,'[1]RDR Summary'!C:O,11,FALSE)</f>
        <v>0.35176213174962884</v>
      </c>
      <c r="H537" s="12">
        <f t="shared" si="56"/>
        <v>17101.217604919333</v>
      </c>
      <c r="I537">
        <f>VLOOKUP(A537,'[1]RDR Summary'!C:K,5,FALSE)</f>
        <v>6964</v>
      </c>
      <c r="J537">
        <f>VLOOKUP(A537,'[1]RDR Summary'!C:R,12,FALSE)</f>
        <v>0.27209502227084476</v>
      </c>
      <c r="K537" s="12">
        <f t="shared" si="57"/>
        <v>13228.132778036015</v>
      </c>
      <c r="L537">
        <f>VLOOKUP(A537,'[1]RDR Summary'!C:N,4,FALSE)</f>
        <v>9627</v>
      </c>
      <c r="M537">
        <f>VLOOKUP(A537,'[1]RDR Summary'!C:U,13,FALSE)</f>
        <v>0.37614284597952646</v>
      </c>
      <c r="N537" s="12">
        <f t="shared" si="58"/>
        <v>18286.506929085685</v>
      </c>
      <c r="O537" s="13">
        <f t="shared" si="59"/>
        <v>48615.857312041029</v>
      </c>
      <c r="P537">
        <f t="shared" si="60"/>
        <v>25594</v>
      </c>
      <c r="Q537">
        <f t="shared" si="60"/>
        <v>1</v>
      </c>
      <c r="R537">
        <f t="shared" si="61"/>
        <v>0</v>
      </c>
      <c r="S537" s="11">
        <f t="shared" si="62"/>
        <v>0</v>
      </c>
    </row>
    <row r="538" spans="1:19" x14ac:dyDescent="0.25">
      <c r="A538" s="24">
        <v>395939</v>
      </c>
      <c r="B538" s="10" t="s">
        <v>25</v>
      </c>
      <c r="C538" t="str">
        <f>VLOOKUP(A538,'[1]Ref Tab'!A:C,3,FALSE)</f>
        <v>COMPLETE CARE AT LEHIGH LLC</v>
      </c>
      <c r="D538" s="11">
        <f>VLOOKUP(A538,'[1]Total Points'!C:Q,14,FALSE)</f>
        <v>44798.368190884066</v>
      </c>
      <c r="E538">
        <f>VLOOKUP(A538,'[1]RDR Summary'!C:K,8,FALSE)</f>
        <v>24095</v>
      </c>
      <c r="F538">
        <f>VLOOKUP(A538,'[1]RDR Summary'!C:H,6,FALSE)</f>
        <v>9894</v>
      </c>
      <c r="G538">
        <f>VLOOKUP(A538,'[1]RDR Summary'!C:O,11,FALSE)</f>
        <v>0.41062461091512764</v>
      </c>
      <c r="H538" s="12">
        <f t="shared" si="56"/>
        <v>18395.312508014402</v>
      </c>
      <c r="I538">
        <f>VLOOKUP(A538,'[1]RDR Summary'!C:K,5,FALSE)</f>
        <v>5792</v>
      </c>
      <c r="J538">
        <f>VLOOKUP(A538,'[1]RDR Summary'!C:R,12,FALSE)</f>
        <v>0.2403818219547624</v>
      </c>
      <c r="K538" s="12">
        <f t="shared" si="57"/>
        <v>10768.713366324984</v>
      </c>
      <c r="L538">
        <f>VLOOKUP(A538,'[1]RDR Summary'!C:N,4,FALSE)</f>
        <v>8409</v>
      </c>
      <c r="M538">
        <f>VLOOKUP(A538,'[1]RDR Summary'!C:U,13,FALSE)</f>
        <v>0.34899356713010998</v>
      </c>
      <c r="N538" s="12">
        <f t="shared" si="58"/>
        <v>15634.342316544682</v>
      </c>
      <c r="O538" s="13">
        <f t="shared" si="59"/>
        <v>44798.368190884066</v>
      </c>
      <c r="P538">
        <f t="shared" si="60"/>
        <v>24095</v>
      </c>
      <c r="Q538">
        <f t="shared" si="60"/>
        <v>1</v>
      </c>
      <c r="R538">
        <f t="shared" si="61"/>
        <v>0</v>
      </c>
      <c r="S538" s="11">
        <f t="shared" si="62"/>
        <v>0</v>
      </c>
    </row>
    <row r="539" spans="1:19" ht="15" customHeight="1" x14ac:dyDescent="0.25">
      <c r="A539" s="24">
        <v>395944</v>
      </c>
      <c r="B539" s="10" t="s">
        <v>25</v>
      </c>
      <c r="C539" t="str">
        <f>VLOOKUP(A539,'[1]Ref Tab'!A:C,3,FALSE)</f>
        <v>CHAMBERS POINTE HEALTH CARE CENTER</v>
      </c>
      <c r="D539" s="11">
        <f>VLOOKUP(A539,'[1]Total Points'!C:Q,14,FALSE)</f>
        <v>29506.813016308392</v>
      </c>
      <c r="E539">
        <f>VLOOKUP(A539,'[1]RDR Summary'!C:K,8,FALSE)</f>
        <v>8392</v>
      </c>
      <c r="F539">
        <f>VLOOKUP(A539,'[1]RDR Summary'!C:H,6,FALSE)</f>
        <v>3774</v>
      </c>
      <c r="G539">
        <f>VLOOKUP(A539,'[1]RDR Summary'!C:O,11,FALSE)</f>
        <v>0.44971401334604383</v>
      </c>
      <c r="H539" s="12">
        <f t="shared" si="56"/>
        <v>13269.627302615332</v>
      </c>
      <c r="I539">
        <f>VLOOKUP(A539,'[1]RDR Summary'!C:K,5,FALSE)</f>
        <v>1555</v>
      </c>
      <c r="J539">
        <f>VLOOKUP(A539,'[1]RDR Summary'!C:R,12,FALSE)</f>
        <v>0.18529551954242135</v>
      </c>
      <c r="K539" s="12">
        <f t="shared" si="57"/>
        <v>5467.4802478979445</v>
      </c>
      <c r="L539">
        <f>VLOOKUP(A539,'[1]RDR Summary'!C:N,4,FALSE)</f>
        <v>3063</v>
      </c>
      <c r="M539">
        <f>VLOOKUP(A539,'[1]RDR Summary'!C:U,13,FALSE)</f>
        <v>0.36499046711153482</v>
      </c>
      <c r="N539" s="12">
        <f t="shared" si="58"/>
        <v>10769.705465795116</v>
      </c>
      <c r="O539" s="13">
        <f t="shared" si="59"/>
        <v>29506.813016308392</v>
      </c>
      <c r="P539">
        <f t="shared" si="60"/>
        <v>8392</v>
      </c>
      <c r="Q539">
        <f t="shared" si="60"/>
        <v>1</v>
      </c>
      <c r="R539">
        <f t="shared" si="61"/>
        <v>0</v>
      </c>
      <c r="S539" s="11">
        <f t="shared" si="62"/>
        <v>0</v>
      </c>
    </row>
    <row r="540" spans="1:19" ht="15" customHeight="1" x14ac:dyDescent="0.25">
      <c r="A540" s="24">
        <v>395948</v>
      </c>
      <c r="B540" s="10" t="s">
        <v>18</v>
      </c>
      <c r="C540" t="str">
        <f>VLOOKUP(A540,'[1]Ref Tab'!A:C,3,FALSE)</f>
        <v>JEFFERSON HILLS REHAB AND WELLNESS</v>
      </c>
      <c r="D540" s="11">
        <f>VLOOKUP(A540,'[1]Total Points'!C:Q,14,FALSE)</f>
        <v>30885.843541988401</v>
      </c>
      <c r="E540">
        <f>VLOOKUP(A540,'[1]RDR Summary'!C:K,8,FALSE)</f>
        <v>7469</v>
      </c>
      <c r="F540">
        <f>VLOOKUP(A540,'[1]RDR Summary'!C:H,6,FALSE)</f>
        <v>3322</v>
      </c>
      <c r="G540">
        <f>VLOOKUP(A540,'[1]RDR Summary'!C:O,11,FALSE)</f>
        <v>0.44477172312223856</v>
      </c>
      <c r="H540" s="12">
        <f t="shared" si="56"/>
        <v>13737.149852254044</v>
      </c>
      <c r="I540">
        <f>VLOOKUP(A540,'[1]RDR Summary'!C:K,5,FALSE)</f>
        <v>2340</v>
      </c>
      <c r="J540">
        <f>VLOOKUP(A540,'[1]RDR Summary'!C:R,12,FALSE)</f>
        <v>0.31329495247021022</v>
      </c>
      <c r="K540" s="12">
        <f t="shared" si="57"/>
        <v>9676.3788844896044</v>
      </c>
      <c r="L540">
        <f>VLOOKUP(A540,'[1]RDR Summary'!C:N,4,FALSE)</f>
        <v>1807</v>
      </c>
      <c r="M540">
        <f>VLOOKUP(A540,'[1]RDR Summary'!C:U,13,FALSE)</f>
        <v>0.24193332440755122</v>
      </c>
      <c r="N540" s="12">
        <f t="shared" si="58"/>
        <v>7472.3148052447505</v>
      </c>
      <c r="O540" s="13">
        <f t="shared" si="59"/>
        <v>30885.843541988397</v>
      </c>
      <c r="P540">
        <f t="shared" si="60"/>
        <v>7469</v>
      </c>
      <c r="Q540">
        <f t="shared" si="60"/>
        <v>1</v>
      </c>
      <c r="R540">
        <f t="shared" si="61"/>
        <v>0</v>
      </c>
      <c r="S540" s="11">
        <f t="shared" si="62"/>
        <v>0</v>
      </c>
    </row>
    <row r="541" spans="1:19" ht="15" customHeight="1" x14ac:dyDescent="0.25">
      <c r="A541" s="24">
        <v>395950</v>
      </c>
      <c r="B541" s="10" t="s">
        <v>21</v>
      </c>
      <c r="C541" t="str">
        <f>VLOOKUP(A541,'[1]Ref Tab'!A:C,3,FALSE)</f>
        <v>CENTENNIAL HEALTHCARE &amp; REHAB CENTER</v>
      </c>
      <c r="D541" s="11">
        <f>VLOOKUP(A541,'[1]Total Points'!C:Q,14,FALSE)</f>
        <v>62160.253245627326</v>
      </c>
      <c r="E541">
        <f>VLOOKUP(A541,'[1]RDR Summary'!C:K,8,FALSE)</f>
        <v>46124</v>
      </c>
      <c r="F541">
        <f>VLOOKUP(A541,'[1]RDR Summary'!C:H,6,FALSE)</f>
        <v>19788</v>
      </c>
      <c r="G541">
        <f>VLOOKUP(A541,'[1]RDR Summary'!C:O,11,FALSE)</f>
        <v>0.42901743127222269</v>
      </c>
      <c r="H541" s="12">
        <f t="shared" si="56"/>
        <v>26667.832174669878</v>
      </c>
      <c r="I541">
        <f>VLOOKUP(A541,'[1]RDR Summary'!C:K,5,FALSE)</f>
        <v>12026</v>
      </c>
      <c r="J541">
        <f>VLOOKUP(A541,'[1]RDR Summary'!C:R,12,FALSE)</f>
        <v>0.26073193998785882</v>
      </c>
      <c r="K541" s="12">
        <f t="shared" si="57"/>
        <v>16207.16341886901</v>
      </c>
      <c r="L541">
        <f>VLOOKUP(A541,'[1]RDR Summary'!C:N,4,FALSE)</f>
        <v>14310</v>
      </c>
      <c r="M541">
        <f>VLOOKUP(A541,'[1]RDR Summary'!C:U,13,FALSE)</f>
        <v>0.31025062873991849</v>
      </c>
      <c r="N541" s="12">
        <f t="shared" si="58"/>
        <v>19285.257652088436</v>
      </c>
      <c r="O541" s="13">
        <f t="shared" si="59"/>
        <v>62160.253245627318</v>
      </c>
      <c r="P541">
        <f t="shared" si="60"/>
        <v>46124</v>
      </c>
      <c r="Q541">
        <f t="shared" si="60"/>
        <v>1</v>
      </c>
      <c r="R541">
        <f t="shared" si="61"/>
        <v>0</v>
      </c>
      <c r="S541" s="11">
        <f t="shared" si="62"/>
        <v>0</v>
      </c>
    </row>
    <row r="542" spans="1:19" ht="15" customHeight="1" x14ac:dyDescent="0.25">
      <c r="A542" s="24">
        <v>395952</v>
      </c>
      <c r="B542" s="10" t="s">
        <v>21</v>
      </c>
      <c r="C542" t="str">
        <f>VLOOKUP(A542,'[1]Ref Tab'!A:C,3,FALSE)</f>
        <v>NAAMANS CREEK COUNTRY MANOR</v>
      </c>
      <c r="D542" s="11">
        <f>VLOOKUP(A542,'[1]Total Points'!C:Q,14,FALSE)</f>
        <v>53657.33493010643</v>
      </c>
      <c r="E542">
        <f>VLOOKUP(A542,'[1]RDR Summary'!C:K,8,FALSE)</f>
        <v>15868</v>
      </c>
      <c r="F542">
        <f>VLOOKUP(A542,'[1]RDR Summary'!C:H,6,FALSE)</f>
        <v>6370</v>
      </c>
      <c r="G542">
        <f>VLOOKUP(A542,'[1]RDR Summary'!C:O,11,FALSE)</f>
        <v>0.40143685404587848</v>
      </c>
      <c r="H542" s="12">
        <f t="shared" si="56"/>
        <v>21540.031730827952</v>
      </c>
      <c r="I542">
        <f>VLOOKUP(A542,'[1]RDR Summary'!C:K,5,FALSE)</f>
        <v>5569</v>
      </c>
      <c r="J542">
        <f>VLOOKUP(A542,'[1]RDR Summary'!C:R,12,FALSE)</f>
        <v>0.35095790269725236</v>
      </c>
      <c r="K542" s="12">
        <f t="shared" si="57"/>
        <v>18831.465731394172</v>
      </c>
      <c r="L542">
        <f>VLOOKUP(A542,'[1]RDR Summary'!C:N,4,FALSE)</f>
        <v>3929</v>
      </c>
      <c r="M542">
        <f>VLOOKUP(A542,'[1]RDR Summary'!C:U,13,FALSE)</f>
        <v>0.24760524325686917</v>
      </c>
      <c r="N542" s="12">
        <f t="shared" si="58"/>
        <v>13285.837467884305</v>
      </c>
      <c r="O542" s="13">
        <f t="shared" si="59"/>
        <v>53657.334930106423</v>
      </c>
      <c r="P542">
        <f t="shared" si="60"/>
        <v>15868</v>
      </c>
      <c r="Q542">
        <f t="shared" si="60"/>
        <v>1</v>
      </c>
      <c r="R542">
        <f t="shared" si="61"/>
        <v>0</v>
      </c>
      <c r="S542" s="11">
        <f t="shared" si="62"/>
        <v>0</v>
      </c>
    </row>
    <row r="543" spans="1:19" ht="15" customHeight="1" x14ac:dyDescent="0.25">
      <c r="A543" s="24">
        <v>395953</v>
      </c>
      <c r="B543" s="10" t="s">
        <v>41</v>
      </c>
      <c r="C543" t="str">
        <f>VLOOKUP(A543,'[1]Ref Tab'!A:C,3,FALSE)</f>
        <v>SUNSET RIDGE HEALTHCARE &amp; REHAB CENTER</v>
      </c>
      <c r="D543" s="11">
        <f>VLOOKUP(A543,'[1]Total Points'!C:Q,14,FALSE)</f>
        <v>32795.564119750328</v>
      </c>
      <c r="E543">
        <f>VLOOKUP(A543,'[1]RDR Summary'!C:K,8,FALSE)</f>
        <v>11810</v>
      </c>
      <c r="F543">
        <f>VLOOKUP(A543,'[1]RDR Summary'!C:H,6,FALSE)</f>
        <v>6292</v>
      </c>
      <c r="G543">
        <f>VLOOKUP(A543,'[1]RDR Summary'!C:O,11,FALSE)</f>
        <v>0.53276883996613045</v>
      </c>
      <c r="H543" s="12">
        <f t="shared" si="56"/>
        <v>17472.454652114233</v>
      </c>
      <c r="I543">
        <f>VLOOKUP(A543,'[1]RDR Summary'!C:K,5,FALSE)</f>
        <v>2922</v>
      </c>
      <c r="J543">
        <f>VLOOKUP(A543,'[1]RDR Summary'!C:R,12,FALSE)</f>
        <v>0.24741744284504658</v>
      </c>
      <c r="K543" s="12">
        <f t="shared" si="57"/>
        <v>8114.1946111693869</v>
      </c>
      <c r="L543">
        <f>VLOOKUP(A543,'[1]RDR Summary'!C:N,4,FALSE)</f>
        <v>2596</v>
      </c>
      <c r="M543">
        <f>VLOOKUP(A543,'[1]RDR Summary'!C:U,13,FALSE)</f>
        <v>0.21981371718882303</v>
      </c>
      <c r="N543" s="12">
        <f t="shared" si="58"/>
        <v>7208.9148564667103</v>
      </c>
      <c r="O543" s="13">
        <f t="shared" si="59"/>
        <v>32795.564119750328</v>
      </c>
      <c r="P543">
        <f t="shared" si="60"/>
        <v>11810</v>
      </c>
      <c r="Q543">
        <f t="shared" si="60"/>
        <v>1</v>
      </c>
      <c r="R543">
        <f t="shared" si="61"/>
        <v>0</v>
      </c>
      <c r="S543" s="11">
        <f t="shared" si="62"/>
        <v>0</v>
      </c>
    </row>
    <row r="544" spans="1:19" ht="15" customHeight="1" x14ac:dyDescent="0.25">
      <c r="A544" s="24">
        <v>395959</v>
      </c>
      <c r="B544" s="10" t="s">
        <v>34</v>
      </c>
      <c r="C544" t="str">
        <f>VLOOKUP(A544,'[1]Ref Tab'!A:C,3,FALSE)</f>
        <v>CARING PLACE, THE</v>
      </c>
      <c r="D544" s="11">
        <f>VLOOKUP(A544,'[1]Total Points'!C:Q,14,FALSE)</f>
        <v>0</v>
      </c>
      <c r="E544">
        <f>VLOOKUP(A544,'[1]RDR Summary'!C:K,8,FALSE)</f>
        <v>18712</v>
      </c>
      <c r="F544">
        <f>VLOOKUP(A544,'[1]RDR Summary'!C:H,6,FALSE)</f>
        <v>5491</v>
      </c>
      <c r="G544">
        <f>VLOOKUP(A544,'[1]RDR Summary'!C:O,11,FALSE)</f>
        <v>0.29344805472424113</v>
      </c>
      <c r="H544" s="12">
        <f t="shared" si="56"/>
        <v>0</v>
      </c>
      <c r="I544">
        <f>VLOOKUP(A544,'[1]RDR Summary'!C:K,5,FALSE)</f>
        <v>5245</v>
      </c>
      <c r="J544">
        <f>VLOOKUP(A544,'[1]RDR Summary'!C:R,12,FALSE)</f>
        <v>0.28030141085934163</v>
      </c>
      <c r="K544" s="12">
        <f t="shared" si="57"/>
        <v>0</v>
      </c>
      <c r="L544">
        <f>VLOOKUP(A544,'[1]RDR Summary'!C:N,4,FALSE)</f>
        <v>7976</v>
      </c>
      <c r="M544">
        <f>VLOOKUP(A544,'[1]RDR Summary'!C:U,13,FALSE)</f>
        <v>0.42625053441641725</v>
      </c>
      <c r="N544" s="12">
        <f t="shared" si="58"/>
        <v>0</v>
      </c>
      <c r="O544" s="13">
        <f t="shared" si="59"/>
        <v>0</v>
      </c>
      <c r="P544">
        <f t="shared" si="60"/>
        <v>18712</v>
      </c>
      <c r="Q544">
        <f t="shared" si="60"/>
        <v>1</v>
      </c>
      <c r="R544">
        <f t="shared" si="61"/>
        <v>0</v>
      </c>
      <c r="S544" s="11">
        <f t="shared" si="62"/>
        <v>0</v>
      </c>
    </row>
    <row r="545" spans="1:19" ht="15" customHeight="1" x14ac:dyDescent="0.25">
      <c r="A545" s="24">
        <v>395961</v>
      </c>
      <c r="B545" s="10" t="s">
        <v>21</v>
      </c>
      <c r="C545" t="str">
        <f>VLOOKUP(A545,'[1]Ref Tab'!A:C,3,FALSE)</f>
        <v>PHILADELPHIA PROTESTANT HOME</v>
      </c>
      <c r="D545" s="11">
        <f>VLOOKUP(A545,'[1]Total Points'!C:Q,14,FALSE)</f>
        <v>24079.413531607086</v>
      </c>
      <c r="E545">
        <f>VLOOKUP(A545,'[1]RDR Summary'!C:K,8,FALSE)</f>
        <v>15509</v>
      </c>
      <c r="F545">
        <f>VLOOKUP(A545,'[1]RDR Summary'!C:H,6,FALSE)</f>
        <v>4285</v>
      </c>
      <c r="G545">
        <f>VLOOKUP(A545,'[1]RDR Summary'!C:O,11,FALSE)</f>
        <v>0.2762911857631053</v>
      </c>
      <c r="H545" s="12">
        <f t="shared" si="56"/>
        <v>6652.9297171278849</v>
      </c>
      <c r="I545">
        <f>VLOOKUP(A545,'[1]RDR Summary'!C:K,5,FALSE)</f>
        <v>2485</v>
      </c>
      <c r="J545">
        <f>VLOOKUP(A545,'[1]RDR Summary'!C:R,12,FALSE)</f>
        <v>0.16022954413566318</v>
      </c>
      <c r="K545" s="12">
        <f t="shared" si="57"/>
        <v>3858.2334532235227</v>
      </c>
      <c r="L545">
        <f>VLOOKUP(A545,'[1]RDR Summary'!C:N,4,FALSE)</f>
        <v>8739</v>
      </c>
      <c r="M545">
        <f>VLOOKUP(A545,'[1]RDR Summary'!C:U,13,FALSE)</f>
        <v>0.56347927010123156</v>
      </c>
      <c r="N545" s="12">
        <f t="shared" si="58"/>
        <v>13568.250361255679</v>
      </c>
      <c r="O545" s="13">
        <f t="shared" si="59"/>
        <v>24079.413531607086</v>
      </c>
      <c r="P545">
        <f t="shared" si="60"/>
        <v>15509</v>
      </c>
      <c r="Q545">
        <f t="shared" si="60"/>
        <v>1</v>
      </c>
      <c r="R545">
        <f t="shared" si="61"/>
        <v>0</v>
      </c>
      <c r="S545" s="11">
        <f t="shared" si="62"/>
        <v>0</v>
      </c>
    </row>
    <row r="546" spans="1:19" ht="15" customHeight="1" x14ac:dyDescent="0.25">
      <c r="A546" s="24">
        <v>395964</v>
      </c>
      <c r="B546" s="10" t="s">
        <v>25</v>
      </c>
      <c r="C546" t="str">
        <f>VLOOKUP(A546,'[1]Ref Tab'!A:C,3,FALSE)</f>
        <v>SHIPPENSBURG REHAB &amp; HEALTH CARE CENTER</v>
      </c>
      <c r="D546" s="11">
        <f>VLOOKUP(A546,'[1]Total Points'!C:Q,14,FALSE)</f>
        <v>28297.320376154432</v>
      </c>
      <c r="E546">
        <f>VLOOKUP(A546,'[1]RDR Summary'!C:K,8,FALSE)</f>
        <v>23056</v>
      </c>
      <c r="F546">
        <f>VLOOKUP(A546,'[1]RDR Summary'!C:H,6,FALSE)</f>
        <v>5087</v>
      </c>
      <c r="G546">
        <f>VLOOKUP(A546,'[1]RDR Summary'!C:O,11,FALSE)</f>
        <v>0.22063671061762666</v>
      </c>
      <c r="H546" s="12">
        <f t="shared" si="56"/>
        <v>6243.4276870878557</v>
      </c>
      <c r="I546">
        <f>VLOOKUP(A546,'[1]RDR Summary'!C:K,5,FALSE)</f>
        <v>10239</v>
      </c>
      <c r="J546">
        <f>VLOOKUP(A546,'[1]RDR Summary'!C:R,12,FALSE)</f>
        <v>0.44409264399722415</v>
      </c>
      <c r="K546" s="12">
        <f t="shared" si="57"/>
        <v>12566.631823882946</v>
      </c>
      <c r="L546">
        <f>VLOOKUP(A546,'[1]RDR Summary'!C:N,4,FALSE)</f>
        <v>7730</v>
      </c>
      <c r="M546">
        <f>VLOOKUP(A546,'[1]RDR Summary'!C:U,13,FALSE)</f>
        <v>0.33527064538514922</v>
      </c>
      <c r="N546" s="12">
        <f t="shared" si="58"/>
        <v>9487.2608651836308</v>
      </c>
      <c r="O546" s="13">
        <f t="shared" si="59"/>
        <v>28297.320376154432</v>
      </c>
      <c r="P546">
        <f t="shared" si="60"/>
        <v>23056</v>
      </c>
      <c r="Q546">
        <f t="shared" si="60"/>
        <v>1</v>
      </c>
      <c r="R546">
        <f t="shared" si="61"/>
        <v>0</v>
      </c>
      <c r="S546" s="11">
        <f t="shared" si="62"/>
        <v>0</v>
      </c>
    </row>
    <row r="547" spans="1:19" ht="15" customHeight="1" x14ac:dyDescent="0.25">
      <c r="A547" s="24">
        <v>395977</v>
      </c>
      <c r="B547" s="10" t="s">
        <v>18</v>
      </c>
      <c r="C547" t="str">
        <f>VLOOKUP(A547,'[1]Ref Tab'!A:C,3,FALSE)</f>
        <v>BELLA HEALTHCARE CENTER</v>
      </c>
      <c r="D547" s="11">
        <f>VLOOKUP(A547,'[1]Total Points'!C:Q,14,FALSE)</f>
        <v>34690.451690116861</v>
      </c>
      <c r="E547">
        <f>VLOOKUP(A547,'[1]RDR Summary'!C:K,8,FALSE)</f>
        <v>25604</v>
      </c>
      <c r="F547">
        <f>VLOOKUP(A547,'[1]RDR Summary'!C:H,6,FALSE)</f>
        <v>6548</v>
      </c>
      <c r="G547">
        <f>VLOOKUP(A547,'[1]RDR Summary'!C:O,11,FALSE)</f>
        <v>0.25574129042337135</v>
      </c>
      <c r="H547" s="12">
        <f t="shared" si="56"/>
        <v>8871.7808806001103</v>
      </c>
      <c r="I547">
        <f>VLOOKUP(A547,'[1]RDR Summary'!C:K,5,FALSE)</f>
        <v>8616</v>
      </c>
      <c r="J547">
        <f>VLOOKUP(A547,'[1]RDR Summary'!C:R,12,FALSE)</f>
        <v>0.33650992032494925</v>
      </c>
      <c r="K547" s="12">
        <f t="shared" si="57"/>
        <v>11673.681134277726</v>
      </c>
      <c r="L547">
        <f>VLOOKUP(A547,'[1]RDR Summary'!C:N,4,FALSE)</f>
        <v>10440</v>
      </c>
      <c r="M547">
        <f>VLOOKUP(A547,'[1]RDR Summary'!C:U,13,FALSE)</f>
        <v>0.4077487892516794</v>
      </c>
      <c r="N547" s="12">
        <f t="shared" si="58"/>
        <v>14144.989675239025</v>
      </c>
      <c r="O547" s="13">
        <f t="shared" si="59"/>
        <v>34690.451690116861</v>
      </c>
      <c r="P547">
        <f t="shared" si="60"/>
        <v>25604</v>
      </c>
      <c r="Q547">
        <f t="shared" si="60"/>
        <v>1</v>
      </c>
      <c r="R547">
        <f t="shared" si="61"/>
        <v>0</v>
      </c>
      <c r="S547" s="11">
        <f t="shared" si="62"/>
        <v>0</v>
      </c>
    </row>
    <row r="548" spans="1:19" ht="15" customHeight="1" x14ac:dyDescent="0.25">
      <c r="A548" s="24">
        <v>395983</v>
      </c>
      <c r="B548" s="10" t="s">
        <v>21</v>
      </c>
      <c r="C548" t="str">
        <f>VLOOKUP(A548,'[1]Ref Tab'!A:C,3,FALSE)</f>
        <v>KEARSLEY REHAB AND NURSING CENTER</v>
      </c>
      <c r="D548" s="11">
        <f>VLOOKUP(A548,'[1]Total Points'!C:Q,14,FALSE)</f>
        <v>0</v>
      </c>
      <c r="E548">
        <f>VLOOKUP(A548,'[1]RDR Summary'!C:K,8,FALSE)</f>
        <v>16438</v>
      </c>
      <c r="F548">
        <f>VLOOKUP(A548,'[1]RDR Summary'!C:H,6,FALSE)</f>
        <v>8074</v>
      </c>
      <c r="G548">
        <f>VLOOKUP(A548,'[1]RDR Summary'!C:O,11,FALSE)</f>
        <v>0.49117897554447015</v>
      </c>
      <c r="H548" s="12">
        <f t="shared" si="56"/>
        <v>0</v>
      </c>
      <c r="I548">
        <f>VLOOKUP(A548,'[1]RDR Summary'!C:K,5,FALSE)</f>
        <v>5313</v>
      </c>
      <c r="J548">
        <f>VLOOKUP(A548,'[1]RDR Summary'!C:R,12,FALSE)</f>
        <v>0.32321450298089793</v>
      </c>
      <c r="K548" s="12">
        <f t="shared" si="57"/>
        <v>0</v>
      </c>
      <c r="L548">
        <f>VLOOKUP(A548,'[1]RDR Summary'!C:N,4,FALSE)</f>
        <v>3051</v>
      </c>
      <c r="M548">
        <f>VLOOKUP(A548,'[1]RDR Summary'!C:U,13,FALSE)</f>
        <v>0.18560652147463194</v>
      </c>
      <c r="N548" s="12">
        <f t="shared" si="58"/>
        <v>0</v>
      </c>
      <c r="O548" s="13">
        <f t="shared" si="59"/>
        <v>0</v>
      </c>
      <c r="P548">
        <f t="shared" si="60"/>
        <v>16438</v>
      </c>
      <c r="Q548">
        <f t="shared" si="60"/>
        <v>1</v>
      </c>
      <c r="R548">
        <f t="shared" si="61"/>
        <v>0</v>
      </c>
      <c r="S548" s="11">
        <f t="shared" si="62"/>
        <v>0</v>
      </c>
    </row>
    <row r="549" spans="1:19" ht="15" customHeight="1" x14ac:dyDescent="0.25">
      <c r="A549" s="24">
        <v>395984</v>
      </c>
      <c r="B549" s="10" t="s">
        <v>41</v>
      </c>
      <c r="C549" t="str">
        <f>VLOOKUP(A549,'[1]Ref Tab'!A:C,3,FALSE)</f>
        <v>AVENTURA AT CREEKSIDE</v>
      </c>
      <c r="D549" s="11">
        <f>VLOOKUP(A549,'[1]Total Points'!C:Q,14,FALSE)</f>
        <v>34486.66843783966</v>
      </c>
      <c r="E549">
        <f>VLOOKUP(A549,'[1]RDR Summary'!C:K,8,FALSE)</f>
        <v>19739</v>
      </c>
      <c r="F549">
        <f>VLOOKUP(A549,'[1]RDR Summary'!C:H,6,FALSE)</f>
        <v>3909</v>
      </c>
      <c r="G549">
        <f>VLOOKUP(A549,'[1]RDR Summary'!C:O,11,FALSE)</f>
        <v>0.19803434824459193</v>
      </c>
      <c r="H549" s="12">
        <f t="shared" si="56"/>
        <v>6829.5449072149167</v>
      </c>
      <c r="I549">
        <f>VLOOKUP(A549,'[1]RDR Summary'!C:K,5,FALSE)</f>
        <v>8642</v>
      </c>
      <c r="J549">
        <f>VLOOKUP(A549,'[1]RDR Summary'!C:R,12,FALSE)</f>
        <v>0.4378134657277471</v>
      </c>
      <c r="K549" s="12">
        <f t="shared" si="57"/>
        <v>15098.727830174292</v>
      </c>
      <c r="L549">
        <f>VLOOKUP(A549,'[1]RDR Summary'!C:N,4,FALSE)</f>
        <v>7188</v>
      </c>
      <c r="M549">
        <f>VLOOKUP(A549,'[1]RDR Summary'!C:U,13,FALSE)</f>
        <v>0.36415218602766097</v>
      </c>
      <c r="N549" s="12">
        <f t="shared" si="58"/>
        <v>12558.395700450452</v>
      </c>
      <c r="O549" s="13">
        <f t="shared" si="59"/>
        <v>34486.66843783966</v>
      </c>
      <c r="P549">
        <f t="shared" si="60"/>
        <v>19739</v>
      </c>
      <c r="Q549">
        <f t="shared" si="60"/>
        <v>1</v>
      </c>
      <c r="R549">
        <f t="shared" si="61"/>
        <v>0</v>
      </c>
      <c r="S549" s="11">
        <f t="shared" si="62"/>
        <v>0</v>
      </c>
    </row>
    <row r="550" spans="1:19" ht="15" customHeight="1" x14ac:dyDescent="0.25">
      <c r="A550" s="24">
        <v>395985</v>
      </c>
      <c r="B550" s="10" t="s">
        <v>18</v>
      </c>
      <c r="C550" t="str">
        <f>VLOOKUP(A550,'[1]Ref Tab'!A:C,3,FALSE)</f>
        <v>Midtown Oaks Health &amp; Rehab Center</v>
      </c>
      <c r="D550" s="11">
        <f>VLOOKUP(A550,'[1]Total Points'!C:Q,14,FALSE)</f>
        <v>29466.992099628926</v>
      </c>
      <c r="E550">
        <f>VLOOKUP(A550,'[1]RDR Summary'!C:K,8,FALSE)</f>
        <v>18543</v>
      </c>
      <c r="F550">
        <f>VLOOKUP(A550,'[1]RDR Summary'!C:H,6,FALSE)</f>
        <v>5214</v>
      </c>
      <c r="G550">
        <f>VLOOKUP(A550,'[1]RDR Summary'!C:O,11,FALSE)</f>
        <v>0.28118427438925742</v>
      </c>
      <c r="H550" s="12">
        <f t="shared" si="56"/>
        <v>8285.6547919681398</v>
      </c>
      <c r="I550">
        <f>VLOOKUP(A550,'[1]RDR Summary'!C:K,5,FALSE)</f>
        <v>6028</v>
      </c>
      <c r="J550">
        <f>VLOOKUP(A550,'[1]RDR Summary'!C:R,12,FALSE)</f>
        <v>0.32508224127703178</v>
      </c>
      <c r="K550" s="12">
        <f t="shared" si="57"/>
        <v>9579.1958354399594</v>
      </c>
      <c r="L550">
        <f>VLOOKUP(A550,'[1]RDR Summary'!C:N,4,FALSE)</f>
        <v>7301</v>
      </c>
      <c r="M550">
        <f>VLOOKUP(A550,'[1]RDR Summary'!C:U,13,FALSE)</f>
        <v>0.39373348433371086</v>
      </c>
      <c r="N550" s="12">
        <f t="shared" si="58"/>
        <v>11602.141472220826</v>
      </c>
      <c r="O550" s="13">
        <f t="shared" si="59"/>
        <v>29466.992099628929</v>
      </c>
      <c r="P550">
        <f t="shared" si="60"/>
        <v>18543</v>
      </c>
      <c r="Q550">
        <f t="shared" si="60"/>
        <v>1</v>
      </c>
      <c r="R550">
        <f t="shared" si="61"/>
        <v>0</v>
      </c>
      <c r="S550" s="11">
        <f t="shared" si="62"/>
        <v>0</v>
      </c>
    </row>
    <row r="551" spans="1:19" ht="15" customHeight="1" x14ac:dyDescent="0.25">
      <c r="A551" s="24">
        <v>395986</v>
      </c>
      <c r="B551" s="10" t="s">
        <v>18</v>
      </c>
      <c r="C551" t="str">
        <f>VLOOKUP(A551,'[1]Ref Tab'!A:C,3,FALSE)</f>
        <v>KITTANNING HEALTH &amp; REHAB CENTER</v>
      </c>
      <c r="D551" s="11">
        <f>VLOOKUP(A551,'[1]Total Points'!C:Q,14,FALSE)</f>
        <v>0</v>
      </c>
      <c r="E551">
        <f>VLOOKUP(A551,'[1]RDR Summary'!C:K,8,FALSE)</f>
        <v>20574</v>
      </c>
      <c r="F551">
        <f>VLOOKUP(A551,'[1]RDR Summary'!C:H,6,FALSE)</f>
        <v>7811</v>
      </c>
      <c r="G551">
        <f>VLOOKUP(A551,'[1]RDR Summary'!C:O,11,FALSE)</f>
        <v>0.37965393214737048</v>
      </c>
      <c r="H551" s="12">
        <f t="shared" si="56"/>
        <v>0</v>
      </c>
      <c r="I551">
        <f>VLOOKUP(A551,'[1]RDR Summary'!C:K,5,FALSE)</f>
        <v>6736</v>
      </c>
      <c r="J551">
        <f>VLOOKUP(A551,'[1]RDR Summary'!C:R,12,FALSE)</f>
        <v>0.32740351900456888</v>
      </c>
      <c r="K551" s="12">
        <f t="shared" si="57"/>
        <v>0</v>
      </c>
      <c r="L551">
        <f>VLOOKUP(A551,'[1]RDR Summary'!C:N,4,FALSE)</f>
        <v>6027</v>
      </c>
      <c r="M551">
        <f>VLOOKUP(A551,'[1]RDR Summary'!C:U,13,FALSE)</f>
        <v>0.29294254884806065</v>
      </c>
      <c r="N551" s="12">
        <f t="shared" si="58"/>
        <v>0</v>
      </c>
      <c r="O551" s="13">
        <f t="shared" si="59"/>
        <v>0</v>
      </c>
      <c r="P551">
        <f t="shared" si="60"/>
        <v>20574</v>
      </c>
      <c r="Q551">
        <f t="shared" si="60"/>
        <v>1</v>
      </c>
      <c r="R551">
        <f t="shared" si="61"/>
        <v>0</v>
      </c>
      <c r="S551" s="11">
        <f t="shared" si="62"/>
        <v>0</v>
      </c>
    </row>
    <row r="552" spans="1:19" ht="15" customHeight="1" x14ac:dyDescent="0.25">
      <c r="A552" s="24">
        <v>395989</v>
      </c>
      <c r="B552" s="10" t="s">
        <v>21</v>
      </c>
      <c r="C552" t="str">
        <f>VLOOKUP(A552,'[1]Ref Tab'!A:C,3,FALSE)</f>
        <v>PROVIDENCE REHAB &amp; HCC MERCY FITZGERALD</v>
      </c>
      <c r="D552" s="11">
        <f>VLOOKUP(A552,'[1]Total Points'!C:Q,14,FALSE)</f>
        <v>0</v>
      </c>
      <c r="E552">
        <f>VLOOKUP(A552,'[1]RDR Summary'!C:K,8,FALSE)</f>
        <v>21614</v>
      </c>
      <c r="F552">
        <f>VLOOKUP(A552,'[1]RDR Summary'!C:H,6,FALSE)</f>
        <v>9986</v>
      </c>
      <c r="G552">
        <f>VLOOKUP(A552,'[1]RDR Summary'!C:O,11,FALSE)</f>
        <v>0.46201536041454611</v>
      </c>
      <c r="H552" s="12">
        <f t="shared" si="56"/>
        <v>0</v>
      </c>
      <c r="I552">
        <f>VLOOKUP(A552,'[1]RDR Summary'!C:K,5,FALSE)</f>
        <v>6760</v>
      </c>
      <c r="J552">
        <f>VLOOKUP(A552,'[1]RDR Summary'!C:R,12,FALSE)</f>
        <v>0.31276024798741558</v>
      </c>
      <c r="K552" s="12">
        <f t="shared" si="57"/>
        <v>0</v>
      </c>
      <c r="L552">
        <f>VLOOKUP(A552,'[1]RDR Summary'!C:N,4,FALSE)</f>
        <v>4868</v>
      </c>
      <c r="M552">
        <f>VLOOKUP(A552,'[1]RDR Summary'!C:U,13,FALSE)</f>
        <v>0.22522439159803831</v>
      </c>
      <c r="N552" s="12">
        <f t="shared" si="58"/>
        <v>0</v>
      </c>
      <c r="O552" s="13">
        <f t="shared" si="59"/>
        <v>0</v>
      </c>
      <c r="P552">
        <f t="shared" si="60"/>
        <v>21614</v>
      </c>
      <c r="Q552">
        <f t="shared" si="60"/>
        <v>1</v>
      </c>
      <c r="R552">
        <f t="shared" si="61"/>
        <v>0</v>
      </c>
      <c r="S552" s="11">
        <f t="shared" si="62"/>
        <v>0</v>
      </c>
    </row>
    <row r="553" spans="1:19" ht="15" customHeight="1" x14ac:dyDescent="0.25">
      <c r="A553" s="24">
        <v>395996</v>
      </c>
      <c r="B553" s="10" t="s">
        <v>34</v>
      </c>
      <c r="C553" t="str">
        <f>VLOOKUP(A553,'[1]Ref Tab'!A:C,3,FALSE)</f>
        <v>MANCHESTER COMMONS OF PRESBY SR. CARE</v>
      </c>
      <c r="D553" s="11">
        <f>VLOOKUP(A553,'[1]Total Points'!C:Q,14,FALSE)</f>
        <v>18430.562399915565</v>
      </c>
      <c r="E553">
        <f>VLOOKUP(A553,'[1]RDR Summary'!C:K,8,FALSE)</f>
        <v>8787</v>
      </c>
      <c r="F553">
        <f>VLOOKUP(A553,'[1]RDR Summary'!C:H,6,FALSE)</f>
        <v>1769</v>
      </c>
      <c r="G553">
        <f>VLOOKUP(A553,'[1]RDR Summary'!C:O,11,FALSE)</f>
        <v>0.20132013201320131</v>
      </c>
      <c r="H553" s="12">
        <f t="shared" si="56"/>
        <v>3710.4432554285459</v>
      </c>
      <c r="I553">
        <f>VLOOKUP(A553,'[1]RDR Summary'!C:K,5,FALSE)</f>
        <v>2066</v>
      </c>
      <c r="J553">
        <f>VLOOKUP(A553,'[1]RDR Summary'!C:R,12,FALSE)</f>
        <v>0.23512006373051098</v>
      </c>
      <c r="K553" s="12">
        <f t="shared" si="57"/>
        <v>4333.395006057307</v>
      </c>
      <c r="L553">
        <f>VLOOKUP(A553,'[1]RDR Summary'!C:N,4,FALSE)</f>
        <v>4952</v>
      </c>
      <c r="M553">
        <f>VLOOKUP(A553,'[1]RDR Summary'!C:U,13,FALSE)</f>
        <v>0.56355980425628771</v>
      </c>
      <c r="N553" s="12">
        <f t="shared" si="58"/>
        <v>10386.724138429712</v>
      </c>
      <c r="O553" s="13">
        <f t="shared" si="59"/>
        <v>18430.562399915565</v>
      </c>
      <c r="P553">
        <f t="shared" si="60"/>
        <v>8787</v>
      </c>
      <c r="Q553">
        <f t="shared" si="60"/>
        <v>1</v>
      </c>
      <c r="R553">
        <f t="shared" si="61"/>
        <v>0</v>
      </c>
      <c r="S553" s="11">
        <f t="shared" si="62"/>
        <v>0</v>
      </c>
    </row>
    <row r="554" spans="1:19" ht="15" customHeight="1" x14ac:dyDescent="0.25">
      <c r="A554" s="24">
        <v>395998</v>
      </c>
      <c r="B554" s="10" t="s">
        <v>25</v>
      </c>
      <c r="C554" t="str">
        <f>VLOOKUP(A554,'[1]Ref Tab'!A:C,3,FALSE)</f>
        <v>MISERICORDIA NURSING &amp; REHAB CENTER</v>
      </c>
      <c r="D554" s="11">
        <f>VLOOKUP(A554,'[1]Total Points'!C:Q,14,FALSE)</f>
        <v>12354.932715395253</v>
      </c>
      <c r="E554">
        <f>VLOOKUP(A554,'[1]RDR Summary'!C:K,8,FALSE)</f>
        <v>3088</v>
      </c>
      <c r="F554">
        <f>VLOOKUP(A554,'[1]RDR Summary'!C:H,6,FALSE)</f>
        <v>915</v>
      </c>
      <c r="G554">
        <f>VLOOKUP(A554,'[1]RDR Summary'!C:O,11,FALSE)</f>
        <v>0.29630829015544041</v>
      </c>
      <c r="H554" s="12">
        <f t="shared" si="56"/>
        <v>3660.8689878842797</v>
      </c>
      <c r="I554">
        <f>VLOOKUP(A554,'[1]RDR Summary'!C:K,5,FALSE)</f>
        <v>887</v>
      </c>
      <c r="J554">
        <f>VLOOKUP(A554,'[1]RDR Summary'!C:R,12,FALSE)</f>
        <v>0.28724093264248707</v>
      </c>
      <c r="K554" s="12">
        <f t="shared" si="57"/>
        <v>3548.8423959053075</v>
      </c>
      <c r="L554">
        <f>VLOOKUP(A554,'[1]RDR Summary'!C:N,4,FALSE)</f>
        <v>1286</v>
      </c>
      <c r="M554">
        <f>VLOOKUP(A554,'[1]RDR Summary'!C:U,13,FALSE)</f>
        <v>0.41645077720207252</v>
      </c>
      <c r="N554" s="12">
        <f t="shared" si="58"/>
        <v>5145.221331605665</v>
      </c>
      <c r="O554" s="13">
        <f t="shared" si="59"/>
        <v>12354.932715395251</v>
      </c>
      <c r="P554">
        <f t="shared" si="60"/>
        <v>3088</v>
      </c>
      <c r="Q554">
        <f t="shared" si="60"/>
        <v>1</v>
      </c>
      <c r="R554">
        <f t="shared" si="61"/>
        <v>0</v>
      </c>
      <c r="S554" s="11">
        <f t="shared" si="62"/>
        <v>0</v>
      </c>
    </row>
    <row r="555" spans="1:19" ht="15" customHeight="1" x14ac:dyDescent="0.25">
      <c r="A555" s="24">
        <v>396003</v>
      </c>
      <c r="B555" s="10" t="s">
        <v>18</v>
      </c>
      <c r="C555" t="str">
        <f>VLOOKUP(A555,'[1]Ref Tab'!A:C,3,FALSE)</f>
        <v>MONROEVILLE SKILLED NURSING &amp; REHAB CTR</v>
      </c>
      <c r="D555" s="11">
        <f>VLOOKUP(A555,'[1]Total Points'!C:Q,14,FALSE)</f>
        <v>20660.006758826006</v>
      </c>
      <c r="E555">
        <f>VLOOKUP(A555,'[1]RDR Summary'!C:K,8,FALSE)</f>
        <v>21714</v>
      </c>
      <c r="F555">
        <f>VLOOKUP(A555,'[1]RDR Summary'!C:H,6,FALSE)</f>
        <v>5807</v>
      </c>
      <c r="G555">
        <f>VLOOKUP(A555,'[1]RDR Summary'!C:O,11,FALSE)</f>
        <v>0.26743115040987381</v>
      </c>
      <c r="H555" s="12">
        <f t="shared" si="56"/>
        <v>5525.1293749886072</v>
      </c>
      <c r="I555">
        <f>VLOOKUP(A555,'[1]RDR Summary'!C:K,5,FALSE)</f>
        <v>7766</v>
      </c>
      <c r="J555">
        <f>VLOOKUP(A555,'[1]RDR Summary'!C:R,12,FALSE)</f>
        <v>0.35764944275582572</v>
      </c>
      <c r="K555" s="12">
        <f t="shared" si="57"/>
        <v>7389.0399046257144</v>
      </c>
      <c r="L555">
        <f>VLOOKUP(A555,'[1]RDR Summary'!C:N,4,FALSE)</f>
        <v>8141</v>
      </c>
      <c r="M555">
        <f>VLOOKUP(A555,'[1]RDR Summary'!C:U,13,FALSE)</f>
        <v>0.37491940683430047</v>
      </c>
      <c r="N555" s="12">
        <f t="shared" si="58"/>
        <v>7745.8374792116847</v>
      </c>
      <c r="O555" s="13">
        <f t="shared" si="59"/>
        <v>20660.006758826006</v>
      </c>
      <c r="P555">
        <f t="shared" si="60"/>
        <v>21714</v>
      </c>
      <c r="Q555">
        <f t="shared" si="60"/>
        <v>1</v>
      </c>
      <c r="R555">
        <f t="shared" si="61"/>
        <v>0</v>
      </c>
      <c r="S555" s="11">
        <f t="shared" si="62"/>
        <v>0</v>
      </c>
    </row>
    <row r="556" spans="1:19" ht="15" customHeight="1" x14ac:dyDescent="0.25">
      <c r="A556" s="24">
        <v>396009</v>
      </c>
      <c r="B556" s="10" t="s">
        <v>21</v>
      </c>
      <c r="C556" t="str">
        <f>VLOOKUP(A556,'[1]Ref Tab'!A:C,3,FALSE)</f>
        <v>NORRITON SQUARE NURSING &amp; REHAB CENTER</v>
      </c>
      <c r="D556" s="11">
        <f>VLOOKUP(A556,'[1]Total Points'!C:Q,14,FALSE)</f>
        <v>26719.549273909401</v>
      </c>
      <c r="E556">
        <f>VLOOKUP(A556,'[1]RDR Summary'!C:K,8,FALSE)</f>
        <v>22255</v>
      </c>
      <c r="F556">
        <f>VLOOKUP(A556,'[1]RDR Summary'!C:H,6,FALSE)</f>
        <v>7540</v>
      </c>
      <c r="G556">
        <f>VLOOKUP(A556,'[1]RDR Summary'!C:O,11,FALSE)</f>
        <v>0.33880026960233656</v>
      </c>
      <c r="H556" s="12">
        <f t="shared" si="56"/>
        <v>9052.5904976534202</v>
      </c>
      <c r="I556">
        <f>VLOOKUP(A556,'[1]RDR Summary'!C:K,5,FALSE)</f>
        <v>8411</v>
      </c>
      <c r="J556">
        <f>VLOOKUP(A556,'[1]RDR Summary'!C:R,12,FALSE)</f>
        <v>0.37793754212536507</v>
      </c>
      <c r="K556" s="12">
        <f t="shared" si="57"/>
        <v>10098.320779278902</v>
      </c>
      <c r="L556">
        <f>VLOOKUP(A556,'[1]RDR Summary'!C:N,4,FALSE)</f>
        <v>6304</v>
      </c>
      <c r="M556">
        <f>VLOOKUP(A556,'[1]RDR Summary'!C:U,13,FALSE)</f>
        <v>0.28326218827229838</v>
      </c>
      <c r="N556" s="12">
        <f t="shared" si="58"/>
        <v>7568.6379969770778</v>
      </c>
      <c r="O556" s="13">
        <f t="shared" si="59"/>
        <v>26719.549273909401</v>
      </c>
      <c r="P556">
        <f t="shared" si="60"/>
        <v>22255</v>
      </c>
      <c r="Q556">
        <f t="shared" si="60"/>
        <v>1</v>
      </c>
      <c r="R556">
        <f t="shared" si="61"/>
        <v>0</v>
      </c>
      <c r="S556" s="11">
        <f t="shared" si="62"/>
        <v>0</v>
      </c>
    </row>
    <row r="557" spans="1:19" ht="15" customHeight="1" x14ac:dyDescent="0.25">
      <c r="A557" s="24">
        <v>396015</v>
      </c>
      <c r="B557" s="10" t="s">
        <v>25</v>
      </c>
      <c r="C557" t="str">
        <f>VLOOKUP(A557,'[1]Ref Tab'!A:C,3,FALSE)</f>
        <v>WESTMINSTER WOODS AT HUNTINGDON</v>
      </c>
      <c r="D557" s="11">
        <f>VLOOKUP(A557,'[1]Total Points'!C:Q,14,FALSE)</f>
        <v>43782.032954461021</v>
      </c>
      <c r="E557">
        <f>VLOOKUP(A557,'[1]RDR Summary'!C:K,8,FALSE)</f>
        <v>8191</v>
      </c>
      <c r="F557">
        <f>VLOOKUP(A557,'[1]RDR Summary'!C:H,6,FALSE)</f>
        <v>921</v>
      </c>
      <c r="G557">
        <f>VLOOKUP(A557,'[1]RDR Summary'!C:O,11,FALSE)</f>
        <v>0.11244048345745331</v>
      </c>
      <c r="H557" s="12">
        <f t="shared" si="56"/>
        <v>4922.8729521497498</v>
      </c>
      <c r="I557">
        <f>VLOOKUP(A557,'[1]RDR Summary'!C:K,5,FALSE)</f>
        <v>2652</v>
      </c>
      <c r="J557">
        <f>VLOOKUP(A557,'[1]RDR Summary'!C:R,12,FALSE)</f>
        <v>0.3237699914540349</v>
      </c>
      <c r="K557" s="12">
        <f t="shared" si="57"/>
        <v>14175.30843550612</v>
      </c>
      <c r="L557">
        <f>VLOOKUP(A557,'[1]RDR Summary'!C:N,4,FALSE)</f>
        <v>4618</v>
      </c>
      <c r="M557">
        <f>VLOOKUP(A557,'[1]RDR Summary'!C:U,13,FALSE)</f>
        <v>0.56378952508851177</v>
      </c>
      <c r="N557" s="12">
        <f t="shared" si="58"/>
        <v>24683.851566805151</v>
      </c>
      <c r="O557" s="13">
        <f t="shared" si="59"/>
        <v>43782.032954461021</v>
      </c>
      <c r="P557">
        <f t="shared" si="60"/>
        <v>8191</v>
      </c>
      <c r="Q557">
        <f t="shared" si="60"/>
        <v>1</v>
      </c>
      <c r="R557">
        <f t="shared" si="61"/>
        <v>0</v>
      </c>
      <c r="S557" s="11">
        <f t="shared" si="62"/>
        <v>0</v>
      </c>
    </row>
    <row r="558" spans="1:19" ht="15" customHeight="1" x14ac:dyDescent="0.25">
      <c r="A558" s="24">
        <v>396017</v>
      </c>
      <c r="B558" s="10" t="s">
        <v>21</v>
      </c>
      <c r="C558" t="str">
        <f>VLOOKUP(A558,'[1]Ref Tab'!A:C,3,FALSE)</f>
        <v>ACCELERATE SKD NSG &amp; REHAB WILLOW GROVE</v>
      </c>
      <c r="D558" s="11">
        <f>VLOOKUP(A558,'[1]Total Points'!C:Q,14,FALSE)</f>
        <v>8927.0110030375072</v>
      </c>
      <c r="E558">
        <f>VLOOKUP(A558,'[1]RDR Summary'!C:K,8,FALSE)</f>
        <v>4359</v>
      </c>
      <c r="F558">
        <f>VLOOKUP(A558,'[1]RDR Summary'!C:H,6,FALSE)</f>
        <v>0</v>
      </c>
      <c r="G558">
        <f>VLOOKUP(A558,'[1]RDR Summary'!C:O,11,FALSE)</f>
        <v>0</v>
      </c>
      <c r="H558" s="12">
        <f t="shared" si="56"/>
        <v>0</v>
      </c>
      <c r="I558">
        <f>VLOOKUP(A558,'[1]RDR Summary'!C:K,5,FALSE)</f>
        <v>2538</v>
      </c>
      <c r="J558">
        <f>VLOOKUP(A558,'[1]RDR Summary'!C:R,12,FALSE)</f>
        <v>0.58224363386097733</v>
      </c>
      <c r="K558" s="12">
        <f t="shared" si="57"/>
        <v>5197.695325925486</v>
      </c>
      <c r="L558">
        <f>VLOOKUP(A558,'[1]RDR Summary'!C:N,4,FALSE)</f>
        <v>1821</v>
      </c>
      <c r="M558">
        <f>VLOOKUP(A558,'[1]RDR Summary'!C:U,13,FALSE)</f>
        <v>0.41775636613902273</v>
      </c>
      <c r="N558" s="12">
        <f t="shared" si="58"/>
        <v>3729.3156771120216</v>
      </c>
      <c r="O558" s="13">
        <f t="shared" si="59"/>
        <v>8927.0110030375072</v>
      </c>
      <c r="P558">
        <f t="shared" si="60"/>
        <v>4359</v>
      </c>
      <c r="Q558">
        <f t="shared" si="60"/>
        <v>1</v>
      </c>
      <c r="R558">
        <f t="shared" si="61"/>
        <v>0</v>
      </c>
      <c r="S558" s="11">
        <f t="shared" si="62"/>
        <v>0</v>
      </c>
    </row>
    <row r="559" spans="1:19" ht="15" customHeight="1" x14ac:dyDescent="0.25">
      <c r="A559" s="24">
        <v>396021</v>
      </c>
      <c r="B559" s="10" t="s">
        <v>18</v>
      </c>
      <c r="C559" t="str">
        <f>VLOOKUP(A559,'[1]Ref Tab'!A:C,3,FALSE)</f>
        <v>REDSTONE HIGHLANDS HEALTH CARE CENTER</v>
      </c>
      <c r="D559" s="11">
        <f>VLOOKUP(A559,'[1]Total Points'!C:Q,14,FALSE)</f>
        <v>29372.725871903625</v>
      </c>
      <c r="E559">
        <f>VLOOKUP(A559,'[1]RDR Summary'!C:K,8,FALSE)</f>
        <v>12536</v>
      </c>
      <c r="F559">
        <f>VLOOKUP(A559,'[1]RDR Summary'!C:H,6,FALSE)</f>
        <v>4059</v>
      </c>
      <c r="G559">
        <f>VLOOKUP(A559,'[1]RDR Summary'!C:O,11,FALSE)</f>
        <v>0.32378749202297386</v>
      </c>
      <c r="H559" s="12">
        <f t="shared" si="56"/>
        <v>9510.521243941992</v>
      </c>
      <c r="I559">
        <f>VLOOKUP(A559,'[1]RDR Summary'!C:K,5,FALSE)</f>
        <v>4331</v>
      </c>
      <c r="J559">
        <f>VLOOKUP(A559,'[1]RDR Summary'!C:R,12,FALSE)</f>
        <v>0.34548500319081049</v>
      </c>
      <c r="K559" s="12">
        <f t="shared" si="57"/>
        <v>10147.836291577425</v>
      </c>
      <c r="L559">
        <f>VLOOKUP(A559,'[1]RDR Summary'!C:N,4,FALSE)</f>
        <v>4146</v>
      </c>
      <c r="M559">
        <f>VLOOKUP(A559,'[1]RDR Summary'!C:U,13,FALSE)</f>
        <v>0.33072750478621571</v>
      </c>
      <c r="N559" s="12">
        <f t="shared" si="58"/>
        <v>9714.3683363842083</v>
      </c>
      <c r="O559" s="13">
        <f t="shared" si="59"/>
        <v>29372.725871903625</v>
      </c>
      <c r="P559">
        <f t="shared" si="60"/>
        <v>12536</v>
      </c>
      <c r="Q559">
        <f t="shared" si="60"/>
        <v>1</v>
      </c>
      <c r="R559">
        <f t="shared" si="61"/>
        <v>0</v>
      </c>
      <c r="S559" s="11">
        <f t="shared" si="62"/>
        <v>0</v>
      </c>
    </row>
    <row r="560" spans="1:19" ht="15" customHeight="1" x14ac:dyDescent="0.25">
      <c r="A560" s="24">
        <v>396024</v>
      </c>
      <c r="B560" s="10" t="s">
        <v>25</v>
      </c>
      <c r="C560" t="str">
        <f>VLOOKUP(A560,'[1]Ref Tab'!A:C,3,FALSE)</f>
        <v>WESTON REHABILITATION AND NURSING CENTER</v>
      </c>
      <c r="D560" s="11">
        <f>VLOOKUP(A560,'[1]Total Points'!C:Q,14,FALSE)</f>
        <v>40688.207273098684</v>
      </c>
      <c r="E560">
        <f>VLOOKUP(A560,'[1]RDR Summary'!C:K,8,FALSE)</f>
        <v>6022</v>
      </c>
      <c r="F560">
        <f>VLOOKUP(A560,'[1]RDR Summary'!C:H,6,FALSE)</f>
        <v>2607</v>
      </c>
      <c r="G560">
        <f>VLOOKUP(A560,'[1]RDR Summary'!C:O,11,FALSE)</f>
        <v>0.43291265360345399</v>
      </c>
      <c r="H560" s="12">
        <f t="shared" si="56"/>
        <v>17614.439780964509</v>
      </c>
      <c r="I560">
        <f>VLOOKUP(A560,'[1]RDR Summary'!C:K,5,FALSE)</f>
        <v>1241</v>
      </c>
      <c r="J560">
        <f>VLOOKUP(A560,'[1]RDR Summary'!C:R,12,FALSE)</f>
        <v>0.2060777150448356</v>
      </c>
      <c r="K560" s="12">
        <f t="shared" si="57"/>
        <v>8384.9327841108388</v>
      </c>
      <c r="L560">
        <f>VLOOKUP(A560,'[1]RDR Summary'!C:N,4,FALSE)</f>
        <v>2174</v>
      </c>
      <c r="M560">
        <f>VLOOKUP(A560,'[1]RDR Summary'!C:U,13,FALSE)</f>
        <v>0.36100963135171038</v>
      </c>
      <c r="N560" s="12">
        <f t="shared" si="58"/>
        <v>14688.834708023336</v>
      </c>
      <c r="O560" s="13">
        <f t="shared" si="59"/>
        <v>40688.207273098684</v>
      </c>
      <c r="P560">
        <f t="shared" si="60"/>
        <v>6022</v>
      </c>
      <c r="Q560">
        <f t="shared" si="60"/>
        <v>1</v>
      </c>
      <c r="R560">
        <f t="shared" si="61"/>
        <v>0</v>
      </c>
      <c r="S560" s="11">
        <f t="shared" si="62"/>
        <v>0</v>
      </c>
    </row>
    <row r="561" spans="1:19" ht="15" customHeight="1" x14ac:dyDescent="0.25">
      <c r="A561" s="24">
        <v>396026</v>
      </c>
      <c r="B561" s="10" t="s">
        <v>18</v>
      </c>
      <c r="C561" t="str">
        <f>VLOOKUP(A561,'[1]Ref Tab'!A:C,3,FALSE)</f>
        <v>CONCORDIA AT VILLA ST. JOSEPH</v>
      </c>
      <c r="D561" s="11">
        <f>VLOOKUP(A561,'[1]Total Points'!C:Q,14,FALSE)</f>
        <v>20663.893727498944</v>
      </c>
      <c r="E561">
        <f>VLOOKUP(A561,'[1]RDR Summary'!C:K,8,FALSE)</f>
        <v>13880</v>
      </c>
      <c r="F561">
        <f>VLOOKUP(A561,'[1]RDR Summary'!C:H,6,FALSE)</f>
        <v>5324</v>
      </c>
      <c r="G561">
        <f>VLOOKUP(A561,'[1]RDR Summary'!C:O,11,FALSE)</f>
        <v>0.3835734870317003</v>
      </c>
      <c r="H561" s="12">
        <f t="shared" si="56"/>
        <v>7926.1217727092489</v>
      </c>
      <c r="I561">
        <f>VLOOKUP(A561,'[1]RDR Summary'!C:K,5,FALSE)</f>
        <v>3714</v>
      </c>
      <c r="J561">
        <f>VLOOKUP(A561,'[1]RDR Summary'!C:R,12,FALSE)</f>
        <v>0.26757925072046107</v>
      </c>
      <c r="K561" s="12">
        <f t="shared" si="57"/>
        <v>5529.2292005714025</v>
      </c>
      <c r="L561">
        <f>VLOOKUP(A561,'[1]RDR Summary'!C:N,4,FALSE)</f>
        <v>4842</v>
      </c>
      <c r="M561">
        <f>VLOOKUP(A561,'[1]RDR Summary'!C:U,13,FALSE)</f>
        <v>0.34884726224783863</v>
      </c>
      <c r="N561" s="12">
        <f t="shared" si="58"/>
        <v>7208.5427542182915</v>
      </c>
      <c r="O561" s="13">
        <f t="shared" si="59"/>
        <v>20663.893727498944</v>
      </c>
      <c r="P561">
        <f t="shared" si="60"/>
        <v>13880</v>
      </c>
      <c r="Q561">
        <f t="shared" si="60"/>
        <v>1</v>
      </c>
      <c r="R561">
        <f t="shared" si="61"/>
        <v>0</v>
      </c>
      <c r="S561" s="11">
        <f t="shared" si="62"/>
        <v>0</v>
      </c>
    </row>
    <row r="562" spans="1:19" ht="15" customHeight="1" x14ac:dyDescent="0.25">
      <c r="A562" s="24">
        <v>396035</v>
      </c>
      <c r="B562" s="10" t="s">
        <v>18</v>
      </c>
      <c r="C562" t="str">
        <f>VLOOKUP(A562,'[1]Ref Tab'!A:C,3,FALSE)</f>
        <v>SCOTTDALE HEALTHCARE &amp; REHAB CENTER</v>
      </c>
      <c r="D562" s="11">
        <f>VLOOKUP(A562,'[1]Total Points'!C:Q,14,FALSE)</f>
        <v>12583.545357275472</v>
      </c>
      <c r="E562">
        <f>VLOOKUP(A562,'[1]RDR Summary'!C:K,8,FALSE)</f>
        <v>5349</v>
      </c>
      <c r="F562">
        <f>VLOOKUP(A562,'[1]RDR Summary'!C:H,6,FALSE)</f>
        <v>2406</v>
      </c>
      <c r="G562">
        <f>VLOOKUP(A562,'[1]RDR Summary'!C:O,11,FALSE)</f>
        <v>0.44980370162647226</v>
      </c>
      <c r="H562" s="12">
        <f t="shared" si="56"/>
        <v>5660.1252812871171</v>
      </c>
      <c r="I562">
        <f>VLOOKUP(A562,'[1]RDR Summary'!C:K,5,FALSE)</f>
        <v>1796</v>
      </c>
      <c r="J562">
        <f>VLOOKUP(A562,'[1]RDR Summary'!C:R,12,FALSE)</f>
        <v>0.33576369414843898</v>
      </c>
      <c r="K562" s="12">
        <f t="shared" si="57"/>
        <v>4225.0976746432507</v>
      </c>
      <c r="L562">
        <f>VLOOKUP(A562,'[1]RDR Summary'!C:N,4,FALSE)</f>
        <v>1147</v>
      </c>
      <c r="M562">
        <f>VLOOKUP(A562,'[1]RDR Summary'!C:U,13,FALSE)</f>
        <v>0.21443260422508881</v>
      </c>
      <c r="N562" s="12">
        <f t="shared" si="58"/>
        <v>2698.3224013451049</v>
      </c>
      <c r="O562" s="13">
        <f t="shared" si="59"/>
        <v>12583.545357275472</v>
      </c>
      <c r="P562">
        <f t="shared" si="60"/>
        <v>5349</v>
      </c>
      <c r="Q562">
        <f t="shared" si="60"/>
        <v>1</v>
      </c>
      <c r="R562">
        <f t="shared" si="61"/>
        <v>0</v>
      </c>
      <c r="S562" s="11">
        <f t="shared" si="62"/>
        <v>0</v>
      </c>
    </row>
    <row r="563" spans="1:19" ht="15" customHeight="1" x14ac:dyDescent="0.25">
      <c r="A563" s="24">
        <v>396048</v>
      </c>
      <c r="B563" s="10" t="s">
        <v>18</v>
      </c>
      <c r="C563" t="str">
        <f>VLOOKUP(A563,'[1]Ref Tab'!A:C,3,FALSE)</f>
        <v>HARMAR VILLAGE HEALTH &amp; REHAB CENTER</v>
      </c>
      <c r="D563" s="11">
        <f>VLOOKUP(A563,'[1]Total Points'!C:Q,14,FALSE)</f>
        <v>50602.2974980863</v>
      </c>
      <c r="E563">
        <f>VLOOKUP(A563,'[1]RDR Summary'!C:K,8,FALSE)</f>
        <v>18691</v>
      </c>
      <c r="F563">
        <f>VLOOKUP(A563,'[1]RDR Summary'!C:H,6,FALSE)</f>
        <v>5553</v>
      </c>
      <c r="G563">
        <f>VLOOKUP(A563,'[1]RDR Summary'!C:O,11,FALSE)</f>
        <v>0.29709485848804235</v>
      </c>
      <c r="H563" s="12">
        <f t="shared" si="56"/>
        <v>15033.682414363768</v>
      </c>
      <c r="I563">
        <f>VLOOKUP(A563,'[1]RDR Summary'!C:K,5,FALSE)</f>
        <v>4574</v>
      </c>
      <c r="J563">
        <f>VLOOKUP(A563,'[1]RDR Summary'!C:R,12,FALSE)</f>
        <v>0.24471670857632016</v>
      </c>
      <c r="K563" s="12">
        <f t="shared" si="57"/>
        <v>12383.22769013144</v>
      </c>
      <c r="L563">
        <f>VLOOKUP(A563,'[1]RDR Summary'!C:N,4,FALSE)</f>
        <v>8564</v>
      </c>
      <c r="M563">
        <f>VLOOKUP(A563,'[1]RDR Summary'!C:U,13,FALSE)</f>
        <v>0.45818843293563749</v>
      </c>
      <c r="N563" s="12">
        <f t="shared" si="58"/>
        <v>23185.387393591092</v>
      </c>
      <c r="O563" s="13">
        <f t="shared" si="59"/>
        <v>50602.2974980863</v>
      </c>
      <c r="P563">
        <f t="shared" si="60"/>
        <v>18691</v>
      </c>
      <c r="Q563">
        <f t="shared" si="60"/>
        <v>1</v>
      </c>
      <c r="R563">
        <f t="shared" si="61"/>
        <v>0</v>
      </c>
      <c r="S563" s="11">
        <f t="shared" si="62"/>
        <v>0</v>
      </c>
    </row>
    <row r="564" spans="1:19" ht="15" customHeight="1" x14ac:dyDescent="0.25">
      <c r="A564" s="24">
        <v>396049</v>
      </c>
      <c r="B564" s="10" t="s">
        <v>18</v>
      </c>
      <c r="C564" t="str">
        <f>VLOOKUP(A564,'[1]Ref Tab'!A:C,3,FALSE)</f>
        <v>JAMESON CARE CENTER</v>
      </c>
      <c r="D564" s="11">
        <f>VLOOKUP(A564,'[1]Total Points'!C:Q,14,FALSE)</f>
        <v>45025.192273516514</v>
      </c>
      <c r="E564">
        <f>VLOOKUP(A564,'[1]RDR Summary'!C:K,8,FALSE)</f>
        <v>11333</v>
      </c>
      <c r="F564">
        <f>VLOOKUP(A564,'[1]RDR Summary'!C:H,6,FALSE)</f>
        <v>3172</v>
      </c>
      <c r="G564">
        <f>VLOOKUP(A564,'[1]RDR Summary'!C:O,11,FALSE)</f>
        <v>0.27989058501720637</v>
      </c>
      <c r="H564" s="12">
        <f t="shared" si="56"/>
        <v>12602.127405946738</v>
      </c>
      <c r="I564">
        <f>VLOOKUP(A564,'[1]RDR Summary'!C:K,5,FALSE)</f>
        <v>3254</v>
      </c>
      <c r="J564">
        <f>VLOOKUP(A564,'[1]RDR Summary'!C:R,12,FALSE)</f>
        <v>0.28712609194388072</v>
      </c>
      <c r="K564" s="12">
        <f t="shared" si="57"/>
        <v>12927.907496516611</v>
      </c>
      <c r="L564">
        <f>VLOOKUP(A564,'[1]RDR Summary'!C:N,4,FALSE)</f>
        <v>4907</v>
      </c>
      <c r="M564">
        <f>VLOOKUP(A564,'[1]RDR Summary'!C:U,13,FALSE)</f>
        <v>0.4329833230389129</v>
      </c>
      <c r="N564" s="12">
        <f t="shared" si="58"/>
        <v>19495.157371053167</v>
      </c>
      <c r="O564" s="13">
        <f t="shared" si="59"/>
        <v>45025.192273516514</v>
      </c>
      <c r="P564">
        <f t="shared" si="60"/>
        <v>11333</v>
      </c>
      <c r="Q564">
        <f t="shared" si="60"/>
        <v>1</v>
      </c>
      <c r="R564">
        <f t="shared" si="61"/>
        <v>0</v>
      </c>
      <c r="S564" s="11">
        <f t="shared" si="62"/>
        <v>0</v>
      </c>
    </row>
    <row r="565" spans="1:19" ht="15" customHeight="1" x14ac:dyDescent="0.25">
      <c r="A565" s="24">
        <v>396054</v>
      </c>
      <c r="B565" s="10" t="s">
        <v>21</v>
      </c>
      <c r="C565" t="str">
        <f>VLOOKUP(A565,'[1]Ref Tab'!A:C,3,FALSE)</f>
        <v>MASONIC VILLAGE AT WARMINSTER</v>
      </c>
      <c r="D565" s="11">
        <f>VLOOKUP(A565,'[1]Total Points'!C:Q,14,FALSE)</f>
        <v>23953.271207619564</v>
      </c>
      <c r="E565">
        <f>VLOOKUP(A565,'[1]RDR Summary'!C:K,8,FALSE)</f>
        <v>8293</v>
      </c>
      <c r="F565">
        <f>VLOOKUP(A565,'[1]RDR Summary'!C:H,6,FALSE)</f>
        <v>2865</v>
      </c>
      <c r="G565">
        <f>VLOOKUP(A565,'[1]RDR Summary'!C:O,11,FALSE)</f>
        <v>0.34547208489087183</v>
      </c>
      <c r="H565" s="12">
        <f t="shared" si="56"/>
        <v>8275.1865440528218</v>
      </c>
      <c r="I565">
        <f>VLOOKUP(A565,'[1]RDR Summary'!C:K,5,FALSE)</f>
        <v>2312</v>
      </c>
      <c r="J565">
        <f>VLOOKUP(A565,'[1]RDR Summary'!C:R,12,FALSE)</f>
        <v>0.27878934040757264</v>
      </c>
      <c r="K565" s="12">
        <f t="shared" si="57"/>
        <v>6677.9166805759587</v>
      </c>
      <c r="L565">
        <f>VLOOKUP(A565,'[1]RDR Summary'!C:N,4,FALSE)</f>
        <v>3116</v>
      </c>
      <c r="M565">
        <f>VLOOKUP(A565,'[1]RDR Summary'!C:U,13,FALSE)</f>
        <v>0.37573857470155553</v>
      </c>
      <c r="N565" s="12">
        <f t="shared" si="58"/>
        <v>9000.1679829907825</v>
      </c>
      <c r="O565" s="13">
        <f t="shared" si="59"/>
        <v>23953.27120761956</v>
      </c>
      <c r="P565">
        <f t="shared" si="60"/>
        <v>8293</v>
      </c>
      <c r="Q565">
        <f t="shared" si="60"/>
        <v>1</v>
      </c>
      <c r="R565">
        <f t="shared" si="61"/>
        <v>0</v>
      </c>
      <c r="S565" s="11">
        <f t="shared" si="62"/>
        <v>0</v>
      </c>
    </row>
    <row r="566" spans="1:19" ht="15" customHeight="1" x14ac:dyDescent="0.25">
      <c r="A566" s="24">
        <v>396056</v>
      </c>
      <c r="B566" s="10" t="s">
        <v>18</v>
      </c>
      <c r="C566" t="str">
        <f>VLOOKUP(A566,'[1]Ref Tab'!A:C,3,FALSE)</f>
        <v>WILLIAM PENN CARE CENTER</v>
      </c>
      <c r="D566" s="11">
        <f>VLOOKUP(A566,'[1]Total Points'!C:Q,14,FALSE)</f>
        <v>17020.158576403108</v>
      </c>
      <c r="E566">
        <f>VLOOKUP(A566,'[1]RDR Summary'!C:K,8,FALSE)</f>
        <v>17567</v>
      </c>
      <c r="F566">
        <f>VLOOKUP(A566,'[1]RDR Summary'!C:H,6,FALSE)</f>
        <v>6005</v>
      </c>
      <c r="G566">
        <f>VLOOKUP(A566,'[1]RDR Summary'!C:O,11,FALSE)</f>
        <v>0.34183412079467185</v>
      </c>
      <c r="H566" s="12">
        <f t="shared" si="56"/>
        <v>5818.0709427506499</v>
      </c>
      <c r="I566">
        <f>VLOOKUP(A566,'[1]RDR Summary'!C:K,5,FALSE)</f>
        <v>7663</v>
      </c>
      <c r="J566">
        <f>VLOOKUP(A566,'[1]RDR Summary'!C:R,12,FALSE)</f>
        <v>0.43621563158194343</v>
      </c>
      <c r="K566" s="12">
        <f t="shared" si="57"/>
        <v>7424.4592230305125</v>
      </c>
      <c r="L566">
        <f>VLOOKUP(A566,'[1]RDR Summary'!C:N,4,FALSE)</f>
        <v>3899</v>
      </c>
      <c r="M566">
        <f>VLOOKUP(A566,'[1]RDR Summary'!C:U,13,FALSE)</f>
        <v>0.22195024762338475</v>
      </c>
      <c r="N566" s="12">
        <f t="shared" si="58"/>
        <v>3777.6284106219455</v>
      </c>
      <c r="O566" s="13">
        <f t="shared" si="59"/>
        <v>17020.158576403108</v>
      </c>
      <c r="P566">
        <f t="shared" si="60"/>
        <v>17567</v>
      </c>
      <c r="Q566">
        <f t="shared" si="60"/>
        <v>1</v>
      </c>
      <c r="R566">
        <f t="shared" si="61"/>
        <v>0</v>
      </c>
      <c r="S566" s="11">
        <f t="shared" si="62"/>
        <v>0</v>
      </c>
    </row>
    <row r="567" spans="1:19" ht="15" customHeight="1" x14ac:dyDescent="0.25">
      <c r="A567" s="24">
        <v>396058</v>
      </c>
      <c r="B567" s="10" t="s">
        <v>34</v>
      </c>
      <c r="C567" t="str">
        <f>VLOOKUP(A567,'[1]Ref Tab'!A:C,3,FALSE)</f>
        <v>AVALON SPRINGS PLACE</v>
      </c>
      <c r="D567" s="11">
        <f>VLOOKUP(A567,'[1]Total Points'!C:Q,14,FALSE)</f>
        <v>31309.04891361262</v>
      </c>
      <c r="E567">
        <f>VLOOKUP(A567,'[1]RDR Summary'!C:K,8,FALSE)</f>
        <v>16464</v>
      </c>
      <c r="F567">
        <f>VLOOKUP(A567,'[1]RDR Summary'!C:H,6,FALSE)</f>
        <v>5278</v>
      </c>
      <c r="G567">
        <f>VLOOKUP(A567,'[1]RDR Summary'!C:O,11,FALSE)</f>
        <v>0.320578231292517</v>
      </c>
      <c r="H567" s="12">
        <f t="shared" si="56"/>
        <v>10036.999524176834</v>
      </c>
      <c r="I567">
        <f>VLOOKUP(A567,'[1]RDR Summary'!C:K,5,FALSE)</f>
        <v>4262</v>
      </c>
      <c r="J567">
        <f>VLOOKUP(A567,'[1]RDR Summary'!C:R,12,FALSE)</f>
        <v>0.25886783284742471</v>
      </c>
      <c r="K567" s="12">
        <f t="shared" si="57"/>
        <v>8104.9056407809157</v>
      </c>
      <c r="L567">
        <f>VLOOKUP(A567,'[1]RDR Summary'!C:N,4,FALSE)</f>
        <v>6924</v>
      </c>
      <c r="M567">
        <f>VLOOKUP(A567,'[1]RDR Summary'!C:U,13,FALSE)</f>
        <v>0.42055393586005829</v>
      </c>
      <c r="N567" s="12">
        <f t="shared" si="58"/>
        <v>13167.143748654869</v>
      </c>
      <c r="O567" s="13">
        <f t="shared" si="59"/>
        <v>31309.04891361262</v>
      </c>
      <c r="P567">
        <f t="shared" si="60"/>
        <v>16464</v>
      </c>
      <c r="Q567">
        <f t="shared" si="60"/>
        <v>1</v>
      </c>
      <c r="R567">
        <f t="shared" si="61"/>
        <v>0</v>
      </c>
      <c r="S567" s="11">
        <f t="shared" si="62"/>
        <v>0</v>
      </c>
    </row>
    <row r="568" spans="1:19" ht="15" customHeight="1" x14ac:dyDescent="0.25">
      <c r="A568" s="24">
        <v>396059</v>
      </c>
      <c r="B568" s="10" t="s">
        <v>18</v>
      </c>
      <c r="C568" t="str">
        <f>VLOOKUP(A568,'[1]Ref Tab'!A:C,3,FALSE)</f>
        <v>CONCORDIA AT THE CEDARS</v>
      </c>
      <c r="D568" s="11">
        <f>VLOOKUP(A568,'[1]Total Points'!C:Q,14,FALSE)</f>
        <v>20887.108640749517</v>
      </c>
      <c r="E568">
        <f>VLOOKUP(A568,'[1]RDR Summary'!C:K,8,FALSE)</f>
        <v>8173</v>
      </c>
      <c r="F568">
        <f>VLOOKUP(A568,'[1]RDR Summary'!C:H,6,FALSE)</f>
        <v>2015</v>
      </c>
      <c r="G568">
        <f>VLOOKUP(A568,'[1]RDR Summary'!C:O,11,FALSE)</f>
        <v>0.24654349687997063</v>
      </c>
      <c r="H568" s="12">
        <f t="shared" si="56"/>
        <v>5149.5808040022357</v>
      </c>
      <c r="I568">
        <f>VLOOKUP(A568,'[1]RDR Summary'!C:K,5,FALSE)</f>
        <v>3619</v>
      </c>
      <c r="J568">
        <f>VLOOKUP(A568,'[1]RDR Summary'!C:R,12,FALSE)</f>
        <v>0.44279946164199191</v>
      </c>
      <c r="K568" s="12">
        <f t="shared" si="57"/>
        <v>9248.8004613816829</v>
      </c>
      <c r="L568">
        <f>VLOOKUP(A568,'[1]RDR Summary'!C:N,4,FALSE)</f>
        <v>2539</v>
      </c>
      <c r="M568">
        <f>VLOOKUP(A568,'[1]RDR Summary'!C:U,13,FALSE)</f>
        <v>0.31065704147803747</v>
      </c>
      <c r="N568" s="12">
        <f t="shared" si="58"/>
        <v>6488.7273753655973</v>
      </c>
      <c r="O568" s="13">
        <f t="shared" si="59"/>
        <v>20887.108640749517</v>
      </c>
      <c r="P568">
        <f t="shared" si="60"/>
        <v>8173</v>
      </c>
      <c r="Q568">
        <f t="shared" si="60"/>
        <v>1</v>
      </c>
      <c r="R568">
        <f t="shared" si="61"/>
        <v>0</v>
      </c>
      <c r="S568" s="11">
        <f t="shared" si="62"/>
        <v>0</v>
      </c>
    </row>
    <row r="569" spans="1:19" ht="15" customHeight="1" x14ac:dyDescent="0.25">
      <c r="A569" s="24">
        <v>396063</v>
      </c>
      <c r="B569" s="10" t="s">
        <v>41</v>
      </c>
      <c r="C569" t="str">
        <f>VLOOKUP(A569,'[1]Ref Tab'!A:C,3,FALSE)</f>
        <v>SETON MANOR NURSING &amp; REHABILITATION CTR</v>
      </c>
      <c r="D569" s="11">
        <f>VLOOKUP(A569,'[1]Total Points'!C:Q,14,FALSE)</f>
        <v>18680.604134611713</v>
      </c>
      <c r="E569">
        <f>VLOOKUP(A569,'[1]RDR Summary'!C:K,8,FALSE)</f>
        <v>24152</v>
      </c>
      <c r="F569">
        <f>VLOOKUP(A569,'[1]RDR Summary'!C:H,6,FALSE)</f>
        <v>12699</v>
      </c>
      <c r="G569">
        <f>VLOOKUP(A569,'[1]RDR Summary'!C:O,11,FALSE)</f>
        <v>0.52579496522027158</v>
      </c>
      <c r="H569" s="12">
        <f t="shared" si="56"/>
        <v>9822.1676012518274</v>
      </c>
      <c r="I569">
        <f>VLOOKUP(A569,'[1]RDR Summary'!C:K,5,FALSE)</f>
        <v>5080</v>
      </c>
      <c r="J569">
        <f>VLOOKUP(A569,'[1]RDR Summary'!C:R,12,FALSE)</f>
        <v>0.21033454786353098</v>
      </c>
      <c r="K569" s="12">
        <f t="shared" si="57"/>
        <v>3929.1764244711621</v>
      </c>
      <c r="L569">
        <f>VLOOKUP(A569,'[1]RDR Summary'!C:N,4,FALSE)</f>
        <v>6373</v>
      </c>
      <c r="M569">
        <f>VLOOKUP(A569,'[1]RDR Summary'!C:U,13,FALSE)</f>
        <v>0.26387048691619741</v>
      </c>
      <c r="N569" s="12">
        <f t="shared" si="58"/>
        <v>4929.2601088887232</v>
      </c>
      <c r="O569" s="13">
        <f t="shared" si="59"/>
        <v>18680.604134611713</v>
      </c>
      <c r="P569">
        <f t="shared" si="60"/>
        <v>24152</v>
      </c>
      <c r="Q569">
        <f t="shared" si="60"/>
        <v>1</v>
      </c>
      <c r="R569">
        <f t="shared" si="61"/>
        <v>0</v>
      </c>
      <c r="S569" s="11">
        <f t="shared" si="62"/>
        <v>0</v>
      </c>
    </row>
    <row r="570" spans="1:19" ht="15" customHeight="1" x14ac:dyDescent="0.25">
      <c r="A570" s="24">
        <v>396064</v>
      </c>
      <c r="B570" s="10" t="s">
        <v>25</v>
      </c>
      <c r="C570" t="str">
        <f>VLOOKUP(A570,'[1]Ref Tab'!A:C,3,FALSE)</f>
        <v>MARGARET E. MOUL HOME</v>
      </c>
      <c r="D570" s="11">
        <f>VLOOKUP(A570,'[1]Total Points'!C:Q,14,FALSE)</f>
        <v>51068.313437373617</v>
      </c>
      <c r="E570">
        <f>VLOOKUP(A570,'[1]RDR Summary'!C:K,8,FALSE)</f>
        <v>29002</v>
      </c>
      <c r="F570">
        <f>VLOOKUP(A570,'[1]RDR Summary'!C:H,6,FALSE)</f>
        <v>8471</v>
      </c>
      <c r="G570">
        <f>VLOOKUP(A570,'[1]RDR Summary'!C:O,11,FALSE)</f>
        <v>0.29208330459968279</v>
      </c>
      <c r="H570" s="12">
        <f t="shared" si="56"/>
        <v>14916.201749120472</v>
      </c>
      <c r="I570">
        <f>VLOOKUP(A570,'[1]RDR Summary'!C:K,5,FALSE)</f>
        <v>10879</v>
      </c>
      <c r="J570">
        <f>VLOOKUP(A570,'[1]RDR Summary'!C:R,12,FALSE)</f>
        <v>0.37511206123715607</v>
      </c>
      <c r="K570" s="12">
        <f t="shared" si="57"/>
        <v>19156.340317398372</v>
      </c>
      <c r="L570">
        <f>VLOOKUP(A570,'[1]RDR Summary'!C:N,4,FALSE)</f>
        <v>9652</v>
      </c>
      <c r="M570">
        <f>VLOOKUP(A570,'[1]RDR Summary'!C:U,13,FALSE)</f>
        <v>0.33280463416316114</v>
      </c>
      <c r="N570" s="12">
        <f t="shared" si="58"/>
        <v>16995.771370854774</v>
      </c>
      <c r="O570" s="13">
        <f t="shared" si="59"/>
        <v>51068.313437373617</v>
      </c>
      <c r="P570">
        <f t="shared" si="60"/>
        <v>29002</v>
      </c>
      <c r="Q570">
        <f t="shared" si="60"/>
        <v>1</v>
      </c>
      <c r="R570">
        <f t="shared" si="61"/>
        <v>0</v>
      </c>
      <c r="S570" s="11">
        <f t="shared" si="62"/>
        <v>0</v>
      </c>
    </row>
    <row r="571" spans="1:19" ht="15" customHeight="1" x14ac:dyDescent="0.25">
      <c r="A571" s="24">
        <v>396065</v>
      </c>
      <c r="B571" s="10" t="s">
        <v>41</v>
      </c>
      <c r="C571" t="str">
        <f>VLOOKUP(A571,'[1]Ref Tab'!A:C,3,FALSE)</f>
        <v>BLOOMSBURG CARE AND REHABILITATION CTR</v>
      </c>
      <c r="D571" s="11">
        <f>VLOOKUP(A571,'[1]Total Points'!C:Q,14,FALSE)</f>
        <v>50170.269070917893</v>
      </c>
      <c r="E571">
        <f>VLOOKUP(A571,'[1]RDR Summary'!C:K,8,FALSE)</f>
        <v>26698</v>
      </c>
      <c r="F571">
        <f>VLOOKUP(A571,'[1]RDR Summary'!C:H,6,FALSE)</f>
        <v>8692</v>
      </c>
      <c r="G571">
        <f>VLOOKUP(A571,'[1]RDR Summary'!C:O,11,FALSE)</f>
        <v>0.32556745823657202</v>
      </c>
      <c r="H571" s="12">
        <f t="shared" si="56"/>
        <v>16333.806980463642</v>
      </c>
      <c r="I571">
        <f>VLOOKUP(A571,'[1]RDR Summary'!C:K,5,FALSE)</f>
        <v>9528</v>
      </c>
      <c r="J571">
        <f>VLOOKUP(A571,'[1]RDR Summary'!C:R,12,FALSE)</f>
        <v>0.35688066521836842</v>
      </c>
      <c r="K571" s="12">
        <f t="shared" si="57"/>
        <v>17904.799000213712</v>
      </c>
      <c r="L571">
        <f>VLOOKUP(A571,'[1]RDR Summary'!C:N,4,FALSE)</f>
        <v>8478</v>
      </c>
      <c r="M571">
        <f>VLOOKUP(A571,'[1]RDR Summary'!C:U,13,FALSE)</f>
        <v>0.31755187654505956</v>
      </c>
      <c r="N571" s="12">
        <f t="shared" si="58"/>
        <v>15931.66309024054</v>
      </c>
      <c r="O571" s="13">
        <f t="shared" si="59"/>
        <v>50170.269070917893</v>
      </c>
      <c r="P571">
        <f t="shared" si="60"/>
        <v>26698</v>
      </c>
      <c r="Q571">
        <f t="shared" si="60"/>
        <v>1</v>
      </c>
      <c r="R571">
        <f t="shared" si="61"/>
        <v>0</v>
      </c>
      <c r="S571" s="11">
        <f t="shared" si="62"/>
        <v>0</v>
      </c>
    </row>
    <row r="572" spans="1:19" ht="15" customHeight="1" x14ac:dyDescent="0.25">
      <c r="A572" s="24">
        <v>396066</v>
      </c>
      <c r="B572" s="10" t="s">
        <v>18</v>
      </c>
      <c r="C572" t="str">
        <f>VLOOKUP(A572,'[1]Ref Tab'!A:C,3,FALSE)</f>
        <v>WHITEHALL BOROUGH SKD NSG &amp; REHAB CTR</v>
      </c>
      <c r="D572" s="11">
        <f>VLOOKUP(A572,'[1]Total Points'!C:Q,14,FALSE)</f>
        <v>21625.087729334722</v>
      </c>
      <c r="E572">
        <f>VLOOKUP(A572,'[1]RDR Summary'!C:K,8,FALSE)</f>
        <v>28131</v>
      </c>
      <c r="F572">
        <f>VLOOKUP(A572,'[1]RDR Summary'!C:H,6,FALSE)</f>
        <v>7627</v>
      </c>
      <c r="G572">
        <f>VLOOKUP(A572,'[1]RDR Summary'!C:O,11,FALSE)</f>
        <v>0.27112438235398673</v>
      </c>
      <c r="H572" s="12">
        <f t="shared" si="56"/>
        <v>5863.0885539666542</v>
      </c>
      <c r="I572">
        <f>VLOOKUP(A572,'[1]RDR Summary'!C:K,5,FALSE)</f>
        <v>9426</v>
      </c>
      <c r="J572">
        <f>VLOOKUP(A572,'[1]RDR Summary'!C:R,12,FALSE)</f>
        <v>0.33507518396075503</v>
      </c>
      <c r="K572" s="12">
        <f t="shared" si="57"/>
        <v>7246.0302490742979</v>
      </c>
      <c r="L572">
        <f>VLOOKUP(A572,'[1]RDR Summary'!C:N,4,FALSE)</f>
        <v>11078</v>
      </c>
      <c r="M572">
        <f>VLOOKUP(A572,'[1]RDR Summary'!C:U,13,FALSE)</f>
        <v>0.39380043368525824</v>
      </c>
      <c r="N572" s="12">
        <f t="shared" si="58"/>
        <v>8515.96892629377</v>
      </c>
      <c r="O572" s="13">
        <f t="shared" si="59"/>
        <v>21625.087729334722</v>
      </c>
      <c r="P572">
        <f t="shared" si="60"/>
        <v>28131</v>
      </c>
      <c r="Q572">
        <f t="shared" si="60"/>
        <v>1</v>
      </c>
      <c r="R572">
        <f t="shared" si="61"/>
        <v>0</v>
      </c>
      <c r="S572" s="11">
        <f t="shared" si="62"/>
        <v>0</v>
      </c>
    </row>
    <row r="573" spans="1:19" ht="15" customHeight="1" x14ac:dyDescent="0.25">
      <c r="A573" s="24">
        <v>396069</v>
      </c>
      <c r="B573" s="10" t="s">
        <v>18</v>
      </c>
      <c r="C573" t="str">
        <f>VLOOKUP(A573,'[1]Ref Tab'!A:C,3,FALSE)</f>
        <v>ARBUTUS PARK MANOR</v>
      </c>
      <c r="D573" s="11">
        <f>VLOOKUP(A573,'[1]Total Points'!C:Q,14,FALSE)</f>
        <v>0</v>
      </c>
      <c r="E573">
        <f>VLOOKUP(A573,'[1]RDR Summary'!C:K,8,FALSE)</f>
        <v>15760</v>
      </c>
      <c r="F573">
        <f>VLOOKUP(A573,'[1]RDR Summary'!C:H,6,FALSE)</f>
        <v>4968</v>
      </c>
      <c r="G573">
        <f>VLOOKUP(A573,'[1]RDR Summary'!C:O,11,FALSE)</f>
        <v>0.31522842639593907</v>
      </c>
      <c r="H573" s="12">
        <f t="shared" si="56"/>
        <v>0</v>
      </c>
      <c r="I573">
        <f>VLOOKUP(A573,'[1]RDR Summary'!C:K,5,FALSE)</f>
        <v>4595</v>
      </c>
      <c r="J573">
        <f>VLOOKUP(A573,'[1]RDR Summary'!C:R,12,FALSE)</f>
        <v>0.29156091370558374</v>
      </c>
      <c r="K573" s="12">
        <f t="shared" si="57"/>
        <v>0</v>
      </c>
      <c r="L573">
        <f>VLOOKUP(A573,'[1]RDR Summary'!C:N,4,FALSE)</f>
        <v>6197</v>
      </c>
      <c r="M573">
        <f>VLOOKUP(A573,'[1]RDR Summary'!C:U,13,FALSE)</f>
        <v>0.39321065989847714</v>
      </c>
      <c r="N573" s="12">
        <f t="shared" si="58"/>
        <v>0</v>
      </c>
      <c r="O573" s="13">
        <f t="shared" si="59"/>
        <v>0</v>
      </c>
      <c r="P573">
        <f t="shared" si="60"/>
        <v>15760</v>
      </c>
      <c r="Q573">
        <f t="shared" si="60"/>
        <v>0.99999999999999989</v>
      </c>
      <c r="R573">
        <f t="shared" si="61"/>
        <v>0</v>
      </c>
      <c r="S573" s="11">
        <f t="shared" si="62"/>
        <v>0</v>
      </c>
    </row>
    <row r="574" spans="1:19" ht="15" customHeight="1" x14ac:dyDescent="0.25">
      <c r="A574" s="24">
        <v>396071</v>
      </c>
      <c r="B574" s="10" t="s">
        <v>34</v>
      </c>
      <c r="C574" t="str">
        <f>VLOOKUP(A574,'[1]Ref Tab'!A:C,3,FALSE)</f>
        <v>CLEPPER MANOR</v>
      </c>
      <c r="D574" s="11">
        <f>VLOOKUP(A574,'[1]Total Points'!C:Q,14,FALSE)</f>
        <v>0</v>
      </c>
      <c r="E574">
        <f>VLOOKUP(A574,'[1]RDR Summary'!C:K,8,FALSE)</f>
        <v>10499</v>
      </c>
      <c r="F574">
        <f>VLOOKUP(A574,'[1]RDR Summary'!C:H,6,FALSE)</f>
        <v>2594</v>
      </c>
      <c r="G574">
        <f>VLOOKUP(A574,'[1]RDR Summary'!C:O,11,FALSE)</f>
        <v>0.2470711496332984</v>
      </c>
      <c r="H574" s="12">
        <f t="shared" si="56"/>
        <v>0</v>
      </c>
      <c r="I574">
        <f>VLOOKUP(A574,'[1]RDR Summary'!C:K,5,FALSE)</f>
        <v>3086</v>
      </c>
      <c r="J574">
        <f>VLOOKUP(A574,'[1]RDR Summary'!C:R,12,FALSE)</f>
        <v>0.29393275550052383</v>
      </c>
      <c r="K574" s="12">
        <f t="shared" si="57"/>
        <v>0</v>
      </c>
      <c r="L574">
        <f>VLOOKUP(A574,'[1]RDR Summary'!C:N,4,FALSE)</f>
        <v>4819</v>
      </c>
      <c r="M574">
        <f>VLOOKUP(A574,'[1]RDR Summary'!C:U,13,FALSE)</f>
        <v>0.45899609486617771</v>
      </c>
      <c r="N574" s="12">
        <f t="shared" si="58"/>
        <v>0</v>
      </c>
      <c r="O574" s="13">
        <f t="shared" si="59"/>
        <v>0</v>
      </c>
      <c r="P574">
        <f t="shared" si="60"/>
        <v>10499</v>
      </c>
      <c r="Q574">
        <f t="shared" si="60"/>
        <v>1</v>
      </c>
      <c r="R574">
        <f t="shared" si="61"/>
        <v>0</v>
      </c>
      <c r="S574" s="11">
        <f t="shared" si="62"/>
        <v>0</v>
      </c>
    </row>
    <row r="575" spans="1:19" ht="15" customHeight="1" x14ac:dyDescent="0.25">
      <c r="A575" s="24">
        <v>396072</v>
      </c>
      <c r="B575" s="10" t="s">
        <v>34</v>
      </c>
      <c r="C575" t="str">
        <f>VLOOKUP(A575,'[1]Ref Tab'!A:C,3,FALSE)</f>
        <v>MILLCREEK MANOR</v>
      </c>
      <c r="D575" s="11">
        <f>VLOOKUP(A575,'[1]Total Points'!C:Q,14,FALSE)</f>
        <v>12637.176020246214</v>
      </c>
      <c r="E575">
        <f>VLOOKUP(A575,'[1]RDR Summary'!C:K,8,FALSE)</f>
        <v>29493</v>
      </c>
      <c r="F575">
        <f>VLOOKUP(A575,'[1]RDR Summary'!C:H,6,FALSE)</f>
        <v>8797</v>
      </c>
      <c r="G575">
        <f>VLOOKUP(A575,'[1]RDR Summary'!C:O,11,FALSE)</f>
        <v>0.29827416675143253</v>
      </c>
      <c r="H575" s="12">
        <f t="shared" si="56"/>
        <v>3769.3431475301236</v>
      </c>
      <c r="I575">
        <f>VLOOKUP(A575,'[1]RDR Summary'!C:K,5,FALSE)</f>
        <v>9213</v>
      </c>
      <c r="J575">
        <f>VLOOKUP(A575,'[1]RDR Summary'!C:R,12,FALSE)</f>
        <v>0.31237920862577562</v>
      </c>
      <c r="K575" s="12">
        <f t="shared" si="57"/>
        <v>3947.5910444691408</v>
      </c>
      <c r="L575">
        <f>VLOOKUP(A575,'[1]RDR Summary'!C:N,4,FALSE)</f>
        <v>11483</v>
      </c>
      <c r="M575">
        <f>VLOOKUP(A575,'[1]RDR Summary'!C:U,13,FALSE)</f>
        <v>0.38934662462279185</v>
      </c>
      <c r="N575" s="12">
        <f t="shared" si="58"/>
        <v>4920.2418282469489</v>
      </c>
      <c r="O575" s="13">
        <f t="shared" si="59"/>
        <v>12637.176020246214</v>
      </c>
      <c r="P575">
        <f t="shared" si="60"/>
        <v>29493</v>
      </c>
      <c r="Q575">
        <f t="shared" si="60"/>
        <v>1</v>
      </c>
      <c r="R575">
        <f t="shared" si="61"/>
        <v>0</v>
      </c>
      <c r="S575" s="11">
        <f t="shared" si="62"/>
        <v>0</v>
      </c>
    </row>
    <row r="576" spans="1:19" ht="15" customHeight="1" x14ac:dyDescent="0.25">
      <c r="A576" s="24">
        <v>396073</v>
      </c>
      <c r="B576" s="10" t="s">
        <v>18</v>
      </c>
      <c r="C576" t="str">
        <f>VLOOKUP(A576,'[1]Ref Tab'!A:C,3,FALSE)</f>
        <v>NORTH STRABANE REHAB &amp; WELLNESS CTR LLC</v>
      </c>
      <c r="D576" s="11">
        <f>VLOOKUP(A576,'[1]Total Points'!C:Q,14,FALSE)</f>
        <v>27888.378703971721</v>
      </c>
      <c r="E576">
        <f>VLOOKUP(A576,'[1]RDR Summary'!C:K,8,FALSE)</f>
        <v>13461</v>
      </c>
      <c r="F576">
        <f>VLOOKUP(A576,'[1]RDR Summary'!C:H,6,FALSE)</f>
        <v>2239</v>
      </c>
      <c r="G576">
        <f>VLOOKUP(A576,'[1]RDR Summary'!C:O,11,FALSE)</f>
        <v>0.1663323675804175</v>
      </c>
      <c r="H576" s="12">
        <f t="shared" si="56"/>
        <v>4638.7400578109118</v>
      </c>
      <c r="I576">
        <f>VLOOKUP(A576,'[1]RDR Summary'!C:K,5,FALSE)</f>
        <v>5505</v>
      </c>
      <c r="J576">
        <f>VLOOKUP(A576,'[1]RDR Summary'!C:R,12,FALSE)</f>
        <v>0.40895921551147763</v>
      </c>
      <c r="K576" s="12">
        <f t="shared" si="57"/>
        <v>11405.209476663274</v>
      </c>
      <c r="L576">
        <f>VLOOKUP(A576,'[1]RDR Summary'!C:N,4,FALSE)</f>
        <v>5717</v>
      </c>
      <c r="M576">
        <f>VLOOKUP(A576,'[1]RDR Summary'!C:U,13,FALSE)</f>
        <v>0.4247084169081049</v>
      </c>
      <c r="N576" s="12">
        <f t="shared" si="58"/>
        <v>11844.429169497536</v>
      </c>
      <c r="O576" s="13">
        <f t="shared" si="59"/>
        <v>27888.378703971721</v>
      </c>
      <c r="P576">
        <f t="shared" si="60"/>
        <v>13461</v>
      </c>
      <c r="Q576">
        <f t="shared" si="60"/>
        <v>1</v>
      </c>
      <c r="R576">
        <f t="shared" si="61"/>
        <v>0</v>
      </c>
      <c r="S576" s="11">
        <f t="shared" si="62"/>
        <v>0</v>
      </c>
    </row>
    <row r="577" spans="1:19" ht="15" customHeight="1" x14ac:dyDescent="0.25">
      <c r="A577" s="24">
        <v>396074</v>
      </c>
      <c r="B577" s="10" t="s">
        <v>41</v>
      </c>
      <c r="C577" t="str">
        <f>VLOOKUP(A577,'[1]Ref Tab'!A:C,3,FALSE)</f>
        <v>ALLIED SERVICES SKILLED NURSING CENTER</v>
      </c>
      <c r="D577" s="11">
        <f>VLOOKUP(A577,'[1]Total Points'!C:Q,14,FALSE)</f>
        <v>19030.979507824552</v>
      </c>
      <c r="E577">
        <f>VLOOKUP(A577,'[1]RDR Summary'!C:K,8,FALSE)</f>
        <v>59862</v>
      </c>
      <c r="F577">
        <f>VLOOKUP(A577,'[1]RDR Summary'!C:H,6,FALSE)</f>
        <v>23208</v>
      </c>
      <c r="G577">
        <f>VLOOKUP(A577,'[1]RDR Summary'!C:O,11,FALSE)</f>
        <v>0.38769169088904482</v>
      </c>
      <c r="H577" s="12">
        <f t="shared" si="56"/>
        <v>7378.152624663262</v>
      </c>
      <c r="I577">
        <f>VLOOKUP(A577,'[1]RDR Summary'!C:K,5,FALSE)</f>
        <v>17752</v>
      </c>
      <c r="J577">
        <f>VLOOKUP(A577,'[1]RDR Summary'!C:R,12,FALSE)</f>
        <v>0.29654872874277505</v>
      </c>
      <c r="K577" s="12">
        <f t="shared" si="57"/>
        <v>5643.6127797751733</v>
      </c>
      <c r="L577">
        <f>VLOOKUP(A577,'[1]RDR Summary'!C:N,4,FALSE)</f>
        <v>18902</v>
      </c>
      <c r="M577">
        <f>VLOOKUP(A577,'[1]RDR Summary'!C:U,13,FALSE)</f>
        <v>0.31575958036818014</v>
      </c>
      <c r="N577" s="12">
        <f t="shared" si="58"/>
        <v>6009.2141033861153</v>
      </c>
      <c r="O577" s="13">
        <f t="shared" si="59"/>
        <v>19030.979507824552</v>
      </c>
      <c r="P577">
        <f t="shared" si="60"/>
        <v>59862</v>
      </c>
      <c r="Q577">
        <f t="shared" si="60"/>
        <v>1</v>
      </c>
      <c r="R577">
        <f t="shared" si="61"/>
        <v>0</v>
      </c>
      <c r="S577" s="11">
        <f t="shared" si="62"/>
        <v>0</v>
      </c>
    </row>
    <row r="578" spans="1:19" ht="15" customHeight="1" x14ac:dyDescent="0.25">
      <c r="A578" s="24">
        <v>396075</v>
      </c>
      <c r="B578" s="10" t="s">
        <v>18</v>
      </c>
      <c r="C578" t="str">
        <f>VLOOKUP(A578,'[1]Ref Tab'!A:C,3,FALSE)</f>
        <v>AVALON PLACE</v>
      </c>
      <c r="D578" s="11">
        <f>VLOOKUP(A578,'[1]Total Points'!C:Q,14,FALSE)</f>
        <v>38438.386513788071</v>
      </c>
      <c r="E578">
        <f>VLOOKUP(A578,'[1]RDR Summary'!C:K,8,FALSE)</f>
        <v>12411</v>
      </c>
      <c r="F578">
        <f>VLOOKUP(A578,'[1]RDR Summary'!C:H,6,FALSE)</f>
        <v>3435</v>
      </c>
      <c r="G578">
        <f>VLOOKUP(A578,'[1]RDR Summary'!C:O,11,FALSE)</f>
        <v>0.27677060671984532</v>
      </c>
      <c r="H578" s="12">
        <f t="shared" si="56"/>
        <v>10638.615556753044</v>
      </c>
      <c r="I578">
        <f>VLOOKUP(A578,'[1]RDR Summary'!C:K,5,FALSE)</f>
        <v>3352</v>
      </c>
      <c r="J578">
        <f>VLOOKUP(A578,'[1]RDR Summary'!C:R,12,FALSE)</f>
        <v>0.27008299089517362</v>
      </c>
      <c r="K578" s="12">
        <f t="shared" si="57"/>
        <v>10381.554394828589</v>
      </c>
      <c r="L578">
        <f>VLOOKUP(A578,'[1]RDR Summary'!C:N,4,FALSE)</f>
        <v>5624</v>
      </c>
      <c r="M578">
        <f>VLOOKUP(A578,'[1]RDR Summary'!C:U,13,FALSE)</f>
        <v>0.45314640238498105</v>
      </c>
      <c r="N578" s="12">
        <f t="shared" si="58"/>
        <v>17418.216562206439</v>
      </c>
      <c r="O578" s="13">
        <f t="shared" si="59"/>
        <v>38438.386513788071</v>
      </c>
      <c r="P578">
        <f t="shared" si="60"/>
        <v>12411</v>
      </c>
      <c r="Q578">
        <f t="shared" si="60"/>
        <v>1</v>
      </c>
      <c r="R578">
        <f t="shared" si="61"/>
        <v>0</v>
      </c>
      <c r="S578" s="11">
        <f t="shared" si="62"/>
        <v>0</v>
      </c>
    </row>
    <row r="579" spans="1:19" ht="15" customHeight="1" x14ac:dyDescent="0.25">
      <c r="A579" s="24">
        <v>396076</v>
      </c>
      <c r="B579" s="10" t="s">
        <v>21</v>
      </c>
      <c r="C579" t="str">
        <f>VLOOKUP(A579,'[1]Ref Tab'!A:C,3,FALSE)</f>
        <v>MONUMENTAL POST ACUTE CARE @ WOODSIDE PK</v>
      </c>
      <c r="D579" s="11">
        <f>VLOOKUP(A579,'[1]Total Points'!C:Q,14,FALSE)</f>
        <v>0</v>
      </c>
      <c r="E579">
        <f>VLOOKUP(A579,'[1]RDR Summary'!C:K,8,FALSE)</f>
        <v>45856</v>
      </c>
      <c r="F579">
        <f>VLOOKUP(A579,'[1]RDR Summary'!C:H,6,FALSE)</f>
        <v>6057</v>
      </c>
      <c r="G579">
        <f>VLOOKUP(A579,'[1]RDR Summary'!C:O,11,FALSE)</f>
        <v>0.13208740404745289</v>
      </c>
      <c r="H579" s="12">
        <f t="shared" si="56"/>
        <v>0</v>
      </c>
      <c r="I579">
        <f>VLOOKUP(A579,'[1]RDR Summary'!C:K,5,FALSE)</f>
        <v>30184</v>
      </c>
      <c r="J579">
        <f>VLOOKUP(A579,'[1]RDR Summary'!C:R,12,FALSE)</f>
        <v>0.65823447313328676</v>
      </c>
      <c r="K579" s="12">
        <f t="shared" si="57"/>
        <v>0</v>
      </c>
      <c r="L579">
        <f>VLOOKUP(A579,'[1]RDR Summary'!C:N,4,FALSE)</f>
        <v>9615</v>
      </c>
      <c r="M579">
        <f>VLOOKUP(A579,'[1]RDR Summary'!C:U,13,FALSE)</f>
        <v>0.20967812281926029</v>
      </c>
      <c r="N579" s="12">
        <f t="shared" si="58"/>
        <v>0</v>
      </c>
      <c r="O579" s="13">
        <f t="shared" si="59"/>
        <v>0</v>
      </c>
      <c r="P579">
        <f t="shared" si="60"/>
        <v>45856</v>
      </c>
      <c r="Q579">
        <f t="shared" si="60"/>
        <v>1</v>
      </c>
      <c r="R579">
        <f t="shared" si="61"/>
        <v>0</v>
      </c>
      <c r="S579" s="11">
        <f t="shared" si="62"/>
        <v>0</v>
      </c>
    </row>
    <row r="580" spans="1:19" ht="15" customHeight="1" x14ac:dyDescent="0.25">
      <c r="A580" s="24">
        <v>396077</v>
      </c>
      <c r="B580" s="10" t="s">
        <v>25</v>
      </c>
      <c r="C580" t="str">
        <f>VLOOKUP(A580,'[1]Ref Tab'!A:C,3,FALSE)</f>
        <v>NORTHAMPTON POST ACUTE</v>
      </c>
      <c r="D580" s="11">
        <f>VLOOKUP(A580,'[1]Total Points'!C:Q,14,FALSE)</f>
        <v>0</v>
      </c>
      <c r="E580">
        <f>VLOOKUP(A580,'[1]RDR Summary'!C:K,8,FALSE)</f>
        <v>33756</v>
      </c>
      <c r="F580">
        <f>VLOOKUP(A580,'[1]RDR Summary'!C:H,6,FALSE)</f>
        <v>12212</v>
      </c>
      <c r="G580">
        <f>VLOOKUP(A580,'[1]RDR Summary'!C:O,11,FALSE)</f>
        <v>0.36177272188647946</v>
      </c>
      <c r="H580" s="12">
        <f t="shared" ref="H580:H611" si="63">IFERROR(G580*D580,0)</f>
        <v>0</v>
      </c>
      <c r="I580">
        <f>VLOOKUP(A580,'[1]RDR Summary'!C:K,5,FALSE)</f>
        <v>6723</v>
      </c>
      <c r="J580">
        <f>VLOOKUP(A580,'[1]RDR Summary'!C:R,12,FALSE)</f>
        <v>0.19916459296125133</v>
      </c>
      <c r="K580" s="12">
        <f t="shared" ref="K580:K611" si="64">IFERROR(J580*D580,0)</f>
        <v>0</v>
      </c>
      <c r="L580">
        <f>VLOOKUP(A580,'[1]RDR Summary'!C:N,4,FALSE)</f>
        <v>14821</v>
      </c>
      <c r="M580">
        <f>VLOOKUP(A580,'[1]RDR Summary'!C:U,13,FALSE)</f>
        <v>0.43906268515226921</v>
      </c>
      <c r="N580" s="12">
        <f t="shared" ref="N580:N611" si="65">IFERROR(M580*D580,0)</f>
        <v>0</v>
      </c>
      <c r="O580" s="13">
        <f t="shared" ref="O580:O611" si="66">H580+K580+N580</f>
        <v>0</v>
      </c>
      <c r="P580">
        <f t="shared" ref="P580:Q611" si="67">F580+I580+L580</f>
        <v>33756</v>
      </c>
      <c r="Q580">
        <f t="shared" si="67"/>
        <v>1</v>
      </c>
      <c r="R580">
        <f t="shared" ref="R580:R611" si="68">E580-P580</f>
        <v>0</v>
      </c>
      <c r="S580" s="11">
        <f t="shared" ref="S580:S611" si="69">D580-O580</f>
        <v>0</v>
      </c>
    </row>
    <row r="581" spans="1:19" ht="15" customHeight="1" x14ac:dyDescent="0.25">
      <c r="A581" s="24">
        <v>396078</v>
      </c>
      <c r="B581" s="10" t="s">
        <v>21</v>
      </c>
      <c r="C581" t="str">
        <f>VLOOKUP(A581,'[1]Ref Tab'!A:C,3,FALSE)</f>
        <v>HORSHAM CENTER FOR JEWISH LIFE</v>
      </c>
      <c r="D581" s="11">
        <f>VLOOKUP(A581,'[1]Total Points'!C:Q,14,FALSE)</f>
        <v>24135.818227812899</v>
      </c>
      <c r="E581">
        <f>VLOOKUP(A581,'[1]RDR Summary'!C:K,8,FALSE)</f>
        <v>68981</v>
      </c>
      <c r="F581">
        <f>VLOOKUP(A581,'[1]RDR Summary'!C:H,6,FALSE)</f>
        <v>33716</v>
      </c>
      <c r="G581">
        <f>VLOOKUP(A581,'[1]RDR Summary'!C:O,11,FALSE)</f>
        <v>0.48877227062524464</v>
      </c>
      <c r="H581" s="12">
        <f t="shared" si="63"/>
        <v>11796.918678606278</v>
      </c>
      <c r="I581">
        <f>VLOOKUP(A581,'[1]RDR Summary'!C:K,5,FALSE)</f>
        <v>26598</v>
      </c>
      <c r="J581">
        <f>VLOOKUP(A581,'[1]RDR Summary'!C:R,12,FALSE)</f>
        <v>0.38558443629405198</v>
      </c>
      <c r="K581" s="12">
        <f t="shared" si="64"/>
        <v>9306.3958658669417</v>
      </c>
      <c r="L581">
        <f>VLOOKUP(A581,'[1]RDR Summary'!C:N,4,FALSE)</f>
        <v>8667</v>
      </c>
      <c r="M581">
        <f>VLOOKUP(A581,'[1]RDR Summary'!C:U,13,FALSE)</f>
        <v>0.12564329308070338</v>
      </c>
      <c r="N581" s="12">
        <f t="shared" si="65"/>
        <v>3032.5036833396789</v>
      </c>
      <c r="O581" s="13">
        <f t="shared" si="66"/>
        <v>24135.818227812902</v>
      </c>
      <c r="P581">
        <f t="shared" si="67"/>
        <v>68981</v>
      </c>
      <c r="Q581">
        <f t="shared" si="67"/>
        <v>1</v>
      </c>
      <c r="R581">
        <f t="shared" si="68"/>
        <v>0</v>
      </c>
      <c r="S581" s="11">
        <f t="shared" si="69"/>
        <v>0</v>
      </c>
    </row>
    <row r="582" spans="1:19" ht="15" customHeight="1" x14ac:dyDescent="0.25">
      <c r="A582" s="24">
        <v>396079</v>
      </c>
      <c r="B582" s="10" t="s">
        <v>25</v>
      </c>
      <c r="C582" t="str">
        <f>VLOOKUP(A582,'[1]Ref Tab'!A:C,3,FALSE)</f>
        <v>GARDEN SPOT VILLAGE</v>
      </c>
      <c r="D582" s="11">
        <f>VLOOKUP(A582,'[1]Total Points'!C:Q,14,FALSE)</f>
        <v>11918.511159343374</v>
      </c>
      <c r="E582">
        <f>VLOOKUP(A582,'[1]RDR Summary'!C:K,8,FALSE)</f>
        <v>5098</v>
      </c>
      <c r="F582">
        <f>VLOOKUP(A582,'[1]RDR Summary'!C:H,6,FALSE)</f>
        <v>1401</v>
      </c>
      <c r="G582">
        <f>VLOOKUP(A582,'[1]RDR Summary'!C:O,11,FALSE)</f>
        <v>0.27481365241271088</v>
      </c>
      <c r="H582" s="12">
        <f t="shared" si="63"/>
        <v>3275.3695830208057</v>
      </c>
      <c r="I582">
        <f>VLOOKUP(A582,'[1]RDR Summary'!C:K,5,FALSE)</f>
        <v>1955</v>
      </c>
      <c r="J582">
        <f>VLOOKUP(A582,'[1]RDR Summary'!C:R,12,FALSE)</f>
        <v>0.38348371910553158</v>
      </c>
      <c r="K582" s="12">
        <f t="shared" si="64"/>
        <v>4570.554985585778</v>
      </c>
      <c r="L582">
        <f>VLOOKUP(A582,'[1]RDR Summary'!C:N,4,FALSE)</f>
        <v>1742</v>
      </c>
      <c r="M582">
        <f>VLOOKUP(A582,'[1]RDR Summary'!C:U,13,FALSE)</f>
        <v>0.34170262848175753</v>
      </c>
      <c r="N582" s="12">
        <f t="shared" si="65"/>
        <v>4072.5865907367902</v>
      </c>
      <c r="O582" s="13">
        <f t="shared" si="66"/>
        <v>11918.511159343374</v>
      </c>
      <c r="P582">
        <f t="shared" si="67"/>
        <v>5098</v>
      </c>
      <c r="Q582">
        <f t="shared" si="67"/>
        <v>1</v>
      </c>
      <c r="R582">
        <f t="shared" si="68"/>
        <v>0</v>
      </c>
      <c r="S582" s="11">
        <f t="shared" si="69"/>
        <v>0</v>
      </c>
    </row>
    <row r="583" spans="1:19" ht="15" customHeight="1" x14ac:dyDescent="0.25">
      <c r="A583" s="24">
        <v>396081</v>
      </c>
      <c r="B583" s="10" t="s">
        <v>34</v>
      </c>
      <c r="C583" t="str">
        <f>VLOOKUP(A583,'[1]Ref Tab'!A:C,3,FALSE)</f>
        <v>SAINT MARY'S AT ASBURY RIDGE</v>
      </c>
      <c r="D583" s="11">
        <f>VLOOKUP(A583,'[1]Total Points'!C:Q,14,FALSE)</f>
        <v>42299.429203539141</v>
      </c>
      <c r="E583">
        <f>VLOOKUP(A583,'[1]RDR Summary'!C:K,8,FALSE)</f>
        <v>11540</v>
      </c>
      <c r="F583">
        <f>VLOOKUP(A583,'[1]RDR Summary'!C:H,6,FALSE)</f>
        <v>1678</v>
      </c>
      <c r="G583">
        <f>VLOOKUP(A583,'[1]RDR Summary'!C:O,11,FALSE)</f>
        <v>0.14540727902946274</v>
      </c>
      <c r="H583" s="12">
        <f t="shared" si="63"/>
        <v>6150.6449049860203</v>
      </c>
      <c r="I583">
        <f>VLOOKUP(A583,'[1]RDR Summary'!C:K,5,FALSE)</f>
        <v>4524</v>
      </c>
      <c r="J583">
        <f>VLOOKUP(A583,'[1]RDR Summary'!C:R,12,FALSE)</f>
        <v>0.39202772963604854</v>
      </c>
      <c r="K583" s="12">
        <f t="shared" si="64"/>
        <v>16582.549195564217</v>
      </c>
      <c r="L583">
        <f>VLOOKUP(A583,'[1]RDR Summary'!C:N,4,FALSE)</f>
        <v>5338</v>
      </c>
      <c r="M583">
        <f>VLOOKUP(A583,'[1]RDR Summary'!C:U,13,FALSE)</f>
        <v>0.46256499133448875</v>
      </c>
      <c r="N583" s="12">
        <f t="shared" si="65"/>
        <v>19566.235102988903</v>
      </c>
      <c r="O583" s="13">
        <f t="shared" si="66"/>
        <v>42299.429203539141</v>
      </c>
      <c r="P583">
        <f t="shared" si="67"/>
        <v>11540</v>
      </c>
      <c r="Q583">
        <f t="shared" si="67"/>
        <v>1</v>
      </c>
      <c r="R583">
        <f t="shared" si="68"/>
        <v>0</v>
      </c>
      <c r="S583" s="11">
        <f t="shared" si="69"/>
        <v>0</v>
      </c>
    </row>
    <row r="584" spans="1:19" ht="15" customHeight="1" x14ac:dyDescent="0.25">
      <c r="A584" s="24">
        <v>396083</v>
      </c>
      <c r="B584" s="10" t="s">
        <v>21</v>
      </c>
      <c r="C584" t="str">
        <f>VLOOKUP(A584,'[1]Ref Tab'!A:C,3,FALSE)</f>
        <v>STERLING HEALTH CARE AND REHAB CENTER</v>
      </c>
      <c r="D584" s="11">
        <f>VLOOKUP(A584,'[1]Total Points'!C:Q,14,FALSE)</f>
        <v>18419.886312653023</v>
      </c>
      <c r="E584">
        <f>VLOOKUP(A584,'[1]RDR Summary'!C:K,8,FALSE)</f>
        <v>34514</v>
      </c>
      <c r="F584">
        <f>VLOOKUP(A584,'[1]RDR Summary'!C:H,6,FALSE)</f>
        <v>13679</v>
      </c>
      <c r="G584">
        <f>VLOOKUP(A584,'[1]RDR Summary'!C:O,11,FALSE)</f>
        <v>0.3963319232775106</v>
      </c>
      <c r="H584" s="12">
        <f t="shared" si="63"/>
        <v>7300.3889688468653</v>
      </c>
      <c r="I584">
        <f>VLOOKUP(A584,'[1]RDR Summary'!C:K,5,FALSE)</f>
        <v>9766</v>
      </c>
      <c r="J584">
        <f>VLOOKUP(A584,'[1]RDR Summary'!C:R,12,FALSE)</f>
        <v>0.28295764037781768</v>
      </c>
      <c r="K584" s="12">
        <f t="shared" si="64"/>
        <v>5212.0475670559599</v>
      </c>
      <c r="L584">
        <f>VLOOKUP(A584,'[1]RDR Summary'!C:N,4,FALSE)</f>
        <v>11069</v>
      </c>
      <c r="M584">
        <f>VLOOKUP(A584,'[1]RDR Summary'!C:U,13,FALSE)</f>
        <v>0.32071043634467172</v>
      </c>
      <c r="N584" s="12">
        <f t="shared" si="65"/>
        <v>5907.4497767501971</v>
      </c>
      <c r="O584" s="13">
        <f t="shared" si="66"/>
        <v>18419.886312653023</v>
      </c>
      <c r="P584">
        <f t="shared" si="67"/>
        <v>34514</v>
      </c>
      <c r="Q584">
        <f t="shared" si="67"/>
        <v>1</v>
      </c>
      <c r="R584">
        <f t="shared" si="68"/>
        <v>0</v>
      </c>
      <c r="S584" s="11">
        <f t="shared" si="69"/>
        <v>0</v>
      </c>
    </row>
    <row r="585" spans="1:19" ht="15" customHeight="1" x14ac:dyDescent="0.25">
      <c r="A585" s="24">
        <v>396085</v>
      </c>
      <c r="B585" s="10" t="s">
        <v>18</v>
      </c>
      <c r="C585" t="str">
        <f>VLOOKUP(A585,'[1]Ref Tab'!A:C,3,FALSE)</f>
        <v>MON VALLEY CARE CENTER</v>
      </c>
      <c r="D585" s="11">
        <f>VLOOKUP(A585,'[1]Total Points'!C:Q,14,FALSE)</f>
        <v>39082.193049833259</v>
      </c>
      <c r="E585">
        <f>VLOOKUP(A585,'[1]RDR Summary'!C:K,8,FALSE)</f>
        <v>7899</v>
      </c>
      <c r="F585">
        <f>VLOOKUP(A585,'[1]RDR Summary'!C:H,6,FALSE)</f>
        <v>2121</v>
      </c>
      <c r="G585">
        <f>VLOOKUP(A585,'[1]RDR Summary'!C:O,11,FALSE)</f>
        <v>0.26851500189897454</v>
      </c>
      <c r="H585" s="12">
        <f t="shared" si="63"/>
        <v>10494.155140992067</v>
      </c>
      <c r="I585">
        <f>VLOOKUP(A585,'[1]RDR Summary'!C:K,5,FALSE)</f>
        <v>2254</v>
      </c>
      <c r="J585">
        <f>VLOOKUP(A585,'[1]RDR Summary'!C:R,12,FALSE)</f>
        <v>0.28535257627547789</v>
      </c>
      <c r="K585" s="12">
        <f t="shared" si="64"/>
        <v>11152.204473265496</v>
      </c>
      <c r="L585">
        <f>VLOOKUP(A585,'[1]RDR Summary'!C:N,4,FALSE)</f>
        <v>3524</v>
      </c>
      <c r="M585">
        <f>VLOOKUP(A585,'[1]RDR Summary'!C:U,13,FALSE)</f>
        <v>0.44613242182554752</v>
      </c>
      <c r="N585" s="12">
        <f t="shared" si="65"/>
        <v>17435.833435575692</v>
      </c>
      <c r="O585" s="13">
        <f t="shared" si="66"/>
        <v>39082.193049833251</v>
      </c>
      <c r="P585">
        <f t="shared" si="67"/>
        <v>7899</v>
      </c>
      <c r="Q585">
        <f t="shared" si="67"/>
        <v>1</v>
      </c>
      <c r="R585">
        <f t="shared" si="68"/>
        <v>0</v>
      </c>
      <c r="S585" s="11">
        <f t="shared" si="69"/>
        <v>0</v>
      </c>
    </row>
    <row r="586" spans="1:19" ht="15" customHeight="1" x14ac:dyDescent="0.25">
      <c r="A586" s="24">
        <v>396086</v>
      </c>
      <c r="B586" s="10" t="s">
        <v>41</v>
      </c>
      <c r="C586" t="str">
        <f>VLOOKUP(A586,'[1]Ref Tab'!A:C,3,FALSE)</f>
        <v>GREEN VALLEY SKILLED NSG &amp; REHAB CENTER</v>
      </c>
      <c r="D586" s="11">
        <f>VLOOKUP(A586,'[1]Total Points'!C:Q,14,FALSE)</f>
        <v>23360.352811455865</v>
      </c>
      <c r="E586">
        <f>VLOOKUP(A586,'[1]RDR Summary'!C:K,8,FALSE)</f>
        <v>8010</v>
      </c>
      <c r="F586">
        <f>VLOOKUP(A586,'[1]RDR Summary'!C:H,6,FALSE)</f>
        <v>119</v>
      </c>
      <c r="G586">
        <f>VLOOKUP(A586,'[1]RDR Summary'!C:O,11,FALSE)</f>
        <v>1.4856429463171035E-2</v>
      </c>
      <c r="H586" s="12">
        <f t="shared" si="63"/>
        <v>347.05143377818325</v>
      </c>
      <c r="I586">
        <f>VLOOKUP(A586,'[1]RDR Summary'!C:K,5,FALSE)</f>
        <v>7334</v>
      </c>
      <c r="J586">
        <f>VLOOKUP(A586,'[1]RDR Summary'!C:R,12,FALSE)</f>
        <v>0.91560549313358297</v>
      </c>
      <c r="K586" s="12">
        <f t="shared" si="64"/>
        <v>21388.867355707527</v>
      </c>
      <c r="L586">
        <f>VLOOKUP(A586,'[1]RDR Summary'!C:N,4,FALSE)</f>
        <v>557</v>
      </c>
      <c r="M586">
        <f>VLOOKUP(A586,'[1]RDR Summary'!C:U,13,FALSE)</f>
        <v>6.953807740324594E-2</v>
      </c>
      <c r="N586" s="12">
        <f t="shared" si="65"/>
        <v>1624.4340219701519</v>
      </c>
      <c r="O586" s="13">
        <f t="shared" si="66"/>
        <v>23360.352811455861</v>
      </c>
      <c r="P586">
        <f t="shared" si="67"/>
        <v>8010</v>
      </c>
      <c r="Q586">
        <f t="shared" si="67"/>
        <v>0.99999999999999989</v>
      </c>
      <c r="R586">
        <f t="shared" si="68"/>
        <v>0</v>
      </c>
      <c r="S586" s="11">
        <f t="shared" si="69"/>
        <v>0</v>
      </c>
    </row>
    <row r="587" spans="1:19" x14ac:dyDescent="0.25">
      <c r="A587" s="24">
        <v>396088</v>
      </c>
      <c r="B587" s="10" t="s">
        <v>18</v>
      </c>
      <c r="C587" t="str">
        <f>VLOOKUP(A587,'[1]Ref Tab'!A:C,3,FALSE)</f>
        <v>MAPLE WINDS HEALTHCARE &amp; REHAB CTR, LLC</v>
      </c>
      <c r="D587" s="11">
        <f>VLOOKUP(A587,'[1]Total Points'!C:Q,14,FALSE)</f>
        <v>0</v>
      </c>
      <c r="E587">
        <f>VLOOKUP(A587,'[1]RDR Summary'!C:K,8,FALSE)</f>
        <v>7716</v>
      </c>
      <c r="F587">
        <f>VLOOKUP(A587,'[1]RDR Summary'!C:H,6,FALSE)</f>
        <v>1248</v>
      </c>
      <c r="G587">
        <f>VLOOKUP(A587,'[1]RDR Summary'!C:O,11,FALSE)</f>
        <v>0.16174183514774496</v>
      </c>
      <c r="H587" s="12">
        <f t="shared" si="63"/>
        <v>0</v>
      </c>
      <c r="I587">
        <f>VLOOKUP(A587,'[1]RDR Summary'!C:K,5,FALSE)</f>
        <v>4552</v>
      </c>
      <c r="J587">
        <f>VLOOKUP(A587,'[1]RDR Summary'!C:R,12,FALSE)</f>
        <v>0.58994297563504405</v>
      </c>
      <c r="K587" s="12">
        <f t="shared" si="64"/>
        <v>0</v>
      </c>
      <c r="L587">
        <f>VLOOKUP(A587,'[1]RDR Summary'!C:N,4,FALSE)</f>
        <v>1916</v>
      </c>
      <c r="M587">
        <f>VLOOKUP(A587,'[1]RDR Summary'!C:U,13,FALSE)</f>
        <v>0.24831518921721099</v>
      </c>
      <c r="N587" s="12">
        <f t="shared" si="65"/>
        <v>0</v>
      </c>
      <c r="O587" s="13">
        <f t="shared" si="66"/>
        <v>0</v>
      </c>
      <c r="P587">
        <f t="shared" si="67"/>
        <v>7716</v>
      </c>
      <c r="Q587">
        <f t="shared" si="67"/>
        <v>1</v>
      </c>
      <c r="R587">
        <f t="shared" si="68"/>
        <v>0</v>
      </c>
      <c r="S587" s="11">
        <f t="shared" si="69"/>
        <v>0</v>
      </c>
    </row>
    <row r="588" spans="1:19" ht="15" customHeight="1" x14ac:dyDescent="0.25">
      <c r="A588" s="24">
        <v>396093</v>
      </c>
      <c r="B588" s="10" t="s">
        <v>41</v>
      </c>
      <c r="C588" t="str">
        <f>VLOOKUP(A588,'[1]Ref Tab'!A:C,3,FALSE)</f>
        <v>RICHFIELD HEALTHCARE AND REHAB CENTER</v>
      </c>
      <c r="D588" s="11">
        <f>VLOOKUP(A588,'[1]Total Points'!C:Q,14,FALSE)</f>
        <v>40201.794847560341</v>
      </c>
      <c r="E588">
        <f>VLOOKUP(A588,'[1]RDR Summary'!C:K,8,FALSE)</f>
        <v>7775</v>
      </c>
      <c r="F588">
        <f>VLOOKUP(A588,'[1]RDR Summary'!C:H,6,FALSE)</f>
        <v>3606</v>
      </c>
      <c r="G588">
        <f>VLOOKUP(A588,'[1]RDR Summary'!C:O,11,FALSE)</f>
        <v>0.46379421221864953</v>
      </c>
      <c r="H588" s="12">
        <f t="shared" si="63"/>
        <v>18645.359771100011</v>
      </c>
      <c r="I588">
        <f>VLOOKUP(A588,'[1]RDR Summary'!C:K,5,FALSE)</f>
        <v>1907</v>
      </c>
      <c r="J588">
        <f>VLOOKUP(A588,'[1]RDR Summary'!C:R,12,FALSE)</f>
        <v>0.24527331189710611</v>
      </c>
      <c r="K588" s="12">
        <f t="shared" si="64"/>
        <v>9860.4273664691409</v>
      </c>
      <c r="L588">
        <f>VLOOKUP(A588,'[1]RDR Summary'!C:N,4,FALSE)</f>
        <v>2262</v>
      </c>
      <c r="M588">
        <f>VLOOKUP(A588,'[1]RDR Summary'!C:U,13,FALSE)</f>
        <v>0.29093247588424437</v>
      </c>
      <c r="N588" s="12">
        <f t="shared" si="65"/>
        <v>11696.007709991189</v>
      </c>
      <c r="O588" s="13">
        <f t="shared" si="66"/>
        <v>40201.794847560341</v>
      </c>
      <c r="P588">
        <f t="shared" si="67"/>
        <v>7775</v>
      </c>
      <c r="Q588">
        <f t="shared" si="67"/>
        <v>1</v>
      </c>
      <c r="R588">
        <f t="shared" si="68"/>
        <v>0</v>
      </c>
      <c r="S588" s="11">
        <f t="shared" si="69"/>
        <v>0</v>
      </c>
    </row>
    <row r="589" spans="1:19" x14ac:dyDescent="0.25">
      <c r="A589" s="24">
        <v>396095</v>
      </c>
      <c r="B589" s="10" t="s">
        <v>41</v>
      </c>
      <c r="C589" t="str">
        <f>VLOOKUP(A589,'[1]Ref Tab'!A:C,3,FALSE)</f>
        <v>SCRANTON HEALTH CARE CENTER</v>
      </c>
      <c r="D589" s="11">
        <f>VLOOKUP(A589,'[1]Total Points'!C:Q,14,FALSE)</f>
        <v>50317.931067270481</v>
      </c>
      <c r="E589">
        <f>VLOOKUP(A589,'[1]RDR Summary'!C:K,8,FALSE)</f>
        <v>8763</v>
      </c>
      <c r="F589">
        <f>VLOOKUP(A589,'[1]RDR Summary'!C:H,6,FALSE)</f>
        <v>2228</v>
      </c>
      <c r="G589">
        <f>VLOOKUP(A589,'[1]RDR Summary'!C:O,11,FALSE)</f>
        <v>0.25425082734223442</v>
      </c>
      <c r="H589" s="12">
        <f t="shared" si="63"/>
        <v>12793.37560400304</v>
      </c>
      <c r="I589">
        <f>VLOOKUP(A589,'[1]RDR Summary'!C:K,5,FALSE)</f>
        <v>1759</v>
      </c>
      <c r="J589">
        <f>VLOOKUP(A589,'[1]RDR Summary'!C:R,12,FALSE)</f>
        <v>0.20073034348967247</v>
      </c>
      <c r="K589" s="12">
        <f t="shared" si="64"/>
        <v>10100.335586822866</v>
      </c>
      <c r="L589">
        <f>VLOOKUP(A589,'[1]RDR Summary'!C:N,4,FALSE)</f>
        <v>4776</v>
      </c>
      <c r="M589">
        <f>VLOOKUP(A589,'[1]RDR Summary'!C:U,13,FALSE)</f>
        <v>0.54501882916809308</v>
      </c>
      <c r="N589" s="12">
        <f t="shared" si="65"/>
        <v>27424.219876444575</v>
      </c>
      <c r="O589" s="13">
        <f t="shared" si="66"/>
        <v>50317.931067270481</v>
      </c>
      <c r="P589">
        <f t="shared" si="67"/>
        <v>8763</v>
      </c>
      <c r="Q589">
        <f t="shared" si="67"/>
        <v>1</v>
      </c>
      <c r="R589">
        <f t="shared" si="68"/>
        <v>0</v>
      </c>
      <c r="S589" s="11">
        <f t="shared" si="69"/>
        <v>0</v>
      </c>
    </row>
    <row r="590" spans="1:19" ht="15" customHeight="1" x14ac:dyDescent="0.25">
      <c r="A590" s="24">
        <v>396105</v>
      </c>
      <c r="B590" s="10" t="s">
        <v>18</v>
      </c>
      <c r="C590" t="str">
        <f>VLOOKUP(A590,'[1]Ref Tab'!A:C,3,FALSE)</f>
        <v>SHENANGO PRESBYTERIAN SENIORCARE</v>
      </c>
      <c r="D590" s="11">
        <f>VLOOKUP(A590,'[1]Total Points'!C:Q,14,FALSE)</f>
        <v>25454.272215649504</v>
      </c>
      <c r="E590">
        <f>VLOOKUP(A590,'[1]RDR Summary'!C:K,8,FALSE)</f>
        <v>4169</v>
      </c>
      <c r="F590">
        <f>VLOOKUP(A590,'[1]RDR Summary'!C:H,6,FALSE)</f>
        <v>606</v>
      </c>
      <c r="G590">
        <f>VLOOKUP(A590,'[1]RDR Summary'!C:O,11,FALSE)</f>
        <v>0.1453585991844567</v>
      </c>
      <c r="H590" s="12">
        <f t="shared" si="63"/>
        <v>3699.9973525266491</v>
      </c>
      <c r="I590">
        <f>VLOOKUP(A590,'[1]RDR Summary'!C:K,5,FALSE)</f>
        <v>2103</v>
      </c>
      <c r="J590">
        <f>VLOOKUP(A590,'[1]RDR Summary'!C:R,12,FALSE)</f>
        <v>0.50443751499160472</v>
      </c>
      <c r="K590" s="12">
        <f t="shared" si="64"/>
        <v>12840.089822382084</v>
      </c>
      <c r="L590">
        <f>VLOOKUP(A590,'[1]RDR Summary'!C:N,4,FALSE)</f>
        <v>1460</v>
      </c>
      <c r="M590">
        <f>VLOOKUP(A590,'[1]RDR Summary'!C:U,13,FALSE)</f>
        <v>0.35020388582393858</v>
      </c>
      <c r="N590" s="12">
        <f t="shared" si="65"/>
        <v>8914.185040740771</v>
      </c>
      <c r="O590" s="13">
        <f t="shared" si="66"/>
        <v>25454.272215649507</v>
      </c>
      <c r="P590">
        <f t="shared" si="67"/>
        <v>4169</v>
      </c>
      <c r="Q590">
        <f t="shared" si="67"/>
        <v>1</v>
      </c>
      <c r="R590">
        <f t="shared" si="68"/>
        <v>0</v>
      </c>
      <c r="S590" s="11">
        <f t="shared" si="69"/>
        <v>0</v>
      </c>
    </row>
    <row r="591" spans="1:19" ht="15" customHeight="1" x14ac:dyDescent="0.25">
      <c r="A591" s="24">
        <v>396106</v>
      </c>
      <c r="B591" s="10" t="s">
        <v>18</v>
      </c>
      <c r="C591" t="str">
        <f>VLOOKUP(A591,'[1]Ref Tab'!A:C,3,FALSE)</f>
        <v>HAVEN CONVALESCENT HOME, INC</v>
      </c>
      <c r="D591" s="11">
        <f>VLOOKUP(A591,'[1]Total Points'!C:Q,14,FALSE)</f>
        <v>38122.915459690732</v>
      </c>
      <c r="E591">
        <f>VLOOKUP(A591,'[1]RDR Summary'!C:K,8,FALSE)</f>
        <v>24969</v>
      </c>
      <c r="F591">
        <f>VLOOKUP(A591,'[1]RDR Summary'!C:H,6,FALSE)</f>
        <v>8935</v>
      </c>
      <c r="G591">
        <f>VLOOKUP(A591,'[1]RDR Summary'!C:O,11,FALSE)</f>
        <v>0.35784372622051341</v>
      </c>
      <c r="H591" s="12">
        <f t="shared" si="63"/>
        <v>13642.046122485348</v>
      </c>
      <c r="I591">
        <f>VLOOKUP(A591,'[1]RDR Summary'!C:K,5,FALSE)</f>
        <v>7422</v>
      </c>
      <c r="J591">
        <f>VLOOKUP(A591,'[1]RDR Summary'!C:R,12,FALSE)</f>
        <v>0.29724858824942929</v>
      </c>
      <c r="K591" s="12">
        <f t="shared" si="64"/>
        <v>11331.982800345413</v>
      </c>
      <c r="L591">
        <f>VLOOKUP(A591,'[1]RDR Summary'!C:N,4,FALSE)</f>
        <v>8612</v>
      </c>
      <c r="M591">
        <f>VLOOKUP(A591,'[1]RDR Summary'!C:U,13,FALSE)</f>
        <v>0.3449076855300573</v>
      </c>
      <c r="N591" s="12">
        <f t="shared" si="65"/>
        <v>13148.886536859971</v>
      </c>
      <c r="O591" s="13">
        <f t="shared" si="66"/>
        <v>38122.915459690732</v>
      </c>
      <c r="P591">
        <f t="shared" si="67"/>
        <v>24969</v>
      </c>
      <c r="Q591">
        <f t="shared" si="67"/>
        <v>1</v>
      </c>
      <c r="R591">
        <f t="shared" si="68"/>
        <v>0</v>
      </c>
      <c r="S591" s="11">
        <f t="shared" si="69"/>
        <v>0</v>
      </c>
    </row>
    <row r="592" spans="1:19" ht="15" customHeight="1" x14ac:dyDescent="0.25">
      <c r="A592" s="24">
        <v>396107</v>
      </c>
      <c r="B592" s="10" t="s">
        <v>21</v>
      </c>
      <c r="C592" t="str">
        <f>VLOOKUP(A592,'[1]Ref Tab'!A:C,3,FALSE)</f>
        <v>ANN'S CHOICE</v>
      </c>
      <c r="D592" s="11">
        <f>VLOOKUP(A592,'[1]Total Points'!C:Q,14,FALSE)</f>
        <v>0</v>
      </c>
      <c r="E592">
        <f>VLOOKUP(A592,'[1]RDR Summary'!C:K,8,FALSE)</f>
        <v>4308</v>
      </c>
      <c r="F592">
        <f>VLOOKUP(A592,'[1]RDR Summary'!C:H,6,FALSE)</f>
        <v>1590</v>
      </c>
      <c r="G592">
        <f>VLOOKUP(A592,'[1]RDR Summary'!C:O,11,FALSE)</f>
        <v>0.36908077994428967</v>
      </c>
      <c r="H592" s="12">
        <f t="shared" si="63"/>
        <v>0</v>
      </c>
      <c r="I592">
        <f>VLOOKUP(A592,'[1]RDR Summary'!C:K,5,FALSE)</f>
        <v>1799</v>
      </c>
      <c r="J592">
        <f>VLOOKUP(A592,'[1]RDR Summary'!C:R,12,FALSE)</f>
        <v>0.41759517177344474</v>
      </c>
      <c r="K592" s="12">
        <f t="shared" si="64"/>
        <v>0</v>
      </c>
      <c r="L592">
        <f>VLOOKUP(A592,'[1]RDR Summary'!C:N,4,FALSE)</f>
        <v>919</v>
      </c>
      <c r="M592">
        <f>VLOOKUP(A592,'[1]RDR Summary'!C:U,13,FALSE)</f>
        <v>0.21332404828226556</v>
      </c>
      <c r="N592" s="12">
        <f t="shared" si="65"/>
        <v>0</v>
      </c>
      <c r="O592" s="13">
        <f t="shared" si="66"/>
        <v>0</v>
      </c>
      <c r="P592">
        <f t="shared" si="67"/>
        <v>4308</v>
      </c>
      <c r="Q592">
        <f t="shared" si="67"/>
        <v>1</v>
      </c>
      <c r="R592">
        <f t="shared" si="68"/>
        <v>0</v>
      </c>
      <c r="S592" s="11">
        <f t="shared" si="69"/>
        <v>0</v>
      </c>
    </row>
    <row r="593" spans="1:19" ht="15" customHeight="1" x14ac:dyDescent="0.25">
      <c r="A593" s="24">
        <v>396108</v>
      </c>
      <c r="B593" s="10" t="s">
        <v>25</v>
      </c>
      <c r="C593" t="str">
        <f>VLOOKUP(A593,'[1]Ref Tab'!A:C,3,FALSE)</f>
        <v>GOOD SHEPHERD HOME-BETHLEHEM</v>
      </c>
      <c r="D593" s="11">
        <f>VLOOKUP(A593,'[1]Total Points'!C:Q,14,FALSE)</f>
        <v>37674.924963441808</v>
      </c>
      <c r="E593">
        <f>VLOOKUP(A593,'[1]RDR Summary'!C:K,8,FALSE)</f>
        <v>20584</v>
      </c>
      <c r="F593">
        <f>VLOOKUP(A593,'[1]RDR Summary'!C:H,6,FALSE)</f>
        <v>14256</v>
      </c>
      <c r="G593">
        <f>VLOOKUP(A593,'[1]RDR Summary'!C:O,11,FALSE)</f>
        <v>0.69257675864749324</v>
      </c>
      <c r="H593" s="12">
        <f t="shared" si="63"/>
        <v>26092.777413468055</v>
      </c>
      <c r="I593">
        <f>VLOOKUP(A593,'[1]RDR Summary'!C:K,5,FALSE)</f>
        <v>2402</v>
      </c>
      <c r="J593">
        <f>VLOOKUP(A593,'[1]RDR Summary'!C:R,12,FALSE)</f>
        <v>0.1166925767586475</v>
      </c>
      <c r="K593" s="12">
        <f t="shared" si="64"/>
        <v>4396.3840731727178</v>
      </c>
      <c r="L593">
        <f>VLOOKUP(A593,'[1]RDR Summary'!C:N,4,FALSE)</f>
        <v>3926</v>
      </c>
      <c r="M593">
        <f>VLOOKUP(A593,'[1]RDR Summary'!C:U,13,FALSE)</f>
        <v>0.19073066459385932</v>
      </c>
      <c r="N593" s="12">
        <f t="shared" si="65"/>
        <v>7185.7634768010366</v>
      </c>
      <c r="O593" s="13">
        <f t="shared" si="66"/>
        <v>37674.924963441808</v>
      </c>
      <c r="P593">
        <f t="shared" si="67"/>
        <v>20584</v>
      </c>
      <c r="Q593">
        <f t="shared" si="67"/>
        <v>1</v>
      </c>
      <c r="R593">
        <f t="shared" si="68"/>
        <v>0</v>
      </c>
      <c r="S593" s="11">
        <f t="shared" si="69"/>
        <v>0</v>
      </c>
    </row>
    <row r="594" spans="1:19" ht="15" customHeight="1" x14ac:dyDescent="0.25">
      <c r="A594" s="24">
        <v>396111</v>
      </c>
      <c r="B594" s="10" t="s">
        <v>25</v>
      </c>
      <c r="C594" t="str">
        <f>VLOOKUP(A594,'[1]Ref Tab'!A:C,3,FALSE)</f>
        <v>SPIRITRUST LUTHERAN VLG @ UTZ TERRACE</v>
      </c>
      <c r="D594" s="11">
        <f>VLOOKUP(A594,'[1]Total Points'!C:Q,14,FALSE)</f>
        <v>23530.76587340995</v>
      </c>
      <c r="E594">
        <f>VLOOKUP(A594,'[1]RDR Summary'!C:K,8,FALSE)</f>
        <v>5162</v>
      </c>
      <c r="F594">
        <f>VLOOKUP(A594,'[1]RDR Summary'!C:H,6,FALSE)</f>
        <v>1038</v>
      </c>
      <c r="G594">
        <f>VLOOKUP(A594,'[1]RDR Summary'!C:O,11,FALSE)</f>
        <v>0.20108485083301045</v>
      </c>
      <c r="H594" s="12">
        <f t="shared" si="63"/>
        <v>4731.6805456411321</v>
      </c>
      <c r="I594">
        <f>VLOOKUP(A594,'[1]RDR Summary'!C:K,5,FALSE)</f>
        <v>1630</v>
      </c>
      <c r="J594">
        <f>VLOOKUP(A594,'[1]RDR Summary'!C:R,12,FALSE)</f>
        <v>0.31576908175125923</v>
      </c>
      <c r="K594" s="12">
        <f t="shared" si="64"/>
        <v>7430.2883327505269</v>
      </c>
      <c r="L594">
        <f>VLOOKUP(A594,'[1]RDR Summary'!C:N,4,FALSE)</f>
        <v>2494</v>
      </c>
      <c r="M594">
        <f>VLOOKUP(A594,'[1]RDR Summary'!C:U,13,FALSE)</f>
        <v>0.48314606741573035</v>
      </c>
      <c r="N594" s="12">
        <f t="shared" si="65"/>
        <v>11368.796995018291</v>
      </c>
      <c r="O594" s="13">
        <f t="shared" si="66"/>
        <v>23530.76587340995</v>
      </c>
      <c r="P594">
        <f t="shared" si="67"/>
        <v>5162</v>
      </c>
      <c r="Q594">
        <f t="shared" si="67"/>
        <v>1</v>
      </c>
      <c r="R594">
        <f t="shared" si="68"/>
        <v>0</v>
      </c>
      <c r="S594" s="11">
        <f t="shared" si="69"/>
        <v>0</v>
      </c>
    </row>
    <row r="595" spans="1:19" x14ac:dyDescent="0.25">
      <c r="A595" s="24">
        <v>396114</v>
      </c>
      <c r="B595" s="10" t="s">
        <v>21</v>
      </c>
      <c r="C595" t="str">
        <f>VLOOKUP(A595,'[1]Ref Tab'!A:C,3,FALSE)</f>
        <v>TWIN PINES HEALTH CARE CENTER</v>
      </c>
      <c r="D595" s="11">
        <f>VLOOKUP(A595,'[1]Total Points'!C:Q,14,FALSE)</f>
        <v>48931.351115963429</v>
      </c>
      <c r="E595">
        <f>VLOOKUP(A595,'[1]RDR Summary'!C:K,8,FALSE)</f>
        <v>31572</v>
      </c>
      <c r="F595">
        <f>VLOOKUP(A595,'[1]RDR Summary'!C:H,6,FALSE)</f>
        <v>12909</v>
      </c>
      <c r="G595">
        <f>VLOOKUP(A595,'[1]RDR Summary'!C:O,11,FALSE)</f>
        <v>0.40887495248954769</v>
      </c>
      <c r="H595" s="12">
        <f t="shared" si="63"/>
        <v>20006.803862788922</v>
      </c>
      <c r="I595">
        <f>VLOOKUP(A595,'[1]RDR Summary'!C:K,5,FALSE)</f>
        <v>9073</v>
      </c>
      <c r="J595">
        <f>VLOOKUP(A595,'[1]RDR Summary'!C:R,12,FALSE)</f>
        <v>0.28737488914227799</v>
      </c>
      <c r="K595" s="12">
        <f t="shared" si="64"/>
        <v>14061.64160253187</v>
      </c>
      <c r="L595">
        <f>VLOOKUP(A595,'[1]RDR Summary'!C:N,4,FALSE)</f>
        <v>9590</v>
      </c>
      <c r="M595">
        <f>VLOOKUP(A595,'[1]RDR Summary'!C:U,13,FALSE)</f>
        <v>0.30375015836817432</v>
      </c>
      <c r="N595" s="12">
        <f t="shared" si="65"/>
        <v>14862.905650642635</v>
      </c>
      <c r="O595" s="13">
        <f t="shared" si="66"/>
        <v>48931.351115963429</v>
      </c>
      <c r="P595">
        <f t="shared" si="67"/>
        <v>31572</v>
      </c>
      <c r="Q595">
        <f t="shared" si="67"/>
        <v>1</v>
      </c>
      <c r="R595">
        <f t="shared" si="68"/>
        <v>0</v>
      </c>
      <c r="S595" s="11">
        <f t="shared" si="69"/>
        <v>0</v>
      </c>
    </row>
    <row r="596" spans="1:19" ht="15" customHeight="1" x14ac:dyDescent="0.25">
      <c r="A596" s="24">
        <v>396115</v>
      </c>
      <c r="B596" s="10" t="s">
        <v>21</v>
      </c>
      <c r="C596" t="str">
        <f>VLOOKUP(A596,'[1]Ref Tab'!A:C,3,FALSE)</f>
        <v>WYNDMOOR HILLS REHAB &amp; NURSING CENTER</v>
      </c>
      <c r="D596" s="11">
        <f>VLOOKUP(A596,'[1]Total Points'!C:Q,14,FALSE)</f>
        <v>0</v>
      </c>
      <c r="E596">
        <f>VLOOKUP(A596,'[1]RDR Summary'!C:K,8,FALSE)</f>
        <v>10614</v>
      </c>
      <c r="F596">
        <f>VLOOKUP(A596,'[1]RDR Summary'!C:H,6,FALSE)</f>
        <v>5063</v>
      </c>
      <c r="G596">
        <f>VLOOKUP(A596,'[1]RDR Summary'!C:O,11,FALSE)</f>
        <v>0.47701149425287354</v>
      </c>
      <c r="H596" s="12">
        <f t="shared" si="63"/>
        <v>0</v>
      </c>
      <c r="I596">
        <f>VLOOKUP(A596,'[1]RDR Summary'!C:K,5,FALSE)</f>
        <v>2839</v>
      </c>
      <c r="J596">
        <f>VLOOKUP(A596,'[1]RDR Summary'!C:R,12,FALSE)</f>
        <v>0.26747691727906536</v>
      </c>
      <c r="K596" s="12">
        <f t="shared" si="64"/>
        <v>0</v>
      </c>
      <c r="L596">
        <f>VLOOKUP(A596,'[1]RDR Summary'!C:N,4,FALSE)</f>
        <v>2712</v>
      </c>
      <c r="M596">
        <f>VLOOKUP(A596,'[1]RDR Summary'!C:U,13,FALSE)</f>
        <v>0.25551158846806105</v>
      </c>
      <c r="N596" s="12">
        <f t="shared" si="65"/>
        <v>0</v>
      </c>
      <c r="O596" s="13">
        <f t="shared" si="66"/>
        <v>0</v>
      </c>
      <c r="P596">
        <f t="shared" si="67"/>
        <v>10614</v>
      </c>
      <c r="Q596">
        <f t="shared" si="67"/>
        <v>1</v>
      </c>
      <c r="R596">
        <f t="shared" si="68"/>
        <v>0</v>
      </c>
      <c r="S596" s="11">
        <f t="shared" si="69"/>
        <v>0</v>
      </c>
    </row>
    <row r="597" spans="1:19" ht="15" customHeight="1" x14ac:dyDescent="0.25">
      <c r="A597" s="24">
        <v>396116</v>
      </c>
      <c r="B597" s="10" t="s">
        <v>18</v>
      </c>
      <c r="C597" t="str">
        <f>VLOOKUP(A597,'[1]Ref Tab'!A:C,3,FALSE)</f>
        <v>LITTLE SISTERS OF THE POOR</v>
      </c>
      <c r="D597" s="11">
        <f>VLOOKUP(A597,'[1]Total Points'!C:Q,14,FALSE)</f>
        <v>25193.133579006982</v>
      </c>
      <c r="E597">
        <f>VLOOKUP(A597,'[1]RDR Summary'!C:K,8,FALSE)</f>
        <v>8974</v>
      </c>
      <c r="F597">
        <f>VLOOKUP(A597,'[1]RDR Summary'!C:H,6,FALSE)</f>
        <v>2723</v>
      </c>
      <c r="G597">
        <f>VLOOKUP(A597,'[1]RDR Summary'!C:O,11,FALSE)</f>
        <v>0.3034321372854914</v>
      </c>
      <c r="H597" s="12">
        <f t="shared" si="63"/>
        <v>7644.4063667969704</v>
      </c>
      <c r="I597">
        <f>VLOOKUP(A597,'[1]RDR Summary'!C:K,5,FALSE)</f>
        <v>4441</v>
      </c>
      <c r="J597">
        <f>VLOOKUP(A597,'[1]RDR Summary'!C:R,12,FALSE)</f>
        <v>0.49487408067751282</v>
      </c>
      <c r="K597" s="12">
        <f t="shared" si="64"/>
        <v>12467.428819296858</v>
      </c>
      <c r="L597">
        <f>VLOOKUP(A597,'[1]RDR Summary'!C:N,4,FALSE)</f>
        <v>1810</v>
      </c>
      <c r="M597">
        <f>VLOOKUP(A597,'[1]RDR Summary'!C:U,13,FALSE)</f>
        <v>0.20169378203699576</v>
      </c>
      <c r="N597" s="12">
        <f t="shared" si="65"/>
        <v>5081.2983929131533</v>
      </c>
      <c r="O597" s="13">
        <f t="shared" si="66"/>
        <v>25193.133579006979</v>
      </c>
      <c r="P597">
        <f t="shared" si="67"/>
        <v>8974</v>
      </c>
      <c r="Q597">
        <f t="shared" si="67"/>
        <v>1</v>
      </c>
      <c r="R597">
        <f t="shared" si="68"/>
        <v>0</v>
      </c>
      <c r="S597" s="11">
        <f t="shared" si="69"/>
        <v>0</v>
      </c>
    </row>
    <row r="598" spans="1:19" ht="15" customHeight="1" x14ac:dyDescent="0.25">
      <c r="A598" s="24">
        <v>396119</v>
      </c>
      <c r="B598" s="10" t="s">
        <v>25</v>
      </c>
      <c r="C598" t="str">
        <f>VLOOKUP(A598,'[1]Ref Tab'!A:C,3,FALSE)</f>
        <v>MOUNT HOPE NAZARENE RETIREMENT COMMUNITY</v>
      </c>
      <c r="D598" s="11">
        <f>VLOOKUP(A598,'[1]Total Points'!C:Q,14,FALSE)</f>
        <v>50789.372458788152</v>
      </c>
      <c r="E598">
        <f>VLOOKUP(A598,'[1]RDR Summary'!C:K,8,FALSE)</f>
        <v>11455</v>
      </c>
      <c r="F598">
        <f>VLOOKUP(A598,'[1]RDR Summary'!C:H,6,FALSE)</f>
        <v>2347</v>
      </c>
      <c r="G598">
        <f>VLOOKUP(A598,'[1]RDR Summary'!C:O,11,FALSE)</f>
        <v>0.2048886948930598</v>
      </c>
      <c r="H598" s="12">
        <f t="shared" si="63"/>
        <v>10406.168237518621</v>
      </c>
      <c r="I598">
        <f>VLOOKUP(A598,'[1]RDR Summary'!C:K,5,FALSE)</f>
        <v>4717</v>
      </c>
      <c r="J598">
        <f>VLOOKUP(A598,'[1]RDR Summary'!C:R,12,FALSE)</f>
        <v>0.41178524661719773</v>
      </c>
      <c r="K598" s="12">
        <f t="shared" si="64"/>
        <v>20914.314263474789</v>
      </c>
      <c r="L598">
        <f>VLOOKUP(A598,'[1]RDR Summary'!C:N,4,FALSE)</f>
        <v>4391</v>
      </c>
      <c r="M598">
        <f>VLOOKUP(A598,'[1]RDR Summary'!C:U,13,FALSE)</f>
        <v>0.38332605848974249</v>
      </c>
      <c r="N598" s="12">
        <f t="shared" si="65"/>
        <v>19468.889957794745</v>
      </c>
      <c r="O598" s="13">
        <f t="shared" si="66"/>
        <v>50789.372458788159</v>
      </c>
      <c r="P598">
        <f t="shared" si="67"/>
        <v>11455</v>
      </c>
      <c r="Q598">
        <f t="shared" si="67"/>
        <v>1</v>
      </c>
      <c r="R598">
        <f t="shared" si="68"/>
        <v>0</v>
      </c>
      <c r="S598" s="11">
        <f t="shared" si="69"/>
        <v>0</v>
      </c>
    </row>
    <row r="599" spans="1:19" ht="15" customHeight="1" x14ac:dyDescent="0.25">
      <c r="A599" s="24">
        <v>396120</v>
      </c>
      <c r="B599" s="10" t="s">
        <v>21</v>
      </c>
      <c r="C599" t="str">
        <f>VLOOKUP(A599,'[1]Ref Tab'!A:C,3,FALSE)</f>
        <v>PHOEBE WYNCOTE</v>
      </c>
      <c r="D599" s="11">
        <f>VLOOKUP(A599,'[1]Total Points'!C:Q,14,FALSE)</f>
        <v>21482.500476083937</v>
      </c>
      <c r="E599">
        <f>VLOOKUP(A599,'[1]RDR Summary'!C:K,8,FALSE)</f>
        <v>8061</v>
      </c>
      <c r="F599">
        <f>VLOOKUP(A599,'[1]RDR Summary'!C:H,6,FALSE)</f>
        <v>4595</v>
      </c>
      <c r="G599">
        <f>VLOOKUP(A599,'[1]RDR Summary'!C:O,11,FALSE)</f>
        <v>0.57002853244014395</v>
      </c>
      <c r="H599" s="12">
        <f t="shared" si="63"/>
        <v>12245.63821952682</v>
      </c>
      <c r="I599">
        <f>VLOOKUP(A599,'[1]RDR Summary'!C:K,5,FALSE)</f>
        <v>686</v>
      </c>
      <c r="J599">
        <f>VLOOKUP(A599,'[1]RDR Summary'!C:R,12,FALSE)</f>
        <v>8.5101104081379483E-2</v>
      </c>
      <c r="K599" s="12">
        <f t="shared" si="64"/>
        <v>1828.1845089435035</v>
      </c>
      <c r="L599">
        <f>VLOOKUP(A599,'[1]RDR Summary'!C:N,4,FALSE)</f>
        <v>2780</v>
      </c>
      <c r="M599">
        <f>VLOOKUP(A599,'[1]RDR Summary'!C:U,13,FALSE)</f>
        <v>0.3448703634784766</v>
      </c>
      <c r="N599" s="12">
        <f t="shared" si="65"/>
        <v>7408.677747613614</v>
      </c>
      <c r="O599" s="13">
        <f t="shared" si="66"/>
        <v>21482.500476083937</v>
      </c>
      <c r="P599">
        <f t="shared" si="67"/>
        <v>8061</v>
      </c>
      <c r="Q599">
        <f t="shared" si="67"/>
        <v>1</v>
      </c>
      <c r="R599">
        <f t="shared" si="68"/>
        <v>0</v>
      </c>
      <c r="S599" s="11">
        <f t="shared" si="69"/>
        <v>0</v>
      </c>
    </row>
    <row r="600" spans="1:19" x14ac:dyDescent="0.25">
      <c r="A600" s="24">
        <v>396122</v>
      </c>
      <c r="B600" s="10" t="s">
        <v>25</v>
      </c>
      <c r="C600" t="str">
        <f>VLOOKUP(A600,'[1]Ref Tab'!A:C,3,FALSE)</f>
        <v>FOX SUBACUTE AT MECHANICSBURG</v>
      </c>
      <c r="D600" s="11">
        <f>VLOOKUP(A600,'[1]Total Points'!C:Q,14,FALSE)</f>
        <v>48250.792939511077</v>
      </c>
      <c r="E600">
        <f>VLOOKUP(A600,'[1]RDR Summary'!C:K,8,FALSE)</f>
        <v>13437</v>
      </c>
      <c r="F600">
        <f>VLOOKUP(A600,'[1]RDR Summary'!C:H,6,FALSE)</f>
        <v>5163</v>
      </c>
      <c r="G600">
        <f>VLOOKUP(A600,'[1]RDR Summary'!C:O,11,FALSE)</f>
        <v>0.38423755302522883</v>
      </c>
      <c r="H600" s="12">
        <f t="shared" si="63"/>
        <v>18539.766610604725</v>
      </c>
      <c r="I600">
        <f>VLOOKUP(A600,'[1]RDR Summary'!C:K,5,FALSE)</f>
        <v>3511</v>
      </c>
      <c r="J600">
        <f>VLOOKUP(A600,'[1]RDR Summary'!C:R,12,FALSE)</f>
        <v>0.26129344347696659</v>
      </c>
      <c r="K600" s="12">
        <f t="shared" si="64"/>
        <v>12607.615837658956</v>
      </c>
      <c r="L600">
        <f>VLOOKUP(A600,'[1]RDR Summary'!C:N,4,FALSE)</f>
        <v>4763</v>
      </c>
      <c r="M600">
        <f>VLOOKUP(A600,'[1]RDR Summary'!C:U,13,FALSE)</f>
        <v>0.35446900349780458</v>
      </c>
      <c r="N600" s="12">
        <f t="shared" si="65"/>
        <v>17103.410491247396</v>
      </c>
      <c r="O600" s="13">
        <f t="shared" si="66"/>
        <v>48250.792939511077</v>
      </c>
      <c r="P600">
        <f t="shared" si="67"/>
        <v>13437</v>
      </c>
      <c r="Q600">
        <f t="shared" si="67"/>
        <v>1</v>
      </c>
      <c r="R600">
        <f t="shared" si="68"/>
        <v>0</v>
      </c>
      <c r="S600" s="11">
        <f t="shared" si="69"/>
        <v>0</v>
      </c>
    </row>
    <row r="601" spans="1:19" x14ac:dyDescent="0.25">
      <c r="A601" s="24">
        <v>396123</v>
      </c>
      <c r="B601" s="10" t="s">
        <v>21</v>
      </c>
      <c r="C601" t="str">
        <f>VLOOKUP(A601,'[1]Ref Tab'!A:C,3,FALSE)</f>
        <v>CONTINUING CARE AT MARIS GROVE</v>
      </c>
      <c r="D601" s="11">
        <f>VLOOKUP(A601,'[1]Total Points'!C:Q,14,FALSE)</f>
        <v>1950.0422846272309</v>
      </c>
      <c r="E601">
        <f>VLOOKUP(A601,'[1]RDR Summary'!C:K,8,FALSE)</f>
        <v>817</v>
      </c>
      <c r="F601">
        <f>VLOOKUP(A601,'[1]RDR Summary'!C:H,6,FALSE)</f>
        <v>0</v>
      </c>
      <c r="G601">
        <f>VLOOKUP(A601,'[1]RDR Summary'!C:O,11,FALSE)</f>
        <v>0</v>
      </c>
      <c r="H601" s="12">
        <f t="shared" si="63"/>
        <v>0</v>
      </c>
      <c r="I601">
        <f>VLOOKUP(A601,'[1]RDR Summary'!C:K,5,FALSE)</f>
        <v>525</v>
      </c>
      <c r="J601">
        <f>VLOOKUP(A601,'[1]RDR Summary'!C:R,12,FALSE)</f>
        <v>0.64259485924112603</v>
      </c>
      <c r="K601" s="12">
        <f t="shared" si="64"/>
        <v>1253.0871474042792</v>
      </c>
      <c r="L601">
        <f>VLOOKUP(A601,'[1]RDR Summary'!C:N,4,FALSE)</f>
        <v>292</v>
      </c>
      <c r="M601">
        <f>VLOOKUP(A601,'[1]RDR Summary'!C:U,13,FALSE)</f>
        <v>0.35740514075887392</v>
      </c>
      <c r="N601" s="12">
        <f t="shared" si="65"/>
        <v>696.95513722295152</v>
      </c>
      <c r="O601" s="13">
        <f t="shared" si="66"/>
        <v>1950.0422846272309</v>
      </c>
      <c r="P601">
        <f t="shared" si="67"/>
        <v>817</v>
      </c>
      <c r="Q601">
        <f t="shared" si="67"/>
        <v>1</v>
      </c>
      <c r="R601">
        <f t="shared" si="68"/>
        <v>0</v>
      </c>
      <c r="S601" s="11">
        <f t="shared" si="69"/>
        <v>0</v>
      </c>
    </row>
    <row r="602" spans="1:19" x14ac:dyDescent="0.25">
      <c r="A602" s="24">
        <v>396128</v>
      </c>
      <c r="B602" s="10" t="s">
        <v>25</v>
      </c>
      <c r="C602" t="str">
        <f>VLOOKUP(A602,'[1]Ref Tab'!A:C,3,FALSE)</f>
        <v>MAPLE FARM</v>
      </c>
      <c r="D602" s="11">
        <f>VLOOKUP(A602,'[1]Total Points'!C:Q,14,FALSE)</f>
        <v>22961.879079159418</v>
      </c>
      <c r="E602">
        <f>VLOOKUP(A602,'[1]RDR Summary'!C:K,8,FALSE)</f>
        <v>7142</v>
      </c>
      <c r="F602">
        <f>VLOOKUP(A602,'[1]RDR Summary'!C:H,6,FALSE)</f>
        <v>1214</v>
      </c>
      <c r="G602">
        <f>VLOOKUP(A602,'[1]RDR Summary'!C:O,11,FALSE)</f>
        <v>0.16998039764771772</v>
      </c>
      <c r="H602" s="12">
        <f t="shared" si="63"/>
        <v>3903.0693366143282</v>
      </c>
      <c r="I602">
        <f>VLOOKUP(A602,'[1]RDR Summary'!C:K,5,FALSE)</f>
        <v>3208</v>
      </c>
      <c r="J602">
        <f>VLOOKUP(A602,'[1]RDR Summary'!C:R,12,FALSE)</f>
        <v>0.44917390086810416</v>
      </c>
      <c r="K602" s="12">
        <f t="shared" si="64"/>
        <v>10313.876797247747</v>
      </c>
      <c r="L602">
        <f>VLOOKUP(A602,'[1]RDR Summary'!C:N,4,FALSE)</f>
        <v>2720</v>
      </c>
      <c r="M602">
        <f>VLOOKUP(A602,'[1]RDR Summary'!C:U,13,FALSE)</f>
        <v>0.38084570148417812</v>
      </c>
      <c r="N602" s="12">
        <f t="shared" si="65"/>
        <v>8744.9329452973434</v>
      </c>
      <c r="O602" s="13">
        <f t="shared" si="66"/>
        <v>22961.879079159418</v>
      </c>
      <c r="P602">
        <f t="shared" si="67"/>
        <v>7142</v>
      </c>
      <c r="Q602">
        <f t="shared" si="67"/>
        <v>1</v>
      </c>
      <c r="R602">
        <f t="shared" si="68"/>
        <v>0</v>
      </c>
      <c r="S602" s="11">
        <f t="shared" si="69"/>
        <v>0</v>
      </c>
    </row>
    <row r="603" spans="1:19" x14ac:dyDescent="0.25">
      <c r="A603" s="24">
        <v>396129</v>
      </c>
      <c r="B603" s="10" t="s">
        <v>21</v>
      </c>
      <c r="C603" t="str">
        <f>VLOOKUP(A603,'[1]Ref Tab'!A:C,3,FALSE)</f>
        <v>WILLOW TERRACE</v>
      </c>
      <c r="D603" s="11">
        <f>VLOOKUP(A603,'[1]Total Points'!C:Q,14,FALSE)</f>
        <v>0</v>
      </c>
      <c r="E603">
        <f>VLOOKUP(A603,'[1]RDR Summary'!C:K,8,FALSE)</f>
        <v>46894</v>
      </c>
      <c r="F603">
        <f>VLOOKUP(A603,'[1]RDR Summary'!C:H,6,FALSE)</f>
        <v>17620</v>
      </c>
      <c r="G603">
        <f>VLOOKUP(A603,'[1]RDR Summary'!C:O,11,FALSE)</f>
        <v>0.37574103296797029</v>
      </c>
      <c r="H603" s="12">
        <f t="shared" si="63"/>
        <v>0</v>
      </c>
      <c r="I603">
        <f>VLOOKUP(A603,'[1]RDR Summary'!C:K,5,FALSE)</f>
        <v>14921</v>
      </c>
      <c r="J603">
        <f>VLOOKUP(A603,'[1]RDR Summary'!C:R,12,FALSE)</f>
        <v>0.31818569539813196</v>
      </c>
      <c r="K603" s="12">
        <f t="shared" si="64"/>
        <v>0</v>
      </c>
      <c r="L603">
        <f>VLOOKUP(A603,'[1]RDR Summary'!C:N,4,FALSE)</f>
        <v>14353</v>
      </c>
      <c r="M603">
        <f>VLOOKUP(A603,'[1]RDR Summary'!C:U,13,FALSE)</f>
        <v>0.30607327163389775</v>
      </c>
      <c r="N603" s="12">
        <f t="shared" si="65"/>
        <v>0</v>
      </c>
      <c r="O603" s="13">
        <f t="shared" si="66"/>
        <v>0</v>
      </c>
      <c r="P603">
        <f t="shared" si="67"/>
        <v>46894</v>
      </c>
      <c r="Q603">
        <f t="shared" si="67"/>
        <v>1</v>
      </c>
      <c r="R603">
        <f t="shared" si="68"/>
        <v>0</v>
      </c>
      <c r="S603" s="11">
        <f t="shared" si="69"/>
        <v>0</v>
      </c>
    </row>
    <row r="604" spans="1:19" x14ac:dyDescent="0.25">
      <c r="A604" s="24">
        <v>396130</v>
      </c>
      <c r="B604" s="10" t="s">
        <v>41</v>
      </c>
      <c r="C604" t="str">
        <f>VLOOKUP(A604,'[1]Ref Tab'!A:C,3,FALSE)</f>
        <v>WHITESTONE CARE CENTER</v>
      </c>
      <c r="D604" s="11">
        <f>VLOOKUP(A604,'[1]Total Points'!C:Q,14,FALSE)</f>
        <v>35350.03797613061</v>
      </c>
      <c r="E604">
        <f>VLOOKUP(A604,'[1]RDR Summary'!C:K,8,FALSE)</f>
        <v>12930</v>
      </c>
      <c r="F604">
        <f>VLOOKUP(A604,'[1]RDR Summary'!C:H,6,FALSE)</f>
        <v>4137</v>
      </c>
      <c r="G604">
        <f>VLOOKUP(A604,'[1]RDR Summary'!C:O,11,FALSE)</f>
        <v>0.31995359628770303</v>
      </c>
      <c r="H604" s="12">
        <f t="shared" si="63"/>
        <v>11310.371779369863</v>
      </c>
      <c r="I604">
        <f>VLOOKUP(A604,'[1]RDR Summary'!C:K,5,FALSE)</f>
        <v>3626</v>
      </c>
      <c r="J604">
        <f>VLOOKUP(A604,'[1]RDR Summary'!C:R,12,FALSE)</f>
        <v>0.28043310131477184</v>
      </c>
      <c r="K604" s="12">
        <f t="shared" si="64"/>
        <v>9913.3207812412675</v>
      </c>
      <c r="L604">
        <f>VLOOKUP(A604,'[1]RDR Summary'!C:N,4,FALSE)</f>
        <v>5167</v>
      </c>
      <c r="M604">
        <f>VLOOKUP(A604,'[1]RDR Summary'!C:U,13,FALSE)</f>
        <v>0.39961330239752513</v>
      </c>
      <c r="N604" s="12">
        <f t="shared" si="65"/>
        <v>14126.34541551948</v>
      </c>
      <c r="O604" s="13">
        <f t="shared" si="66"/>
        <v>35350.03797613061</v>
      </c>
      <c r="P604">
        <f t="shared" si="67"/>
        <v>12930</v>
      </c>
      <c r="Q604">
        <f t="shared" si="67"/>
        <v>1</v>
      </c>
      <c r="R604">
        <f t="shared" si="68"/>
        <v>0</v>
      </c>
      <c r="S604" s="11">
        <f t="shared" si="69"/>
        <v>0</v>
      </c>
    </row>
    <row r="605" spans="1:19" x14ac:dyDescent="0.25">
      <c r="A605" s="24">
        <v>396132</v>
      </c>
      <c r="B605" s="10" t="s">
        <v>18</v>
      </c>
      <c r="C605" t="str">
        <f>VLOOKUP(A605,'[1]Ref Tab'!A:C,3,FALSE)</f>
        <v>QUALITY LIFE SERVICES - WESTMONT</v>
      </c>
      <c r="D605" s="11">
        <f>VLOOKUP(A605,'[1]Total Points'!C:Q,14,FALSE)</f>
        <v>47035.755850958594</v>
      </c>
      <c r="E605">
        <f>VLOOKUP(A605,'[1]RDR Summary'!C:K,8,FALSE)</f>
        <v>8338</v>
      </c>
      <c r="F605">
        <f>VLOOKUP(A605,'[1]RDR Summary'!C:H,6,FALSE)</f>
        <v>2831</v>
      </c>
      <c r="G605">
        <f>VLOOKUP(A605,'[1]RDR Summary'!C:O,11,FALSE)</f>
        <v>0.33952986327656515</v>
      </c>
      <c r="H605" s="12">
        <f t="shared" si="63"/>
        <v>15970.043753185872</v>
      </c>
      <c r="I605">
        <f>VLOOKUP(A605,'[1]RDR Summary'!C:K,5,FALSE)</f>
        <v>2007</v>
      </c>
      <c r="J605">
        <f>VLOOKUP(A605,'[1]RDR Summary'!C:R,12,FALSE)</f>
        <v>0.24070520508515231</v>
      </c>
      <c r="K605" s="12">
        <f t="shared" si="64"/>
        <v>11321.751258440141</v>
      </c>
      <c r="L605">
        <f>VLOOKUP(A605,'[1]RDR Summary'!C:N,4,FALSE)</f>
        <v>3500</v>
      </c>
      <c r="M605">
        <f>VLOOKUP(A605,'[1]RDR Summary'!C:U,13,FALSE)</f>
        <v>0.41976493163828255</v>
      </c>
      <c r="N605" s="12">
        <f t="shared" si="65"/>
        <v>19743.960839332583</v>
      </c>
      <c r="O605" s="13">
        <f t="shared" si="66"/>
        <v>47035.755850958594</v>
      </c>
      <c r="P605">
        <f t="shared" si="67"/>
        <v>8338</v>
      </c>
      <c r="Q605">
        <f t="shared" si="67"/>
        <v>1</v>
      </c>
      <c r="R605">
        <f t="shared" si="68"/>
        <v>0</v>
      </c>
      <c r="S605" s="11">
        <f t="shared" si="69"/>
        <v>0</v>
      </c>
    </row>
    <row r="606" spans="1:19" x14ac:dyDescent="0.25">
      <c r="A606" s="24">
        <v>396137</v>
      </c>
      <c r="B606" s="10" t="s">
        <v>34</v>
      </c>
      <c r="C606" t="str">
        <f>VLOOKUP(A606,'[1]Ref Tab'!A:C,3,FALSE)</f>
        <v>ATHENS NURSING AND REHABILITATION CENTER</v>
      </c>
      <c r="D606" s="11">
        <f>VLOOKUP(A606,'[1]Total Points'!C:Q,14,FALSE)</f>
        <v>18296.054205948371</v>
      </c>
      <c r="E606">
        <f>VLOOKUP(A606,'[1]RDR Summary'!C:K,8,FALSE)</f>
        <v>12836</v>
      </c>
      <c r="F606">
        <f>VLOOKUP(A606,'[1]RDR Summary'!C:H,6,FALSE)</f>
        <v>3343</v>
      </c>
      <c r="G606">
        <f>VLOOKUP(A606,'[1]RDR Summary'!C:O,11,FALSE)</f>
        <v>0.26043938921782489</v>
      </c>
      <c r="H606" s="12">
        <f t="shared" si="63"/>
        <v>4765.0131824934097</v>
      </c>
      <c r="I606">
        <f>VLOOKUP(A606,'[1]RDR Summary'!C:K,5,FALSE)</f>
        <v>6139</v>
      </c>
      <c r="J606">
        <f>VLOOKUP(A606,'[1]RDR Summary'!C:R,12,FALSE)</f>
        <v>0.47826425677781242</v>
      </c>
      <c r="K606" s="12">
        <f t="shared" si="64"/>
        <v>8750.3487667744666</v>
      </c>
      <c r="L606">
        <f>VLOOKUP(A606,'[1]RDR Summary'!C:N,4,FALSE)</f>
        <v>3354</v>
      </c>
      <c r="M606">
        <f>VLOOKUP(A606,'[1]RDR Summary'!C:U,13,FALSE)</f>
        <v>0.26129635400436274</v>
      </c>
      <c r="N606" s="12">
        <f t="shared" si="65"/>
        <v>4780.6922566804951</v>
      </c>
      <c r="O606" s="13">
        <f t="shared" si="66"/>
        <v>18296.054205948371</v>
      </c>
      <c r="P606">
        <f t="shared" si="67"/>
        <v>12836</v>
      </c>
      <c r="Q606">
        <f t="shared" si="67"/>
        <v>1</v>
      </c>
      <c r="R606">
        <f t="shared" si="68"/>
        <v>0</v>
      </c>
      <c r="S606" s="11">
        <f t="shared" si="69"/>
        <v>0</v>
      </c>
    </row>
    <row r="607" spans="1:19" x14ac:dyDescent="0.25">
      <c r="A607" s="24">
        <v>396141</v>
      </c>
      <c r="B607" s="10" t="s">
        <v>21</v>
      </c>
      <c r="C607" t="str">
        <f>VLOOKUP(A607,'[1]Ref Tab'!A:C,3,FALSE)</f>
        <v>FOX SUBACUTE AT SOUTH PHILADELPHIA</v>
      </c>
      <c r="D607" s="11">
        <f>VLOOKUP(A607,'[1]Total Points'!C:Q,14,FALSE)</f>
        <v>38079.090073774882</v>
      </c>
      <c r="E607">
        <f>VLOOKUP(A607,'[1]RDR Summary'!C:K,8,FALSE)</f>
        <v>11923</v>
      </c>
      <c r="F607">
        <f>VLOOKUP(A607,'[1]RDR Summary'!C:H,6,FALSE)</f>
        <v>4364</v>
      </c>
      <c r="G607">
        <f>VLOOKUP(A607,'[1]RDR Summary'!C:O,11,FALSE)</f>
        <v>0.36601526461461042</v>
      </c>
      <c r="H607" s="12">
        <f t="shared" si="63"/>
        <v>13937.528229636298</v>
      </c>
      <c r="I607">
        <f>VLOOKUP(A607,'[1]RDR Summary'!C:K,5,FALSE)</f>
        <v>3567</v>
      </c>
      <c r="J607">
        <f>VLOOKUP(A607,'[1]RDR Summary'!C:R,12,FALSE)</f>
        <v>0.29916967206240042</v>
      </c>
      <c r="K607" s="12">
        <f t="shared" si="64"/>
        <v>11392.108889805839</v>
      </c>
      <c r="L607">
        <f>VLOOKUP(A607,'[1]RDR Summary'!C:N,4,FALSE)</f>
        <v>3992</v>
      </c>
      <c r="M607">
        <f>VLOOKUP(A607,'[1]RDR Summary'!C:U,13,FALSE)</f>
        <v>0.33481506332298916</v>
      </c>
      <c r="N607" s="12">
        <f t="shared" si="65"/>
        <v>12749.452954332744</v>
      </c>
      <c r="O607" s="13">
        <f t="shared" si="66"/>
        <v>38079.090073774882</v>
      </c>
      <c r="P607">
        <f t="shared" si="67"/>
        <v>11923</v>
      </c>
      <c r="Q607">
        <f t="shared" si="67"/>
        <v>1</v>
      </c>
      <c r="R607">
        <f t="shared" si="68"/>
        <v>0</v>
      </c>
      <c r="S607" s="11">
        <f t="shared" si="69"/>
        <v>0</v>
      </c>
    </row>
    <row r="608" spans="1:19" x14ac:dyDescent="0.25">
      <c r="A608" s="24">
        <v>396143</v>
      </c>
      <c r="B608" s="10" t="s">
        <v>21</v>
      </c>
      <c r="C608" t="str">
        <f>VLOOKUP(A608,'[1]Ref Tab'!A:C,3,FALSE)</f>
        <v>TULIP SPECIAL CARE, LLC</v>
      </c>
      <c r="D608" s="11">
        <f>VLOOKUP(A608,'[1]Total Points'!C:Q,14,FALSE)</f>
        <v>0</v>
      </c>
      <c r="E608">
        <f>VLOOKUP(A608,'[1]RDR Summary'!C:K,8,FALSE)</f>
        <v>8690</v>
      </c>
      <c r="F608">
        <f>VLOOKUP(A608,'[1]RDR Summary'!C:H,6,FALSE)</f>
        <v>3606</v>
      </c>
      <c r="G608">
        <f>VLOOKUP(A608,'[1]RDR Summary'!C:O,11,FALSE)</f>
        <v>0.41495972382048329</v>
      </c>
      <c r="H608" s="12">
        <f t="shared" si="63"/>
        <v>0</v>
      </c>
      <c r="I608">
        <f>VLOOKUP(A608,'[1]RDR Summary'!C:K,5,FALSE)</f>
        <v>2497</v>
      </c>
      <c r="J608">
        <f>VLOOKUP(A608,'[1]RDR Summary'!C:R,12,FALSE)</f>
        <v>0.28734177215189871</v>
      </c>
      <c r="K608" s="12">
        <f t="shared" si="64"/>
        <v>0</v>
      </c>
      <c r="L608">
        <f>VLOOKUP(A608,'[1]RDR Summary'!C:N,4,FALSE)</f>
        <v>2587</v>
      </c>
      <c r="M608">
        <f>VLOOKUP(A608,'[1]RDR Summary'!C:U,13,FALSE)</f>
        <v>0.29769850402761794</v>
      </c>
      <c r="N608" s="12">
        <f t="shared" si="65"/>
        <v>0</v>
      </c>
      <c r="O608" s="13">
        <f t="shared" si="66"/>
        <v>0</v>
      </c>
      <c r="P608">
        <f t="shared" si="67"/>
        <v>8690</v>
      </c>
      <c r="Q608">
        <f t="shared" si="67"/>
        <v>1</v>
      </c>
      <c r="R608">
        <f t="shared" si="68"/>
        <v>0</v>
      </c>
      <c r="S608" s="11">
        <f t="shared" si="69"/>
        <v>0</v>
      </c>
    </row>
    <row r="609" spans="1:19" x14ac:dyDescent="0.25">
      <c r="A609" s="24">
        <v>396146</v>
      </c>
      <c r="B609" s="10" t="s">
        <v>25</v>
      </c>
      <c r="C609" t="str">
        <f>VLOOKUP(A609,'[1]Ref Tab'!A:C,3,FALSE)</f>
        <v>SPIRITRUST LUTHERAN VLG @ LUTHER RIDGE</v>
      </c>
      <c r="D609" s="11">
        <f>VLOOKUP(A609,'[1]Total Points'!C:Q,14,FALSE)</f>
        <v>12267.95963670359</v>
      </c>
      <c r="E609">
        <f>VLOOKUP(A609,'[1]RDR Summary'!C:K,8,FALSE)</f>
        <v>3441</v>
      </c>
      <c r="F609">
        <f>VLOOKUP(A609,'[1]RDR Summary'!C:H,6,FALSE)</f>
        <v>698</v>
      </c>
      <c r="G609">
        <f>VLOOKUP(A609,'[1]RDR Summary'!C:O,11,FALSE)</f>
        <v>0.20284800929962221</v>
      </c>
      <c r="H609" s="12">
        <f t="shared" si="63"/>
        <v>2488.5311904734399</v>
      </c>
      <c r="I609">
        <f>VLOOKUP(A609,'[1]RDR Summary'!C:K,5,FALSE)</f>
        <v>1720</v>
      </c>
      <c r="J609">
        <f>VLOOKUP(A609,'[1]RDR Summary'!C:R,12,FALSE)</f>
        <v>0.49985469340308047</v>
      </c>
      <c r="K609" s="12">
        <f t="shared" si="64"/>
        <v>6132.1972028858399</v>
      </c>
      <c r="L609">
        <f>VLOOKUP(A609,'[1]RDR Summary'!C:N,4,FALSE)</f>
        <v>1023</v>
      </c>
      <c r="M609">
        <f>VLOOKUP(A609,'[1]RDR Summary'!C:U,13,FALSE)</f>
        <v>0.29729729729729731</v>
      </c>
      <c r="N609" s="12">
        <f t="shared" si="65"/>
        <v>3647.2312433443108</v>
      </c>
      <c r="O609" s="13">
        <f t="shared" si="66"/>
        <v>12267.959636703592</v>
      </c>
      <c r="P609">
        <f t="shared" si="67"/>
        <v>3441</v>
      </c>
      <c r="Q609">
        <f t="shared" si="67"/>
        <v>1</v>
      </c>
      <c r="R609">
        <f t="shared" si="68"/>
        <v>0</v>
      </c>
      <c r="S609" s="11">
        <f t="shared" si="69"/>
        <v>0</v>
      </c>
    </row>
    <row r="610" spans="1:19" x14ac:dyDescent="0.25">
      <c r="A610" s="24">
        <v>396148</v>
      </c>
      <c r="B610" s="10" t="s">
        <v>25</v>
      </c>
      <c r="C610" t="str">
        <f>VLOOKUP(A610,'[1]Ref Tab'!A:C,3,FALSE)</f>
        <v>DELAWARE VALLEY SKILLED NSG &amp; REHAB CTR</v>
      </c>
      <c r="D610" s="11">
        <f>VLOOKUP(A610,'[1]Total Points'!C:Q,14,FALSE)</f>
        <v>0</v>
      </c>
      <c r="E610">
        <f>VLOOKUP(A610,'[1]RDR Summary'!C:K,8,FALSE)</f>
        <v>5514</v>
      </c>
      <c r="F610">
        <f>VLOOKUP(A610,'[1]RDR Summary'!C:H,6,FALSE)</f>
        <v>2708</v>
      </c>
      <c r="G610">
        <f>VLOOKUP(A610,'[1]RDR Summary'!C:O,11,FALSE)</f>
        <v>0.49111352919840406</v>
      </c>
      <c r="H610" s="12">
        <f t="shared" si="63"/>
        <v>0</v>
      </c>
      <c r="I610">
        <f>VLOOKUP(A610,'[1]RDR Summary'!C:K,5,FALSE)</f>
        <v>1494</v>
      </c>
      <c r="J610">
        <f>VLOOKUP(A610,'[1]RDR Summary'!C:R,12,FALSE)</f>
        <v>0.27094668117519044</v>
      </c>
      <c r="K610" s="12">
        <f t="shared" si="64"/>
        <v>0</v>
      </c>
      <c r="L610">
        <f>VLOOKUP(A610,'[1]RDR Summary'!C:N,4,FALSE)</f>
        <v>1312</v>
      </c>
      <c r="M610">
        <f>VLOOKUP(A610,'[1]RDR Summary'!C:U,13,FALSE)</f>
        <v>0.23793978962640552</v>
      </c>
      <c r="N610" s="12">
        <f t="shared" si="65"/>
        <v>0</v>
      </c>
      <c r="O610" s="13">
        <f t="shared" si="66"/>
        <v>0</v>
      </c>
      <c r="P610">
        <f t="shared" si="67"/>
        <v>5514</v>
      </c>
      <c r="Q610">
        <f t="shared" si="67"/>
        <v>1</v>
      </c>
      <c r="R610">
        <f t="shared" si="68"/>
        <v>0</v>
      </c>
      <c r="S610" s="11">
        <f t="shared" si="69"/>
        <v>0</v>
      </c>
    </row>
    <row r="611" spans="1:19" x14ac:dyDescent="0.25">
      <c r="A611" s="24">
        <v>396149</v>
      </c>
      <c r="B611" s="10" t="s">
        <v>18</v>
      </c>
      <c r="C611" t="str">
        <f>VLOOKUP(A611,'[1]Ref Tab'!A:C,3,FALSE)</f>
        <v>ADVANCED CARE CENTER OF BUTLER</v>
      </c>
      <c r="D611" s="11">
        <f>VLOOKUP(A611,'[1]Total Points'!C:Q,14,FALSE)</f>
        <v>22.531393338536105</v>
      </c>
      <c r="E611">
        <f>VLOOKUP(A611,'[1]RDR Summary'!C:K,8,FALSE)</f>
        <v>7</v>
      </c>
      <c r="F611">
        <f>VLOOKUP(A611,'[1]RDR Summary'!C:H,6,FALSE)</f>
        <v>0</v>
      </c>
      <c r="G611">
        <f>VLOOKUP(A611,'[1]RDR Summary'!C:O,11,FALSE)</f>
        <v>0</v>
      </c>
      <c r="H611" s="12">
        <f t="shared" si="63"/>
        <v>0</v>
      </c>
      <c r="I611">
        <f>VLOOKUP(A611,'[1]RDR Summary'!C:K,5,FALSE)</f>
        <v>0</v>
      </c>
      <c r="J611">
        <f>VLOOKUP(A611,'[1]RDR Summary'!C:R,12,FALSE)</f>
        <v>0</v>
      </c>
      <c r="K611" s="12">
        <f t="shared" si="64"/>
        <v>0</v>
      </c>
      <c r="L611">
        <f>VLOOKUP(A611,'[1]RDR Summary'!C:N,4,FALSE)</f>
        <v>7</v>
      </c>
      <c r="M611">
        <f>VLOOKUP(A611,'[1]RDR Summary'!C:U,13,FALSE)</f>
        <v>1</v>
      </c>
      <c r="N611" s="12">
        <f t="shared" si="65"/>
        <v>22.531393338536105</v>
      </c>
      <c r="O611" s="13">
        <f t="shared" si="66"/>
        <v>22.531393338536105</v>
      </c>
      <c r="P611">
        <f t="shared" si="67"/>
        <v>7</v>
      </c>
      <c r="Q611">
        <f t="shared" si="67"/>
        <v>1</v>
      </c>
      <c r="R611">
        <f t="shared" si="68"/>
        <v>0</v>
      </c>
      <c r="S611" s="11">
        <f t="shared" si="69"/>
        <v>0</v>
      </c>
    </row>
  </sheetData>
  <autoFilter ref="A3:S611" xr:uid="{F395E588-E11B-4771-9821-E2474BB4D3B1}">
    <sortState xmlns:xlrd2="http://schemas.microsoft.com/office/spreadsheetml/2017/richdata2" ref="A4:S611">
      <sortCondition ref="A3:A611"/>
    </sortState>
  </autoFilter>
  <mergeCells count="10">
    <mergeCell ref="I1:K1"/>
    <mergeCell ref="A1:A2"/>
    <mergeCell ref="C1:C2"/>
    <mergeCell ref="D1:D2"/>
    <mergeCell ref="F1:H1"/>
    <mergeCell ref="L1:N1"/>
    <mergeCell ref="U3:U4"/>
    <mergeCell ref="V3:V4"/>
    <mergeCell ref="W3:W4"/>
    <mergeCell ref="X3:X4"/>
  </mergeCells>
  <conditionalFormatting sqref="A4:A610">
    <cfRule type="duplicateValues" dxfId="3" priority="1"/>
  </conditionalFormatting>
  <conditionalFormatting sqref="A1:A3 A611:A1048576">
    <cfRule type="duplicateValues" dxfId="2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E4385-B8BE-441C-AC72-A459A8F5E2FC}">
  <dimension ref="A1:O612"/>
  <sheetViews>
    <sheetView tabSelected="1" topLeftCell="A313" zoomScale="80" zoomScaleNormal="80" workbookViewId="0">
      <selection activeCell="A335" sqref="A335:XFD335"/>
    </sheetView>
  </sheetViews>
  <sheetFormatPr defaultRowHeight="15" x14ac:dyDescent="0.25"/>
  <cols>
    <col min="1" max="1" width="10.85546875" customWidth="1"/>
    <col min="2" max="2" width="16.5703125" customWidth="1"/>
    <col min="3" max="3" width="58" customWidth="1"/>
    <col min="4" max="4" width="12.140625" customWidth="1"/>
    <col min="8" max="8" width="12.140625" customWidth="1"/>
    <col min="11" max="11" width="12.7109375" customWidth="1"/>
    <col min="14" max="14" width="12.7109375" customWidth="1"/>
    <col min="15" max="15" width="13.85546875" customWidth="1"/>
  </cols>
  <sheetData>
    <row r="1" spans="1:15" ht="18.600000000000001" customHeight="1" x14ac:dyDescent="0.3">
      <c r="A1" s="28" t="s">
        <v>0</v>
      </c>
      <c r="B1" s="14"/>
      <c r="C1" s="28" t="s">
        <v>1</v>
      </c>
      <c r="D1" s="29" t="s">
        <v>2</v>
      </c>
      <c r="E1" s="1"/>
      <c r="F1" s="25" t="s">
        <v>3</v>
      </c>
      <c r="G1" s="25"/>
      <c r="H1" s="25"/>
      <c r="I1" s="25" t="s">
        <v>4</v>
      </c>
      <c r="J1" s="25"/>
      <c r="K1" s="25"/>
      <c r="L1" s="25" t="s">
        <v>5</v>
      </c>
      <c r="M1" s="25"/>
      <c r="N1" s="25"/>
      <c r="O1" s="2"/>
    </row>
    <row r="2" spans="1:15" ht="60" x14ac:dyDescent="0.25">
      <c r="A2" s="28"/>
      <c r="B2" s="15" t="s">
        <v>6</v>
      </c>
      <c r="C2" s="28"/>
      <c r="D2" s="29"/>
      <c r="E2" s="3" t="s">
        <v>7</v>
      </c>
      <c r="F2" s="4" t="s">
        <v>8</v>
      </c>
      <c r="G2" s="5" t="s">
        <v>9</v>
      </c>
      <c r="H2" s="6" t="s">
        <v>10</v>
      </c>
      <c r="I2" s="4" t="s">
        <v>8</v>
      </c>
      <c r="J2" s="5" t="s">
        <v>9</v>
      </c>
      <c r="K2" s="6" t="s">
        <v>10</v>
      </c>
      <c r="L2" s="4" t="s">
        <v>8</v>
      </c>
      <c r="M2" s="5" t="s">
        <v>9</v>
      </c>
      <c r="N2" s="6" t="s">
        <v>10</v>
      </c>
      <c r="O2" s="6" t="s">
        <v>16</v>
      </c>
    </row>
    <row r="3" spans="1:15" ht="18.600000000000001" customHeight="1" x14ac:dyDescent="0.25">
      <c r="A3" s="17">
        <v>395199</v>
      </c>
      <c r="B3" s="17" t="s">
        <v>25</v>
      </c>
      <c r="C3" s="17" t="s">
        <v>93</v>
      </c>
      <c r="D3" s="18">
        <v>19680.950974888583</v>
      </c>
      <c r="E3" s="17">
        <v>32647</v>
      </c>
      <c r="F3" s="17">
        <v>9581</v>
      </c>
      <c r="G3" s="17">
        <v>0.29347260085153304</v>
      </c>
      <c r="H3" s="19">
        <v>5775.8198698320675</v>
      </c>
      <c r="I3" s="17">
        <v>10950</v>
      </c>
      <c r="J3" s="17">
        <v>0.33540600974055806</v>
      </c>
      <c r="K3" s="19">
        <v>6601.1092343869259</v>
      </c>
      <c r="L3" s="17">
        <v>12116</v>
      </c>
      <c r="M3" s="17">
        <v>0.37112138940790884</v>
      </c>
      <c r="N3" s="19">
        <v>7304.0218706695887</v>
      </c>
      <c r="O3" s="19">
        <v>19680.950974888583</v>
      </c>
    </row>
    <row r="4" spans="1:15" x14ac:dyDescent="0.25">
      <c r="A4" s="17">
        <v>395701</v>
      </c>
      <c r="B4" s="17" t="s">
        <v>41</v>
      </c>
      <c r="C4" s="17" t="s">
        <v>418</v>
      </c>
      <c r="D4" s="18">
        <v>5870.2254706079075</v>
      </c>
      <c r="E4" s="17">
        <v>21668</v>
      </c>
      <c r="F4" s="17">
        <v>7673</v>
      </c>
      <c r="G4" s="17">
        <v>0.35411666974340039</v>
      </c>
      <c r="H4" s="19">
        <v>2078.7446942945576</v>
      </c>
      <c r="I4" s="17">
        <v>5812</v>
      </c>
      <c r="J4" s="17">
        <v>0.26822964740631344</v>
      </c>
      <c r="K4" s="19">
        <v>1574.5685081767194</v>
      </c>
      <c r="L4" s="17">
        <v>8183</v>
      </c>
      <c r="M4" s="17">
        <v>0.37765368285028611</v>
      </c>
      <c r="N4" s="19">
        <v>2216.9122681366302</v>
      </c>
      <c r="O4" s="19">
        <v>5870.2254706079075</v>
      </c>
    </row>
    <row r="5" spans="1:15" x14ac:dyDescent="0.25">
      <c r="A5">
        <v>395084</v>
      </c>
      <c r="B5" t="s">
        <v>21</v>
      </c>
      <c r="C5" t="s">
        <v>55</v>
      </c>
      <c r="D5" s="11">
        <v>0</v>
      </c>
      <c r="E5">
        <v>40963</v>
      </c>
      <c r="F5">
        <v>11022</v>
      </c>
      <c r="G5">
        <v>0.26907208944657374</v>
      </c>
      <c r="H5" s="16">
        <v>0</v>
      </c>
      <c r="I5">
        <v>19174</v>
      </c>
      <c r="J5">
        <v>0.4680809511022142</v>
      </c>
      <c r="K5" s="16">
        <v>0</v>
      </c>
      <c r="L5">
        <v>10767</v>
      </c>
      <c r="M5">
        <v>0.26284695945121206</v>
      </c>
      <c r="N5" s="16">
        <v>0</v>
      </c>
      <c r="O5" s="16">
        <v>0</v>
      </c>
    </row>
    <row r="6" spans="1:15" x14ac:dyDescent="0.25">
      <c r="A6">
        <v>395545</v>
      </c>
      <c r="B6" t="s">
        <v>21</v>
      </c>
      <c r="C6" t="s">
        <v>307</v>
      </c>
      <c r="D6" s="11">
        <v>0</v>
      </c>
      <c r="E6">
        <v>20374</v>
      </c>
      <c r="F6">
        <v>4025</v>
      </c>
      <c r="G6">
        <v>0.19755570825561991</v>
      </c>
      <c r="H6" s="16">
        <v>0</v>
      </c>
      <c r="I6">
        <v>13967</v>
      </c>
      <c r="J6">
        <v>0.68553057818788654</v>
      </c>
      <c r="K6" s="16">
        <v>0</v>
      </c>
      <c r="L6">
        <v>2382</v>
      </c>
      <c r="M6">
        <v>0.11691371355649358</v>
      </c>
      <c r="N6" s="16">
        <v>0</v>
      </c>
      <c r="O6" s="16">
        <v>0</v>
      </c>
    </row>
    <row r="7" spans="1:15" x14ac:dyDescent="0.25">
      <c r="A7">
        <v>395485</v>
      </c>
      <c r="B7" t="s">
        <v>21</v>
      </c>
      <c r="C7" t="s">
        <v>272</v>
      </c>
      <c r="D7" s="11">
        <v>6385.775410327401</v>
      </c>
      <c r="E7">
        <v>6782</v>
      </c>
      <c r="F7">
        <v>0</v>
      </c>
      <c r="G7">
        <v>0</v>
      </c>
      <c r="H7" s="16">
        <v>0</v>
      </c>
      <c r="I7">
        <v>3387</v>
      </c>
      <c r="J7">
        <v>0.49941020347979947</v>
      </c>
      <c r="K7" s="16">
        <v>3189.1213970479075</v>
      </c>
      <c r="L7">
        <v>3395</v>
      </c>
      <c r="M7">
        <v>0.50058979652020053</v>
      </c>
      <c r="N7" s="16">
        <v>3196.6540132794935</v>
      </c>
      <c r="O7" s="16">
        <v>6385.775410327401</v>
      </c>
    </row>
    <row r="8" spans="1:15" x14ac:dyDescent="0.25">
      <c r="A8">
        <v>396017</v>
      </c>
      <c r="B8" t="s">
        <v>21</v>
      </c>
      <c r="C8" t="s">
        <v>576</v>
      </c>
      <c r="D8" s="11">
        <v>8927.0110030375072</v>
      </c>
      <c r="E8">
        <v>4359</v>
      </c>
      <c r="F8">
        <v>0</v>
      </c>
      <c r="G8">
        <v>0</v>
      </c>
      <c r="H8" s="16">
        <v>0</v>
      </c>
      <c r="I8">
        <v>2538</v>
      </c>
      <c r="J8">
        <v>0.58224363386097733</v>
      </c>
      <c r="K8" s="16">
        <v>5197.695325925486</v>
      </c>
      <c r="L8">
        <v>1821</v>
      </c>
      <c r="M8">
        <v>0.41775636613902273</v>
      </c>
      <c r="N8" s="16">
        <v>3729.3156771120216</v>
      </c>
      <c r="O8" s="16">
        <v>8927.0110030375072</v>
      </c>
    </row>
    <row r="9" spans="1:15" x14ac:dyDescent="0.25">
      <c r="A9">
        <v>396149</v>
      </c>
      <c r="B9" t="s">
        <v>18</v>
      </c>
      <c r="C9" t="s">
        <v>629</v>
      </c>
      <c r="D9" s="11">
        <v>22.531393338536105</v>
      </c>
      <c r="E9">
        <v>7</v>
      </c>
      <c r="F9">
        <v>0</v>
      </c>
      <c r="G9">
        <v>0</v>
      </c>
      <c r="H9" s="16">
        <v>0</v>
      </c>
      <c r="I9">
        <v>0</v>
      </c>
      <c r="J9">
        <v>0</v>
      </c>
      <c r="K9" s="16">
        <v>0</v>
      </c>
      <c r="L9">
        <v>7</v>
      </c>
      <c r="M9">
        <v>1</v>
      </c>
      <c r="N9" s="16">
        <v>22.531393338536105</v>
      </c>
      <c r="O9" s="16">
        <v>22.531393338536105</v>
      </c>
    </row>
    <row r="10" spans="1:15" x14ac:dyDescent="0.25">
      <c r="A10">
        <v>395581</v>
      </c>
      <c r="B10" t="s">
        <v>41</v>
      </c>
      <c r="C10" t="s">
        <v>332</v>
      </c>
      <c r="D10" s="11">
        <v>28023.326962801693</v>
      </c>
      <c r="E10">
        <v>9396</v>
      </c>
      <c r="F10">
        <v>3901</v>
      </c>
      <c r="G10">
        <v>0.41517667092379734</v>
      </c>
      <c r="H10" s="16">
        <v>11634.631596625095</v>
      </c>
      <c r="I10">
        <v>2773</v>
      </c>
      <c r="J10">
        <v>0.2951255853554704</v>
      </c>
      <c r="K10" s="16">
        <v>8270.4007735045871</v>
      </c>
      <c r="L10">
        <v>2722</v>
      </c>
      <c r="M10">
        <v>0.2896977437207322</v>
      </c>
      <c r="N10" s="16">
        <v>8118.2945926720095</v>
      </c>
      <c r="O10" s="16">
        <v>28023.32696280169</v>
      </c>
    </row>
    <row r="11" spans="1:15" x14ac:dyDescent="0.25">
      <c r="A11">
        <v>395324</v>
      </c>
      <c r="B11" t="s">
        <v>41</v>
      </c>
      <c r="C11" t="s">
        <v>155</v>
      </c>
      <c r="D11" s="11">
        <v>59223.52394959455</v>
      </c>
      <c r="E11">
        <v>22200</v>
      </c>
      <c r="F11">
        <v>7293</v>
      </c>
      <c r="G11">
        <v>0.32851351351351349</v>
      </c>
      <c r="H11" s="16">
        <v>19455.72793533302</v>
      </c>
      <c r="I11">
        <v>10127</v>
      </c>
      <c r="J11">
        <v>0.45617117117117117</v>
      </c>
      <c r="K11" s="16">
        <v>27016.064280970451</v>
      </c>
      <c r="L11">
        <v>4780</v>
      </c>
      <c r="M11">
        <v>0.21531531531531531</v>
      </c>
      <c r="N11" s="16">
        <v>12751.731733291079</v>
      </c>
      <c r="O11" s="16">
        <v>59223.523949594543</v>
      </c>
    </row>
    <row r="12" spans="1:15" x14ac:dyDescent="0.25">
      <c r="A12">
        <v>396074</v>
      </c>
      <c r="B12" t="s">
        <v>41</v>
      </c>
      <c r="C12" t="s">
        <v>595</v>
      </c>
      <c r="D12" s="11">
        <v>19030.979507824552</v>
      </c>
      <c r="E12">
        <v>59862</v>
      </c>
      <c r="F12">
        <v>23208</v>
      </c>
      <c r="G12">
        <v>0.38769169088904482</v>
      </c>
      <c r="H12" s="16">
        <v>7378.152624663262</v>
      </c>
      <c r="I12">
        <v>17752</v>
      </c>
      <c r="J12">
        <v>0.29654872874277505</v>
      </c>
      <c r="K12" s="16">
        <v>5643.6127797751733</v>
      </c>
      <c r="L12">
        <v>18902</v>
      </c>
      <c r="M12">
        <v>0.31575958036818014</v>
      </c>
      <c r="N12" s="16">
        <v>6009.2141033861153</v>
      </c>
      <c r="O12" s="16">
        <v>19030.979507824552</v>
      </c>
    </row>
    <row r="13" spans="1:15" x14ac:dyDescent="0.25">
      <c r="A13">
        <v>395176</v>
      </c>
      <c r="B13" t="s">
        <v>21</v>
      </c>
      <c r="C13" t="s">
        <v>85</v>
      </c>
      <c r="D13" s="11">
        <v>30520.451767610495</v>
      </c>
      <c r="E13">
        <v>17918</v>
      </c>
      <c r="F13">
        <v>6468</v>
      </c>
      <c r="G13">
        <v>0.36097778769952005</v>
      </c>
      <c r="H13" s="16">
        <v>11017.205158661942</v>
      </c>
      <c r="I13">
        <v>7562</v>
      </c>
      <c r="J13">
        <v>0.42203370911932137</v>
      </c>
      <c r="K13" s="16">
        <v>12880.659463482005</v>
      </c>
      <c r="L13">
        <v>3888</v>
      </c>
      <c r="M13">
        <v>0.21698850318115862</v>
      </c>
      <c r="N13" s="16">
        <v>6622.5871454665476</v>
      </c>
      <c r="O13" s="16">
        <v>30520.451767610495</v>
      </c>
    </row>
    <row r="14" spans="1:15" x14ac:dyDescent="0.25">
      <c r="A14">
        <v>396107</v>
      </c>
      <c r="B14" t="s">
        <v>21</v>
      </c>
      <c r="C14" t="s">
        <v>610</v>
      </c>
      <c r="D14" s="11">
        <v>0</v>
      </c>
      <c r="E14">
        <v>4308</v>
      </c>
      <c r="F14">
        <v>1590</v>
      </c>
      <c r="G14">
        <v>0.36908077994428967</v>
      </c>
      <c r="H14" s="16">
        <v>0</v>
      </c>
      <c r="I14">
        <v>1799</v>
      </c>
      <c r="J14">
        <v>0.41759517177344474</v>
      </c>
      <c r="K14" s="16">
        <v>0</v>
      </c>
      <c r="L14">
        <v>919</v>
      </c>
      <c r="M14">
        <v>0.21332404828226556</v>
      </c>
      <c r="N14" s="16">
        <v>0</v>
      </c>
      <c r="O14" s="16">
        <v>0</v>
      </c>
    </row>
    <row r="15" spans="1:15" x14ac:dyDescent="0.25">
      <c r="A15">
        <v>396069</v>
      </c>
      <c r="B15" t="s">
        <v>18</v>
      </c>
      <c r="C15" t="s">
        <v>591</v>
      </c>
      <c r="D15" s="11">
        <v>0</v>
      </c>
      <c r="E15">
        <v>15760</v>
      </c>
      <c r="F15">
        <v>4968</v>
      </c>
      <c r="G15">
        <v>0.31522842639593907</v>
      </c>
      <c r="H15" s="16">
        <v>0</v>
      </c>
      <c r="I15">
        <v>4595</v>
      </c>
      <c r="J15">
        <v>0.29156091370558374</v>
      </c>
      <c r="K15" s="16">
        <v>0</v>
      </c>
      <c r="L15">
        <v>6197</v>
      </c>
      <c r="M15">
        <v>0.39321065989847714</v>
      </c>
      <c r="N15" s="16">
        <v>0</v>
      </c>
      <c r="O15" s="16">
        <v>0</v>
      </c>
    </row>
    <row r="16" spans="1:15" x14ac:dyDescent="0.25">
      <c r="A16">
        <v>395019</v>
      </c>
      <c r="B16" t="s">
        <v>21</v>
      </c>
      <c r="C16" t="s">
        <v>31</v>
      </c>
      <c r="D16" s="11">
        <v>50914.780347332118</v>
      </c>
      <c r="E16">
        <v>40073</v>
      </c>
      <c r="F16">
        <v>15961</v>
      </c>
      <c r="G16">
        <v>0.39829810595662918</v>
      </c>
      <c r="H16" s="16">
        <v>20279.26057754019</v>
      </c>
      <c r="I16">
        <v>6013</v>
      </c>
      <c r="J16">
        <v>0.15005115663913357</v>
      </c>
      <c r="K16" s="16">
        <v>7639.8216811446109</v>
      </c>
      <c r="L16">
        <v>18099</v>
      </c>
      <c r="M16">
        <v>0.45165073740423728</v>
      </c>
      <c r="N16" s="16">
        <v>22995.698088647321</v>
      </c>
      <c r="O16" s="16">
        <v>50914.780347332126</v>
      </c>
    </row>
    <row r="17" spans="1:15" x14ac:dyDescent="0.25">
      <c r="A17">
        <v>395471</v>
      </c>
      <c r="B17" t="s">
        <v>18</v>
      </c>
      <c r="C17" t="s">
        <v>260</v>
      </c>
      <c r="D17" s="11">
        <v>22937.462555165548</v>
      </c>
      <c r="E17">
        <v>21574</v>
      </c>
      <c r="F17">
        <v>6474</v>
      </c>
      <c r="G17">
        <v>0.30008343376286273</v>
      </c>
      <c r="H17" s="16">
        <v>6883.1525253611644</v>
      </c>
      <c r="I17">
        <v>3857</v>
      </c>
      <c r="J17">
        <v>0.17878001297858534</v>
      </c>
      <c r="K17" s="16">
        <v>4100.7598533083119</v>
      </c>
      <c r="L17">
        <v>11243</v>
      </c>
      <c r="M17">
        <v>0.52113655325855202</v>
      </c>
      <c r="N17" s="16">
        <v>11953.550176496074</v>
      </c>
      <c r="O17" s="16">
        <v>22937.462555165548</v>
      </c>
    </row>
    <row r="18" spans="1:15" x14ac:dyDescent="0.25">
      <c r="A18">
        <v>395922</v>
      </c>
      <c r="B18" t="s">
        <v>21</v>
      </c>
      <c r="C18" t="s">
        <v>551</v>
      </c>
      <c r="D18" s="11">
        <v>7234.5595088593454</v>
      </c>
      <c r="E18">
        <v>3755</v>
      </c>
      <c r="F18">
        <v>302</v>
      </c>
      <c r="G18">
        <v>8.0426098535286289E-2</v>
      </c>
      <c r="H18" s="16">
        <v>581.84739591891412</v>
      </c>
      <c r="I18">
        <v>3302</v>
      </c>
      <c r="J18">
        <v>0.87936085219707061</v>
      </c>
      <c r="K18" s="16">
        <v>6361.7884149809743</v>
      </c>
      <c r="L18">
        <v>151</v>
      </c>
      <c r="M18">
        <v>4.0213049267643144E-2</v>
      </c>
      <c r="N18" s="16">
        <v>290.92369795945706</v>
      </c>
      <c r="O18" s="16">
        <v>7234.5595088593454</v>
      </c>
    </row>
    <row r="19" spans="1:15" x14ac:dyDescent="0.25">
      <c r="A19">
        <v>395391</v>
      </c>
      <c r="B19" t="s">
        <v>18</v>
      </c>
      <c r="C19" t="s">
        <v>205</v>
      </c>
      <c r="D19" s="11">
        <v>19406.889718590679</v>
      </c>
      <c r="E19">
        <v>14146</v>
      </c>
      <c r="F19">
        <v>5550</v>
      </c>
      <c r="G19">
        <v>0.39233705641170646</v>
      </c>
      <c r="H19" s="16">
        <v>7614.0419862984772</v>
      </c>
      <c r="I19">
        <v>3035</v>
      </c>
      <c r="J19">
        <v>0.21454828219991517</v>
      </c>
      <c r="K19" s="16">
        <v>4163.7148519668253</v>
      </c>
      <c r="L19">
        <v>5561</v>
      </c>
      <c r="M19">
        <v>0.39311466138837836</v>
      </c>
      <c r="N19" s="16">
        <v>7629.1328803253764</v>
      </c>
      <c r="O19" s="16">
        <v>19406.889718590679</v>
      </c>
    </row>
    <row r="20" spans="1:15" x14ac:dyDescent="0.25">
      <c r="A20">
        <v>396137</v>
      </c>
      <c r="B20" t="s">
        <v>34</v>
      </c>
      <c r="C20" t="s">
        <v>624</v>
      </c>
      <c r="D20" s="11">
        <v>18296.054205948371</v>
      </c>
      <c r="E20">
        <v>12836</v>
      </c>
      <c r="F20">
        <v>3343</v>
      </c>
      <c r="G20">
        <v>0.26043938921782489</v>
      </c>
      <c r="H20" s="16">
        <v>4765.0131824934097</v>
      </c>
      <c r="I20">
        <v>6139</v>
      </c>
      <c r="J20">
        <v>0.47826425677781242</v>
      </c>
      <c r="K20" s="16">
        <v>8750.3487667744666</v>
      </c>
      <c r="L20">
        <v>3354</v>
      </c>
      <c r="M20">
        <v>0.26129635400436274</v>
      </c>
      <c r="N20" s="16">
        <v>4780.6922566804951</v>
      </c>
      <c r="O20" s="16">
        <v>18296.054205948371</v>
      </c>
    </row>
    <row r="21" spans="1:15" x14ac:dyDescent="0.25">
      <c r="A21">
        <v>396075</v>
      </c>
      <c r="B21" t="s">
        <v>18</v>
      </c>
      <c r="C21" t="s">
        <v>596</v>
      </c>
      <c r="D21" s="11">
        <v>38438.386513788071</v>
      </c>
      <c r="E21">
        <v>12411</v>
      </c>
      <c r="F21">
        <v>3435</v>
      </c>
      <c r="G21">
        <v>0.27677060671984532</v>
      </c>
      <c r="H21" s="16">
        <v>10638.615556753044</v>
      </c>
      <c r="I21">
        <v>3352</v>
      </c>
      <c r="J21">
        <v>0.27008299089517362</v>
      </c>
      <c r="K21" s="16">
        <v>10381.554394828589</v>
      </c>
      <c r="L21">
        <v>5624</v>
      </c>
      <c r="M21">
        <v>0.45314640238498105</v>
      </c>
      <c r="N21" s="16">
        <v>17418.216562206439</v>
      </c>
      <c r="O21" s="16">
        <v>38438.386513788071</v>
      </c>
    </row>
    <row r="22" spans="1:15" x14ac:dyDescent="0.25">
      <c r="A22">
        <v>396058</v>
      </c>
      <c r="B22" t="s">
        <v>34</v>
      </c>
      <c r="C22" t="s">
        <v>585</v>
      </c>
      <c r="D22" s="11">
        <v>31309.04891361262</v>
      </c>
      <c r="E22">
        <v>16464</v>
      </c>
      <c r="F22">
        <v>5278</v>
      </c>
      <c r="G22">
        <v>0.320578231292517</v>
      </c>
      <c r="H22" s="16">
        <v>10036.999524176834</v>
      </c>
      <c r="I22">
        <v>4262</v>
      </c>
      <c r="J22">
        <v>0.25886783284742471</v>
      </c>
      <c r="K22" s="16">
        <v>8104.9056407809157</v>
      </c>
      <c r="L22">
        <v>6924</v>
      </c>
      <c r="M22">
        <v>0.42055393586005829</v>
      </c>
      <c r="N22" s="16">
        <v>13167.143748654869</v>
      </c>
      <c r="O22" s="16">
        <v>31309.04891361262</v>
      </c>
    </row>
    <row r="23" spans="1:15" x14ac:dyDescent="0.25">
      <c r="A23">
        <v>395984</v>
      </c>
      <c r="B23" t="s">
        <v>41</v>
      </c>
      <c r="C23" t="s">
        <v>567</v>
      </c>
      <c r="D23" s="11">
        <v>34486.66843783966</v>
      </c>
      <c r="E23">
        <v>19739</v>
      </c>
      <c r="F23">
        <v>3909</v>
      </c>
      <c r="G23">
        <v>0.19803434824459193</v>
      </c>
      <c r="H23" s="16">
        <v>6829.5449072149167</v>
      </c>
      <c r="I23">
        <v>8642</v>
      </c>
      <c r="J23">
        <v>0.4378134657277471</v>
      </c>
      <c r="K23" s="16">
        <v>15098.727830174292</v>
      </c>
      <c r="L23">
        <v>7188</v>
      </c>
      <c r="M23">
        <v>0.36415218602766097</v>
      </c>
      <c r="N23" s="16">
        <v>12558.395700450452</v>
      </c>
      <c r="O23" s="16">
        <v>34486.66843783966</v>
      </c>
    </row>
    <row r="24" spans="1:15" x14ac:dyDescent="0.25">
      <c r="A24">
        <v>395166</v>
      </c>
      <c r="B24" t="s">
        <v>18</v>
      </c>
      <c r="C24" t="s">
        <v>79</v>
      </c>
      <c r="D24" s="11">
        <v>0</v>
      </c>
      <c r="E24">
        <v>26577</v>
      </c>
      <c r="F24">
        <v>10358</v>
      </c>
      <c r="G24">
        <v>0.38973548557022991</v>
      </c>
      <c r="H24" s="16">
        <v>0</v>
      </c>
      <c r="I24">
        <v>6778</v>
      </c>
      <c r="J24">
        <v>0.25503254693908267</v>
      </c>
      <c r="K24" s="16">
        <v>0</v>
      </c>
      <c r="L24">
        <v>9441</v>
      </c>
      <c r="M24">
        <v>0.35523196749068742</v>
      </c>
      <c r="N24" s="16">
        <v>0</v>
      </c>
      <c r="O24" s="16">
        <v>0</v>
      </c>
    </row>
    <row r="25" spans="1:15" x14ac:dyDescent="0.25">
      <c r="A25">
        <v>395203</v>
      </c>
      <c r="B25" t="s">
        <v>21</v>
      </c>
      <c r="C25" t="s">
        <v>96</v>
      </c>
      <c r="D25" s="11">
        <v>0</v>
      </c>
      <c r="E25">
        <v>29976</v>
      </c>
      <c r="F25">
        <v>11908</v>
      </c>
      <c r="G25">
        <v>0.39725113424072589</v>
      </c>
      <c r="H25" s="16">
        <v>0</v>
      </c>
      <c r="I25">
        <v>10266</v>
      </c>
      <c r="J25">
        <v>0.34247397918334666</v>
      </c>
      <c r="K25" s="16">
        <v>0</v>
      </c>
      <c r="L25">
        <v>7802</v>
      </c>
      <c r="M25">
        <v>0.2602748865759274</v>
      </c>
      <c r="N25" s="16">
        <v>0</v>
      </c>
      <c r="O25" s="16">
        <v>0</v>
      </c>
    </row>
    <row r="26" spans="1:15" x14ac:dyDescent="0.25">
      <c r="A26">
        <v>395414</v>
      </c>
      <c r="B26" t="s">
        <v>41</v>
      </c>
      <c r="C26" t="s">
        <v>222</v>
      </c>
      <c r="D26" s="11">
        <v>0</v>
      </c>
      <c r="E26">
        <v>29632</v>
      </c>
      <c r="F26">
        <v>17880</v>
      </c>
      <c r="G26">
        <v>0.60340172786177104</v>
      </c>
      <c r="H26" s="16">
        <v>0</v>
      </c>
      <c r="I26">
        <v>4988</v>
      </c>
      <c r="J26">
        <v>0.16833153347732183</v>
      </c>
      <c r="K26" s="16">
        <v>0</v>
      </c>
      <c r="L26">
        <v>6764</v>
      </c>
      <c r="M26">
        <v>0.22826673866090713</v>
      </c>
      <c r="N26" s="16">
        <v>0</v>
      </c>
      <c r="O26" s="16">
        <v>0</v>
      </c>
    </row>
    <row r="27" spans="1:15" x14ac:dyDescent="0.25">
      <c r="A27">
        <v>395745</v>
      </c>
      <c r="B27" t="s">
        <v>18</v>
      </c>
      <c r="C27" t="s">
        <v>448</v>
      </c>
      <c r="D27" s="11">
        <v>39482.003882609613</v>
      </c>
      <c r="E27">
        <v>54562</v>
      </c>
      <c r="F27">
        <v>14694</v>
      </c>
      <c r="G27">
        <v>0.26930830981269016</v>
      </c>
      <c r="H27" s="16">
        <v>10632.831733643665</v>
      </c>
      <c r="I27">
        <v>16461</v>
      </c>
      <c r="J27">
        <v>0.30169348630915288</v>
      </c>
      <c r="K27" s="16">
        <v>11911.463397816004</v>
      </c>
      <c r="L27">
        <v>23407</v>
      </c>
      <c r="M27">
        <v>0.42899820387815696</v>
      </c>
      <c r="N27" s="16">
        <v>16937.708751149945</v>
      </c>
      <c r="O27" s="16">
        <v>39482.003882609613</v>
      </c>
    </row>
    <row r="28" spans="1:15" x14ac:dyDescent="0.25">
      <c r="A28">
        <v>395401</v>
      </c>
      <c r="B28" t="s">
        <v>34</v>
      </c>
      <c r="C28" t="s">
        <v>212</v>
      </c>
      <c r="D28" s="11">
        <v>31940.848086830039</v>
      </c>
      <c r="E28">
        <v>14172</v>
      </c>
      <c r="F28">
        <v>1830</v>
      </c>
      <c r="G28">
        <v>0.12912785774767147</v>
      </c>
      <c r="H28" s="16">
        <v>4124.4532880961733</v>
      </c>
      <c r="I28">
        <v>4589</v>
      </c>
      <c r="J28">
        <v>0.3238075077617838</v>
      </c>
      <c r="K28" s="16">
        <v>10342.686414794176</v>
      </c>
      <c r="L28">
        <v>7753</v>
      </c>
      <c r="M28">
        <v>0.54706463449054477</v>
      </c>
      <c r="N28" s="16">
        <v>17473.708383939691</v>
      </c>
      <c r="O28" s="16">
        <v>31940.848086830039</v>
      </c>
    </row>
    <row r="29" spans="1:15" x14ac:dyDescent="0.25">
      <c r="A29">
        <v>395848</v>
      </c>
      <c r="B29" t="s">
        <v>21</v>
      </c>
      <c r="C29" t="s">
        <v>510</v>
      </c>
      <c r="D29" s="11">
        <v>23320.046783024107</v>
      </c>
      <c r="E29">
        <v>8914</v>
      </c>
      <c r="F29">
        <v>3892</v>
      </c>
      <c r="G29">
        <v>0.43661655822301998</v>
      </c>
      <c r="H29" s="16">
        <v>10181.918564003794</v>
      </c>
      <c r="I29">
        <v>665</v>
      </c>
      <c r="J29">
        <v>7.4601750056091543E-2</v>
      </c>
      <c r="K29" s="16">
        <v>1739.7163014035261</v>
      </c>
      <c r="L29">
        <v>4357</v>
      </c>
      <c r="M29">
        <v>0.48878169172088848</v>
      </c>
      <c r="N29" s="16">
        <v>11398.411917616786</v>
      </c>
      <c r="O29" s="16">
        <v>23320.046783024107</v>
      </c>
    </row>
    <row r="30" spans="1:15" x14ac:dyDescent="0.25">
      <c r="A30">
        <v>395285</v>
      </c>
      <c r="B30" t="s">
        <v>41</v>
      </c>
      <c r="C30" t="s">
        <v>136</v>
      </c>
      <c r="D30" s="11">
        <v>14630.708239162819</v>
      </c>
      <c r="E30">
        <v>9945</v>
      </c>
      <c r="F30">
        <v>2856</v>
      </c>
      <c r="G30">
        <v>0.28717948717948716</v>
      </c>
      <c r="H30" s="16">
        <v>4201.6392891954756</v>
      </c>
      <c r="I30">
        <v>3595</v>
      </c>
      <c r="J30">
        <v>0.36148818501759677</v>
      </c>
      <c r="K30" s="16">
        <v>5288.8281668969666</v>
      </c>
      <c r="L30">
        <v>3494</v>
      </c>
      <c r="M30">
        <v>0.35133232780291601</v>
      </c>
      <c r="N30" s="16">
        <v>5140.240783070376</v>
      </c>
      <c r="O30" s="16">
        <v>14630.708239162819</v>
      </c>
    </row>
    <row r="31" spans="1:15" x14ac:dyDescent="0.25">
      <c r="A31">
        <v>395702</v>
      </c>
      <c r="B31" t="s">
        <v>18</v>
      </c>
      <c r="C31" t="s">
        <v>419</v>
      </c>
      <c r="D31" s="11">
        <v>54061.825409362151</v>
      </c>
      <c r="E31">
        <v>14929</v>
      </c>
      <c r="F31">
        <v>3863</v>
      </c>
      <c r="G31">
        <v>0.25875812177640833</v>
      </c>
      <c r="H31" s="16">
        <v>13988.936402730658</v>
      </c>
      <c r="I31">
        <v>7621</v>
      </c>
      <c r="J31">
        <v>0.51048295264250787</v>
      </c>
      <c r="K31" s="16">
        <v>27597.640260214946</v>
      </c>
      <c r="L31">
        <v>3445</v>
      </c>
      <c r="M31">
        <v>0.2307589255810838</v>
      </c>
      <c r="N31" s="16">
        <v>12475.248746416546</v>
      </c>
      <c r="O31" s="16">
        <v>54061.825409362151</v>
      </c>
    </row>
    <row r="32" spans="1:15" x14ac:dyDescent="0.25">
      <c r="A32">
        <v>395109</v>
      </c>
      <c r="B32" t="s">
        <v>18</v>
      </c>
      <c r="C32" t="s">
        <v>64</v>
      </c>
      <c r="D32" s="11">
        <v>26841.791139365967</v>
      </c>
      <c r="E32">
        <v>12021</v>
      </c>
      <c r="F32">
        <v>4597</v>
      </c>
      <c r="G32">
        <v>0.38241410864320774</v>
      </c>
      <c r="H32" s="16">
        <v>10264.679632947787</v>
      </c>
      <c r="I32">
        <v>2605</v>
      </c>
      <c r="J32">
        <v>0.21670410115630978</v>
      </c>
      <c r="K32" s="16">
        <v>5816.7262222817017</v>
      </c>
      <c r="L32">
        <v>4819</v>
      </c>
      <c r="M32">
        <v>0.40088179020048248</v>
      </c>
      <c r="N32" s="16">
        <v>10760.385284136477</v>
      </c>
      <c r="O32" s="16">
        <v>26841.791139365967</v>
      </c>
    </row>
    <row r="33" spans="1:15" x14ac:dyDescent="0.25">
      <c r="A33">
        <v>395266</v>
      </c>
      <c r="B33" t="s">
        <v>18</v>
      </c>
      <c r="C33" t="s">
        <v>126</v>
      </c>
      <c r="D33" s="11">
        <v>0</v>
      </c>
      <c r="E33">
        <v>26692</v>
      </c>
      <c r="F33">
        <v>7428</v>
      </c>
      <c r="G33">
        <v>0.27828562865277984</v>
      </c>
      <c r="H33" s="16">
        <v>0</v>
      </c>
      <c r="I33">
        <v>7249</v>
      </c>
      <c r="J33">
        <v>0.27157949947549825</v>
      </c>
      <c r="K33" s="16">
        <v>0</v>
      </c>
      <c r="L33">
        <v>12015</v>
      </c>
      <c r="M33">
        <v>0.45013487187172185</v>
      </c>
      <c r="N33" s="16">
        <v>0</v>
      </c>
      <c r="O33" s="16">
        <v>0</v>
      </c>
    </row>
    <row r="34" spans="1:15" x14ac:dyDescent="0.25">
      <c r="A34">
        <v>395221</v>
      </c>
      <c r="B34" t="s">
        <v>18</v>
      </c>
      <c r="C34" t="s">
        <v>101</v>
      </c>
      <c r="D34" s="11">
        <v>0</v>
      </c>
      <c r="E34">
        <v>14638</v>
      </c>
      <c r="F34">
        <v>3275</v>
      </c>
      <c r="G34">
        <v>0.2237327503757344</v>
      </c>
      <c r="H34" s="16">
        <v>0</v>
      </c>
      <c r="I34">
        <v>5168</v>
      </c>
      <c r="J34">
        <v>0.35305369586009017</v>
      </c>
      <c r="K34" s="16">
        <v>0</v>
      </c>
      <c r="L34">
        <v>6195</v>
      </c>
      <c r="M34">
        <v>0.42321355376417541</v>
      </c>
      <c r="N34" s="16">
        <v>0</v>
      </c>
      <c r="O34" s="16">
        <v>0</v>
      </c>
    </row>
    <row r="35" spans="1:15" x14ac:dyDescent="0.25">
      <c r="A35">
        <v>395208</v>
      </c>
      <c r="B35" t="s">
        <v>18</v>
      </c>
      <c r="C35" t="s">
        <v>99</v>
      </c>
      <c r="D35" s="11">
        <v>0</v>
      </c>
      <c r="E35">
        <v>13988</v>
      </c>
      <c r="F35">
        <v>6630</v>
      </c>
      <c r="G35">
        <v>0.47397769516728627</v>
      </c>
      <c r="H35" s="16">
        <v>0</v>
      </c>
      <c r="I35">
        <v>3327</v>
      </c>
      <c r="J35">
        <v>0.23784672576494137</v>
      </c>
      <c r="K35" s="16">
        <v>0</v>
      </c>
      <c r="L35">
        <v>4031</v>
      </c>
      <c r="M35">
        <v>0.28817557906777236</v>
      </c>
      <c r="N35" s="16">
        <v>0</v>
      </c>
      <c r="O35" s="16">
        <v>0</v>
      </c>
    </row>
    <row r="36" spans="1:15" x14ac:dyDescent="0.25">
      <c r="A36">
        <v>395977</v>
      </c>
      <c r="B36" t="s">
        <v>18</v>
      </c>
      <c r="C36" t="s">
        <v>565</v>
      </c>
      <c r="D36" s="11">
        <v>34690.451690116861</v>
      </c>
      <c r="E36">
        <v>25604</v>
      </c>
      <c r="F36">
        <v>6548</v>
      </c>
      <c r="G36">
        <v>0.25574129042337135</v>
      </c>
      <c r="H36" s="16">
        <v>8871.7808806001103</v>
      </c>
      <c r="I36">
        <v>8616</v>
      </c>
      <c r="J36">
        <v>0.33650992032494925</v>
      </c>
      <c r="K36" s="16">
        <v>11673.681134277726</v>
      </c>
      <c r="L36">
        <v>10440</v>
      </c>
      <c r="M36">
        <v>0.4077487892516794</v>
      </c>
      <c r="N36" s="16">
        <v>14144.989675239025</v>
      </c>
      <c r="O36" s="16">
        <v>34690.451690116861</v>
      </c>
    </row>
    <row r="37" spans="1:15" x14ac:dyDescent="0.25">
      <c r="A37">
        <v>395574</v>
      </c>
      <c r="B37" t="s">
        <v>21</v>
      </c>
      <c r="C37" t="s">
        <v>329</v>
      </c>
      <c r="D37" s="11">
        <v>0</v>
      </c>
      <c r="E37">
        <v>10748</v>
      </c>
      <c r="F37">
        <v>4518</v>
      </c>
      <c r="G37">
        <v>0.42035727577223669</v>
      </c>
      <c r="H37" s="16">
        <v>0</v>
      </c>
      <c r="I37">
        <v>3216</v>
      </c>
      <c r="J37">
        <v>0.2992184592482322</v>
      </c>
      <c r="K37" s="16">
        <v>0</v>
      </c>
      <c r="L37">
        <v>3014</v>
      </c>
      <c r="M37">
        <v>0.2804242649795311</v>
      </c>
      <c r="N37" s="16">
        <v>0</v>
      </c>
      <c r="O37" s="16">
        <v>0</v>
      </c>
    </row>
    <row r="38" spans="1:15" x14ac:dyDescent="0.25">
      <c r="A38">
        <v>395094</v>
      </c>
      <c r="B38" t="s">
        <v>25</v>
      </c>
      <c r="C38" t="s">
        <v>58</v>
      </c>
      <c r="D38" s="11">
        <v>30763.391986918014</v>
      </c>
      <c r="E38">
        <v>81271</v>
      </c>
      <c r="F38">
        <v>27855</v>
      </c>
      <c r="G38">
        <v>0.342742183558711</v>
      </c>
      <c r="H38" s="16">
        <v>10543.912143268833</v>
      </c>
      <c r="I38">
        <v>24231</v>
      </c>
      <c r="J38">
        <v>0.29815063183669449</v>
      </c>
      <c r="K38" s="16">
        <v>9172.1247583395107</v>
      </c>
      <c r="L38">
        <v>29185</v>
      </c>
      <c r="M38">
        <v>0.35910718460459451</v>
      </c>
      <c r="N38" s="16">
        <v>11047.355085309671</v>
      </c>
      <c r="O38" s="16">
        <v>30763.391986918014</v>
      </c>
    </row>
    <row r="39" spans="1:15" x14ac:dyDescent="0.25">
      <c r="A39">
        <v>395386</v>
      </c>
      <c r="B39" t="s">
        <v>25</v>
      </c>
      <c r="C39" t="s">
        <v>202</v>
      </c>
      <c r="D39" s="11">
        <v>20328.88115014862</v>
      </c>
      <c r="E39">
        <v>6404</v>
      </c>
      <c r="F39">
        <v>902</v>
      </c>
      <c r="G39">
        <v>0.14084946908182386</v>
      </c>
      <c r="H39" s="16">
        <v>2863.3121170259296</v>
      </c>
      <c r="I39">
        <v>827</v>
      </c>
      <c r="J39">
        <v>0.12913803872579638</v>
      </c>
      <c r="K39" s="16">
        <v>2625.2318412200043</v>
      </c>
      <c r="L39">
        <v>4675</v>
      </c>
      <c r="M39">
        <v>0.73001249219237974</v>
      </c>
      <c r="N39" s="16">
        <v>14840.337191902685</v>
      </c>
      <c r="O39" s="16">
        <v>20328.88115014862</v>
      </c>
    </row>
    <row r="40" spans="1:15" x14ac:dyDescent="0.25">
      <c r="A40">
        <v>395731</v>
      </c>
      <c r="B40" t="s">
        <v>18</v>
      </c>
      <c r="C40" t="s">
        <v>440</v>
      </c>
      <c r="D40" s="11">
        <v>0</v>
      </c>
      <c r="E40">
        <v>34422</v>
      </c>
      <c r="F40">
        <v>11627</v>
      </c>
      <c r="G40">
        <v>0.33777816512695369</v>
      </c>
      <c r="H40" s="16">
        <v>0</v>
      </c>
      <c r="I40">
        <v>11083</v>
      </c>
      <c r="J40">
        <v>0.32197431874963683</v>
      </c>
      <c r="K40" s="16">
        <v>0</v>
      </c>
      <c r="L40">
        <v>11712</v>
      </c>
      <c r="M40">
        <v>0.34024751612340942</v>
      </c>
      <c r="N40" s="16">
        <v>0</v>
      </c>
      <c r="O40" s="16">
        <v>0</v>
      </c>
    </row>
    <row r="41" spans="1:15" x14ac:dyDescent="0.25">
      <c r="A41">
        <v>395527</v>
      </c>
      <c r="B41" t="s">
        <v>25</v>
      </c>
      <c r="C41" t="s">
        <v>295</v>
      </c>
      <c r="D41" s="11">
        <v>0</v>
      </c>
      <c r="E41">
        <v>39374</v>
      </c>
      <c r="F41">
        <v>17545</v>
      </c>
      <c r="G41">
        <v>0.44559861837760961</v>
      </c>
      <c r="H41" s="16">
        <v>0</v>
      </c>
      <c r="I41">
        <v>11157</v>
      </c>
      <c r="J41">
        <v>0.28335957738609235</v>
      </c>
      <c r="K41" s="16">
        <v>0</v>
      </c>
      <c r="L41">
        <v>10672</v>
      </c>
      <c r="M41">
        <v>0.27104180423629809</v>
      </c>
      <c r="N41" s="16">
        <v>0</v>
      </c>
      <c r="O41" s="16">
        <v>0</v>
      </c>
    </row>
    <row r="42" spans="1:15" x14ac:dyDescent="0.25">
      <c r="A42">
        <v>395429</v>
      </c>
      <c r="B42" t="s">
        <v>25</v>
      </c>
      <c r="C42" t="s">
        <v>232</v>
      </c>
      <c r="D42" s="11">
        <v>0</v>
      </c>
      <c r="E42">
        <v>48621</v>
      </c>
      <c r="F42">
        <v>20207</v>
      </c>
      <c r="G42">
        <v>0.41560231175829376</v>
      </c>
      <c r="H42" s="16">
        <v>0</v>
      </c>
      <c r="I42">
        <v>13899</v>
      </c>
      <c r="J42">
        <v>0.28586413278213119</v>
      </c>
      <c r="K42" s="16">
        <v>0</v>
      </c>
      <c r="L42">
        <v>14515</v>
      </c>
      <c r="M42">
        <v>0.29853355545957511</v>
      </c>
      <c r="N42" s="16">
        <v>0</v>
      </c>
      <c r="O42" s="16">
        <v>0</v>
      </c>
    </row>
    <row r="43" spans="1:15" x14ac:dyDescent="0.25">
      <c r="A43">
        <v>395552</v>
      </c>
      <c r="B43" t="s">
        <v>18</v>
      </c>
      <c r="C43" t="s">
        <v>310</v>
      </c>
      <c r="D43" s="11">
        <v>42658.987121061706</v>
      </c>
      <c r="E43">
        <v>16309</v>
      </c>
      <c r="F43">
        <v>6899</v>
      </c>
      <c r="G43">
        <v>0.42301796554049909</v>
      </c>
      <c r="H43" s="16">
        <v>18045.517943969873</v>
      </c>
      <c r="I43">
        <v>4622</v>
      </c>
      <c r="J43">
        <v>0.2834018026856337</v>
      </c>
      <c r="K43" s="16">
        <v>12089.633850852118</v>
      </c>
      <c r="L43">
        <v>4788</v>
      </c>
      <c r="M43">
        <v>0.29358023177386722</v>
      </c>
      <c r="N43" s="16">
        <v>12523.835326239712</v>
      </c>
      <c r="O43" s="16">
        <v>42658.987121061706</v>
      </c>
    </row>
    <row r="44" spans="1:15" x14ac:dyDescent="0.25">
      <c r="A44">
        <v>395651</v>
      </c>
      <c r="B44" t="s">
        <v>41</v>
      </c>
      <c r="C44" t="s">
        <v>385</v>
      </c>
      <c r="D44" s="11">
        <v>0</v>
      </c>
      <c r="E44">
        <v>22759</v>
      </c>
      <c r="F44">
        <v>8293</v>
      </c>
      <c r="G44">
        <v>0.36438332088404585</v>
      </c>
      <c r="H44" s="16">
        <v>0</v>
      </c>
      <c r="I44">
        <v>6537</v>
      </c>
      <c r="J44">
        <v>0.28722703106463376</v>
      </c>
      <c r="K44" s="16">
        <v>0</v>
      </c>
      <c r="L44">
        <v>7929</v>
      </c>
      <c r="M44">
        <v>0.34838964805132033</v>
      </c>
      <c r="N44" s="16">
        <v>0</v>
      </c>
      <c r="O44" s="16">
        <v>0</v>
      </c>
    </row>
    <row r="45" spans="1:15" x14ac:dyDescent="0.25">
      <c r="A45">
        <v>396065</v>
      </c>
      <c r="B45" t="s">
        <v>41</v>
      </c>
      <c r="C45" t="s">
        <v>589</v>
      </c>
      <c r="D45" s="11">
        <v>50170.269070917893</v>
      </c>
      <c r="E45">
        <v>26698</v>
      </c>
      <c r="F45">
        <v>8692</v>
      </c>
      <c r="G45">
        <v>0.32556745823657202</v>
      </c>
      <c r="H45" s="16">
        <v>16333.806980463642</v>
      </c>
      <c r="I45">
        <v>9528</v>
      </c>
      <c r="J45">
        <v>0.35688066521836842</v>
      </c>
      <c r="K45" s="16">
        <v>17904.799000213712</v>
      </c>
      <c r="L45">
        <v>8478</v>
      </c>
      <c r="M45">
        <v>0.31755187654505956</v>
      </c>
      <c r="N45" s="16">
        <v>15931.66309024054</v>
      </c>
      <c r="O45" s="16">
        <v>50170.269070917893</v>
      </c>
    </row>
    <row r="46" spans="1:15" x14ac:dyDescent="0.25">
      <c r="A46">
        <v>395654</v>
      </c>
      <c r="B46" t="s">
        <v>41</v>
      </c>
      <c r="C46" t="s">
        <v>388</v>
      </c>
      <c r="D46" s="11">
        <v>31880.65756404023</v>
      </c>
      <c r="E46">
        <v>16970</v>
      </c>
      <c r="F46">
        <v>5943</v>
      </c>
      <c r="G46">
        <v>0.35020624631703007</v>
      </c>
      <c r="H46" s="16">
        <v>11164.80541562116</v>
      </c>
      <c r="I46">
        <v>4382</v>
      </c>
      <c r="J46">
        <v>0.25822038892162641</v>
      </c>
      <c r="K46" s="16">
        <v>8232.2357952636594</v>
      </c>
      <c r="L46">
        <v>6645</v>
      </c>
      <c r="M46">
        <v>0.39157336476134352</v>
      </c>
      <c r="N46" s="16">
        <v>12483.61635315541</v>
      </c>
      <c r="O46" s="16">
        <v>31880.65756404023</v>
      </c>
    </row>
    <row r="47" spans="1:15" x14ac:dyDescent="0.25">
      <c r="A47">
        <v>395908</v>
      </c>
      <c r="B47" t="s">
        <v>34</v>
      </c>
      <c r="C47" t="s">
        <v>544</v>
      </c>
      <c r="D47" s="11">
        <v>29100.97524745651</v>
      </c>
      <c r="E47">
        <v>21655</v>
      </c>
      <c r="F47">
        <v>3625</v>
      </c>
      <c r="G47">
        <v>0.16739782960055413</v>
      </c>
      <c r="H47" s="16">
        <v>4871.4400956836689</v>
      </c>
      <c r="I47">
        <v>5711</v>
      </c>
      <c r="J47">
        <v>0.26372662202724545</v>
      </c>
      <c r="K47" s="16">
        <v>7674.7018997101886</v>
      </c>
      <c r="L47">
        <v>12319</v>
      </c>
      <c r="M47">
        <v>0.56887554837220045</v>
      </c>
      <c r="N47" s="16">
        <v>16554.833252062654</v>
      </c>
      <c r="O47" s="16">
        <v>29100.97524745651</v>
      </c>
    </row>
    <row r="48" spans="1:15" x14ac:dyDescent="0.25">
      <c r="A48">
        <v>395586</v>
      </c>
      <c r="B48" t="s">
        <v>41</v>
      </c>
      <c r="C48" t="s">
        <v>335</v>
      </c>
      <c r="D48" s="11">
        <v>25499.332318048422</v>
      </c>
      <c r="E48">
        <v>33558</v>
      </c>
      <c r="F48">
        <v>12052</v>
      </c>
      <c r="G48">
        <v>0.35913940044102749</v>
      </c>
      <c r="H48" s="16">
        <v>9157.8149203504254</v>
      </c>
      <c r="I48">
        <v>11509</v>
      </c>
      <c r="J48">
        <v>0.34295845997973656</v>
      </c>
      <c r="K48" s="16">
        <v>8745.2117423094132</v>
      </c>
      <c r="L48">
        <v>9997</v>
      </c>
      <c r="M48">
        <v>0.29790213957923595</v>
      </c>
      <c r="N48" s="16">
        <v>7596.3056553885835</v>
      </c>
      <c r="O48" s="16">
        <v>25499.332318048422</v>
      </c>
    </row>
    <row r="49" spans="1:15" x14ac:dyDescent="0.25">
      <c r="A49">
        <v>395700</v>
      </c>
      <c r="B49" t="s">
        <v>34</v>
      </c>
      <c r="C49" t="s">
        <v>417</v>
      </c>
      <c r="D49" s="11">
        <v>39415.438323945113</v>
      </c>
      <c r="E49">
        <v>16077</v>
      </c>
      <c r="F49">
        <v>4930</v>
      </c>
      <c r="G49">
        <v>0.3066492504820551</v>
      </c>
      <c r="H49" s="16">
        <v>12086.714619459439</v>
      </c>
      <c r="I49">
        <v>3573</v>
      </c>
      <c r="J49">
        <v>0.22224295577533121</v>
      </c>
      <c r="K49" s="16">
        <v>8759.8035162938286</v>
      </c>
      <c r="L49">
        <v>7574</v>
      </c>
      <c r="M49">
        <v>0.47110779374261369</v>
      </c>
      <c r="N49" s="16">
        <v>18568.920188191845</v>
      </c>
      <c r="O49" s="16">
        <v>39415.438323945113</v>
      </c>
    </row>
    <row r="50" spans="1:15" x14ac:dyDescent="0.25">
      <c r="A50">
        <v>395328</v>
      </c>
      <c r="B50" t="s">
        <v>25</v>
      </c>
      <c r="C50" t="s">
        <v>158</v>
      </c>
      <c r="D50" s="11">
        <v>18801.304713096913</v>
      </c>
      <c r="E50">
        <v>10689</v>
      </c>
      <c r="F50">
        <v>3876</v>
      </c>
      <c r="G50">
        <v>0.36261577322481053</v>
      </c>
      <c r="H50" s="16">
        <v>6817.649646174912</v>
      </c>
      <c r="I50">
        <v>2676</v>
      </c>
      <c r="J50">
        <v>0.2503508279539714</v>
      </c>
      <c r="K50" s="16">
        <v>4706.9222015387168</v>
      </c>
      <c r="L50">
        <v>4137</v>
      </c>
      <c r="M50">
        <v>0.38703339882121807</v>
      </c>
      <c r="N50" s="16">
        <v>7276.7328653832847</v>
      </c>
      <c r="O50" s="16">
        <v>18801.304713096913</v>
      </c>
    </row>
    <row r="51" spans="1:15" x14ac:dyDescent="0.25">
      <c r="A51">
        <v>395596</v>
      </c>
      <c r="B51" t="s">
        <v>18</v>
      </c>
      <c r="C51" t="s">
        <v>345</v>
      </c>
      <c r="D51" s="11">
        <v>29427.987532295836</v>
      </c>
      <c r="E51">
        <v>34725</v>
      </c>
      <c r="F51">
        <v>4022</v>
      </c>
      <c r="G51">
        <v>0.11582433405327573</v>
      </c>
      <c r="H51" s="16">
        <v>3408.4770584562661</v>
      </c>
      <c r="I51">
        <v>10561</v>
      </c>
      <c r="J51">
        <v>0.30413246940244781</v>
      </c>
      <c r="K51" s="16">
        <v>8950.00651774158</v>
      </c>
      <c r="L51">
        <v>20142</v>
      </c>
      <c r="M51">
        <v>0.5800431965442765</v>
      </c>
      <c r="N51" s="16">
        <v>17069.503956097993</v>
      </c>
      <c r="O51" s="16">
        <v>29427.98753229584</v>
      </c>
    </row>
    <row r="52" spans="1:15" x14ac:dyDescent="0.25">
      <c r="A52">
        <v>395015</v>
      </c>
      <c r="B52" t="s">
        <v>18</v>
      </c>
      <c r="C52" t="s">
        <v>28</v>
      </c>
      <c r="D52" s="11">
        <v>38101.840361491006</v>
      </c>
      <c r="E52">
        <v>105470</v>
      </c>
      <c r="F52">
        <v>32923</v>
      </c>
      <c r="G52">
        <v>0.3121551151986347</v>
      </c>
      <c r="H52" s="16">
        <v>11893.684367321213</v>
      </c>
      <c r="I52">
        <v>36906</v>
      </c>
      <c r="J52">
        <v>0.34991940836256757</v>
      </c>
      <c r="K52" s="16">
        <v>13332.573436817931</v>
      </c>
      <c r="L52">
        <v>35641</v>
      </c>
      <c r="M52">
        <v>0.33792547643879778</v>
      </c>
      <c r="N52" s="16">
        <v>12875.582557351863</v>
      </c>
      <c r="O52" s="16">
        <v>38101.840361491006</v>
      </c>
    </row>
    <row r="53" spans="1:15" x14ac:dyDescent="0.25">
      <c r="A53">
        <v>395917</v>
      </c>
      <c r="B53" t="s">
        <v>21</v>
      </c>
      <c r="C53" t="s">
        <v>549</v>
      </c>
      <c r="D53" s="11">
        <v>44805.35807383361</v>
      </c>
      <c r="E53">
        <v>16908</v>
      </c>
      <c r="F53">
        <v>1594</v>
      </c>
      <c r="G53">
        <v>9.4274899455878872E-2</v>
      </c>
      <c r="H53" s="16">
        <v>4224.0206274953143</v>
      </c>
      <c r="I53">
        <v>14331</v>
      </c>
      <c r="J53">
        <v>0.84758694109297372</v>
      </c>
      <c r="K53" s="16">
        <v>37976.436394376004</v>
      </c>
      <c r="L53">
        <v>983</v>
      </c>
      <c r="M53">
        <v>5.8138159451147385E-2</v>
      </c>
      <c r="N53" s="16">
        <v>2604.9010519622921</v>
      </c>
      <c r="O53" s="16">
        <v>44805.35807383361</v>
      </c>
    </row>
    <row r="54" spans="1:15" x14ac:dyDescent="0.25">
      <c r="A54">
        <v>395352</v>
      </c>
      <c r="B54" t="s">
        <v>41</v>
      </c>
      <c r="C54" t="s">
        <v>178</v>
      </c>
      <c r="D54" s="11">
        <v>59590.543948652048</v>
      </c>
      <c r="E54">
        <v>19239</v>
      </c>
      <c r="F54">
        <v>6964</v>
      </c>
      <c r="G54">
        <v>0.36197307552367586</v>
      </c>
      <c r="H54" s="16">
        <v>21570.172465222353</v>
      </c>
      <c r="I54">
        <v>5010</v>
      </c>
      <c r="J54">
        <v>0.26040854514267892</v>
      </c>
      <c r="K54" s="16">
        <v>15517.886853929349</v>
      </c>
      <c r="L54">
        <v>7265</v>
      </c>
      <c r="M54">
        <v>0.37761837933364523</v>
      </c>
      <c r="N54" s="16">
        <v>22502.484629500344</v>
      </c>
      <c r="O54" s="16">
        <v>59590.543948652048</v>
      </c>
    </row>
    <row r="55" spans="1:15" x14ac:dyDescent="0.25">
      <c r="A55">
        <v>395286</v>
      </c>
      <c r="B55" t="s">
        <v>41</v>
      </c>
      <c r="C55" t="s">
        <v>137</v>
      </c>
      <c r="D55" s="11">
        <v>57039.248600219849</v>
      </c>
      <c r="E55">
        <v>26261</v>
      </c>
      <c r="F55">
        <v>8785</v>
      </c>
      <c r="G55">
        <v>0.33452648413997943</v>
      </c>
      <c r="H55" s="16">
        <v>19081.139292217791</v>
      </c>
      <c r="I55">
        <v>7246</v>
      </c>
      <c r="J55">
        <v>0.27592247058375535</v>
      </c>
      <c r="K55" s="16">
        <v>15738.41039401367</v>
      </c>
      <c r="L55">
        <v>10230</v>
      </c>
      <c r="M55">
        <v>0.38955104527626516</v>
      </c>
      <c r="N55" s="16">
        <v>22219.698913988388</v>
      </c>
      <c r="O55" s="16">
        <v>57039.248600219849</v>
      </c>
    </row>
    <row r="56" spans="1:15" x14ac:dyDescent="0.25">
      <c r="A56">
        <v>395418</v>
      </c>
      <c r="B56" t="s">
        <v>41</v>
      </c>
      <c r="C56" t="s">
        <v>224</v>
      </c>
      <c r="D56" s="11">
        <v>24024.618019228503</v>
      </c>
      <c r="E56">
        <v>19280</v>
      </c>
      <c r="F56">
        <v>6764</v>
      </c>
      <c r="G56">
        <v>0.35082987551867217</v>
      </c>
      <c r="H56" s="16">
        <v>8428.5537490695842</v>
      </c>
      <c r="I56">
        <v>6611</v>
      </c>
      <c r="J56">
        <v>0.3428941908713693</v>
      </c>
      <c r="K56" s="16">
        <v>8237.9019566970765</v>
      </c>
      <c r="L56">
        <v>5905</v>
      </c>
      <c r="M56">
        <v>0.30627593360995853</v>
      </c>
      <c r="N56" s="16">
        <v>7358.1623134618421</v>
      </c>
      <c r="O56" s="16">
        <v>24024.618019228503</v>
      </c>
    </row>
    <row r="57" spans="1:15" x14ac:dyDescent="0.25">
      <c r="A57">
        <v>395462</v>
      </c>
      <c r="B57" t="s">
        <v>41</v>
      </c>
      <c r="C57" t="s">
        <v>254</v>
      </c>
      <c r="D57" s="11">
        <v>0</v>
      </c>
      <c r="E57">
        <v>24292</v>
      </c>
      <c r="F57">
        <v>9862</v>
      </c>
      <c r="G57">
        <v>0.40597727646961962</v>
      </c>
      <c r="H57" s="16">
        <v>0</v>
      </c>
      <c r="I57">
        <v>5608</v>
      </c>
      <c r="J57">
        <v>0.23085789560349085</v>
      </c>
      <c r="K57" s="16">
        <v>0</v>
      </c>
      <c r="L57">
        <v>8822</v>
      </c>
      <c r="M57">
        <v>0.36316482792688953</v>
      </c>
      <c r="N57" s="16">
        <v>0</v>
      </c>
      <c r="O57" s="16">
        <v>0</v>
      </c>
    </row>
    <row r="58" spans="1:15" x14ac:dyDescent="0.25">
      <c r="A58">
        <v>395227</v>
      </c>
      <c r="B58" t="s">
        <v>21</v>
      </c>
      <c r="C58" t="s">
        <v>105</v>
      </c>
      <c r="D58" s="11">
        <v>18685.021852852813</v>
      </c>
      <c r="E58">
        <v>21300</v>
      </c>
      <c r="F58">
        <v>8929</v>
      </c>
      <c r="G58">
        <v>0.41920187793427233</v>
      </c>
      <c r="H58" s="16">
        <v>7832.7962499588157</v>
      </c>
      <c r="I58">
        <v>5824</v>
      </c>
      <c r="J58">
        <v>0.27342723004694836</v>
      </c>
      <c r="K58" s="16">
        <v>5108.9937685922432</v>
      </c>
      <c r="L58">
        <v>6547</v>
      </c>
      <c r="M58">
        <v>0.30737089201877932</v>
      </c>
      <c r="N58" s="16">
        <v>5743.2318343017541</v>
      </c>
      <c r="O58" s="16">
        <v>18685.021852852813</v>
      </c>
    </row>
    <row r="59" spans="1:15" x14ac:dyDescent="0.25">
      <c r="A59">
        <v>395012</v>
      </c>
      <c r="B59" t="s">
        <v>25</v>
      </c>
      <c r="C59" t="s">
        <v>26</v>
      </c>
      <c r="D59" s="11">
        <v>18536.677788901517</v>
      </c>
      <c r="E59">
        <v>4923</v>
      </c>
      <c r="F59">
        <v>1045</v>
      </c>
      <c r="G59">
        <v>0.21226894170221411</v>
      </c>
      <c r="H59" s="16">
        <v>3934.7609769250635</v>
      </c>
      <c r="I59">
        <v>1157</v>
      </c>
      <c r="J59">
        <v>0.23501929717651837</v>
      </c>
      <c r="K59" s="16">
        <v>4356.4769859352136</v>
      </c>
      <c r="L59">
        <v>2721</v>
      </c>
      <c r="M59">
        <v>0.55271176112126752</v>
      </c>
      <c r="N59" s="16">
        <v>10245.439826041242</v>
      </c>
      <c r="O59" s="16">
        <v>18536.677788901521</v>
      </c>
    </row>
    <row r="60" spans="1:15" x14ac:dyDescent="0.25">
      <c r="A60">
        <v>395202</v>
      </c>
      <c r="B60" t="s">
        <v>21</v>
      </c>
      <c r="C60" t="s">
        <v>95</v>
      </c>
      <c r="D60" s="11">
        <v>38968.588295738387</v>
      </c>
      <c r="E60">
        <v>24219</v>
      </c>
      <c r="F60">
        <v>8967</v>
      </c>
      <c r="G60">
        <v>0.37024650068128329</v>
      </c>
      <c r="H60" s="16">
        <v>14427.983452986751</v>
      </c>
      <c r="I60">
        <v>5603</v>
      </c>
      <c r="J60">
        <v>0.23134728931830381</v>
      </c>
      <c r="K60" s="16">
        <v>9015.2772707800559</v>
      </c>
      <c r="L60">
        <v>9649</v>
      </c>
      <c r="M60">
        <v>0.39840621000041287</v>
      </c>
      <c r="N60" s="16">
        <v>15525.327571971578</v>
      </c>
      <c r="O60" s="16">
        <v>38968.588295738387</v>
      </c>
    </row>
    <row r="61" spans="1:15" x14ac:dyDescent="0.25">
      <c r="A61">
        <v>395311</v>
      </c>
      <c r="B61" t="s">
        <v>21</v>
      </c>
      <c r="C61" t="s">
        <v>149</v>
      </c>
      <c r="D61" s="11">
        <v>45479.307320676366</v>
      </c>
      <c r="E61">
        <v>36111</v>
      </c>
      <c r="F61">
        <v>18635</v>
      </c>
      <c r="G61">
        <v>0.51604774168535905</v>
      </c>
      <c r="H61" s="16">
        <v>23469.493836249458</v>
      </c>
      <c r="I61">
        <v>9234</v>
      </c>
      <c r="J61">
        <v>0.25571155603555701</v>
      </c>
      <c r="K61" s="16">
        <v>11629.584442389452</v>
      </c>
      <c r="L61">
        <v>8242</v>
      </c>
      <c r="M61">
        <v>0.22824070227908394</v>
      </c>
      <c r="N61" s="16">
        <v>10380.229042037457</v>
      </c>
      <c r="O61" s="16">
        <v>45479.307320676366</v>
      </c>
    </row>
    <row r="62" spans="1:15" x14ac:dyDescent="0.25">
      <c r="A62">
        <v>395188</v>
      </c>
      <c r="B62" t="s">
        <v>21</v>
      </c>
      <c r="C62" t="s">
        <v>89</v>
      </c>
      <c r="D62" s="11">
        <v>24544.992538675862</v>
      </c>
      <c r="E62">
        <v>26353</v>
      </c>
      <c r="F62">
        <v>8015</v>
      </c>
      <c r="G62">
        <v>0.30413994611619172</v>
      </c>
      <c r="H62" s="16">
        <v>7465.1127081352042</v>
      </c>
      <c r="I62">
        <v>11791</v>
      </c>
      <c r="J62">
        <v>0.44742534056843625</v>
      </c>
      <c r="K62" s="16">
        <v>10982.051645866773</v>
      </c>
      <c r="L62">
        <v>6547</v>
      </c>
      <c r="M62">
        <v>0.24843471331537206</v>
      </c>
      <c r="N62" s="16">
        <v>6097.8281846738846</v>
      </c>
      <c r="O62" s="16">
        <v>24544.992538675862</v>
      </c>
    </row>
    <row r="63" spans="1:15" x14ac:dyDescent="0.25">
      <c r="A63">
        <v>395448</v>
      </c>
      <c r="B63" t="s">
        <v>34</v>
      </c>
      <c r="C63" t="s">
        <v>245</v>
      </c>
      <c r="D63" s="11">
        <v>62843.465063800562</v>
      </c>
      <c r="E63">
        <v>6372</v>
      </c>
      <c r="F63">
        <v>2704</v>
      </c>
      <c r="G63">
        <v>0.42435655994978028</v>
      </c>
      <c r="H63" s="16">
        <v>26668.036649798607</v>
      </c>
      <c r="I63">
        <v>1169</v>
      </c>
      <c r="J63">
        <v>0.18345888261142498</v>
      </c>
      <c r="K63" s="16">
        <v>11529.191880034974</v>
      </c>
      <c r="L63">
        <v>2499</v>
      </c>
      <c r="M63">
        <v>0.39218455743879471</v>
      </c>
      <c r="N63" s="16">
        <v>24646.236533966981</v>
      </c>
      <c r="O63" s="16">
        <v>62843.465063800555</v>
      </c>
    </row>
    <row r="64" spans="1:15" x14ac:dyDescent="0.25">
      <c r="A64">
        <v>395261</v>
      </c>
      <c r="B64" t="s">
        <v>41</v>
      </c>
      <c r="C64" t="s">
        <v>122</v>
      </c>
      <c r="D64" s="11">
        <v>22769.593880635042</v>
      </c>
      <c r="E64">
        <v>17116</v>
      </c>
      <c r="F64">
        <v>7477</v>
      </c>
      <c r="G64">
        <v>0.43684272026174342</v>
      </c>
      <c r="H64" s="16">
        <v>9946.7313300717578</v>
      </c>
      <c r="I64">
        <v>4266</v>
      </c>
      <c r="J64">
        <v>0.24924047674690347</v>
      </c>
      <c r="K64" s="16">
        <v>5675.1044341428542</v>
      </c>
      <c r="L64">
        <v>5373</v>
      </c>
      <c r="M64">
        <v>0.31391680299135311</v>
      </c>
      <c r="N64" s="16">
        <v>7147.7581164204294</v>
      </c>
      <c r="O64" s="16">
        <v>22769.593880635039</v>
      </c>
    </row>
    <row r="65" spans="1:15" x14ac:dyDescent="0.25">
      <c r="A65">
        <v>395349</v>
      </c>
      <c r="B65" t="s">
        <v>25</v>
      </c>
      <c r="C65" t="s">
        <v>175</v>
      </c>
      <c r="D65" s="11">
        <v>37436.793071022046</v>
      </c>
      <c r="E65">
        <v>8445</v>
      </c>
      <c r="F65">
        <v>1947</v>
      </c>
      <c r="G65">
        <v>0.230550621669627</v>
      </c>
      <c r="H65" s="16">
        <v>8631.0759158413166</v>
      </c>
      <c r="I65">
        <v>2613</v>
      </c>
      <c r="J65">
        <v>0.30941385435168739</v>
      </c>
      <c r="K65" s="16">
        <v>11583.462438671475</v>
      </c>
      <c r="L65">
        <v>3885</v>
      </c>
      <c r="M65">
        <v>0.46003552397868563</v>
      </c>
      <c r="N65" s="16">
        <v>17222.254716509255</v>
      </c>
      <c r="O65" s="16">
        <v>37436.793071022046</v>
      </c>
    </row>
    <row r="66" spans="1:15" x14ac:dyDescent="0.25">
      <c r="A66">
        <v>395440</v>
      </c>
      <c r="B66" t="s">
        <v>25</v>
      </c>
      <c r="C66" t="s">
        <v>241</v>
      </c>
      <c r="D66" s="11">
        <v>0</v>
      </c>
      <c r="E66">
        <v>23131</v>
      </c>
      <c r="F66">
        <v>8649</v>
      </c>
      <c r="G66">
        <v>0.37391379533958757</v>
      </c>
      <c r="H66" s="16">
        <v>0</v>
      </c>
      <c r="I66">
        <v>5305</v>
      </c>
      <c r="J66">
        <v>0.22934589944230685</v>
      </c>
      <c r="K66" s="16">
        <v>0</v>
      </c>
      <c r="L66">
        <v>9177</v>
      </c>
      <c r="M66">
        <v>0.39674030521810555</v>
      </c>
      <c r="N66" s="16">
        <v>0</v>
      </c>
      <c r="O66" s="16">
        <v>0</v>
      </c>
    </row>
    <row r="67" spans="1:15" x14ac:dyDescent="0.25">
      <c r="A67">
        <v>395146</v>
      </c>
      <c r="B67" t="s">
        <v>18</v>
      </c>
      <c r="C67" t="s">
        <v>74</v>
      </c>
      <c r="D67" s="11">
        <v>12881.239951639627</v>
      </c>
      <c r="E67">
        <v>17279</v>
      </c>
      <c r="F67">
        <v>5072</v>
      </c>
      <c r="G67">
        <v>0.29353550552694024</v>
      </c>
      <c r="H67" s="16">
        <v>3781.1012810183574</v>
      </c>
      <c r="I67">
        <v>3623</v>
      </c>
      <c r="J67">
        <v>0.20967648590774929</v>
      </c>
      <c r="K67" s="16">
        <v>2700.8931271943034</v>
      </c>
      <c r="L67">
        <v>8584</v>
      </c>
      <c r="M67">
        <v>0.49678800856531047</v>
      </c>
      <c r="N67" s="16">
        <v>6399.2455434269668</v>
      </c>
      <c r="O67" s="16">
        <v>12881.239951639627</v>
      </c>
    </row>
    <row r="68" spans="1:15" x14ac:dyDescent="0.25">
      <c r="A68">
        <v>395372</v>
      </c>
      <c r="B68" t="s">
        <v>25</v>
      </c>
      <c r="C68" t="s">
        <v>193</v>
      </c>
      <c r="D68" s="11">
        <v>0</v>
      </c>
      <c r="E68">
        <v>22573</v>
      </c>
      <c r="F68">
        <v>6077</v>
      </c>
      <c r="G68">
        <v>0.26921543436849332</v>
      </c>
      <c r="H68" s="16">
        <v>0</v>
      </c>
      <c r="I68">
        <v>6528</v>
      </c>
      <c r="J68">
        <v>0.28919505604040224</v>
      </c>
      <c r="K68" s="16">
        <v>0</v>
      </c>
      <c r="L68">
        <v>9968</v>
      </c>
      <c r="M68">
        <v>0.44158950959110443</v>
      </c>
      <c r="N68" s="16">
        <v>0</v>
      </c>
      <c r="O68" s="16">
        <v>0</v>
      </c>
    </row>
    <row r="69" spans="1:15" x14ac:dyDescent="0.25">
      <c r="A69">
        <v>395260</v>
      </c>
      <c r="B69" t="s">
        <v>41</v>
      </c>
      <c r="C69" t="s">
        <v>121</v>
      </c>
      <c r="D69" s="11">
        <v>0</v>
      </c>
      <c r="E69">
        <v>21641</v>
      </c>
      <c r="F69">
        <v>7879</v>
      </c>
      <c r="G69">
        <v>0.36407744558939054</v>
      </c>
      <c r="H69" s="16">
        <v>0</v>
      </c>
      <c r="I69">
        <v>6272</v>
      </c>
      <c r="J69">
        <v>0.2898202486021903</v>
      </c>
      <c r="K69" s="16">
        <v>0</v>
      </c>
      <c r="L69">
        <v>7490</v>
      </c>
      <c r="M69">
        <v>0.34610230580841922</v>
      </c>
      <c r="N69" s="16">
        <v>0</v>
      </c>
      <c r="O69" s="16">
        <v>0</v>
      </c>
    </row>
    <row r="70" spans="1:15" x14ac:dyDescent="0.25">
      <c r="A70">
        <v>395893</v>
      </c>
      <c r="B70" t="s">
        <v>21</v>
      </c>
      <c r="C70" t="s">
        <v>532</v>
      </c>
      <c r="D70" s="11">
        <v>27409.322489515751</v>
      </c>
      <c r="E70">
        <v>79840</v>
      </c>
      <c r="F70">
        <v>33951</v>
      </c>
      <c r="G70">
        <v>0.42523797595190382</v>
      </c>
      <c r="H70" s="16">
        <v>11655.484817654675</v>
      </c>
      <c r="I70">
        <v>22921</v>
      </c>
      <c r="J70">
        <v>0.28708667334669341</v>
      </c>
      <c r="K70" s="16">
        <v>7868.8512122017855</v>
      </c>
      <c r="L70">
        <v>22968</v>
      </c>
      <c r="M70">
        <v>0.28767535070140282</v>
      </c>
      <c r="N70" s="16">
        <v>7884.9864596592915</v>
      </c>
      <c r="O70" s="16">
        <v>27409.322489515751</v>
      </c>
    </row>
    <row r="71" spans="1:15" x14ac:dyDescent="0.25">
      <c r="A71">
        <v>395819</v>
      </c>
      <c r="B71" t="s">
        <v>21</v>
      </c>
      <c r="C71" t="s">
        <v>492</v>
      </c>
      <c r="D71" s="11">
        <v>26424.398935944795</v>
      </c>
      <c r="E71">
        <v>57364</v>
      </c>
      <c r="F71">
        <v>20570</v>
      </c>
      <c r="G71">
        <v>0.35858726727564327</v>
      </c>
      <c r="H71" s="16">
        <v>9475.4530038418598</v>
      </c>
      <c r="I71">
        <v>27667</v>
      </c>
      <c r="J71">
        <v>0.48230597587337004</v>
      </c>
      <c r="K71" s="16">
        <v>12744.645515668095</v>
      </c>
      <c r="L71">
        <v>9127</v>
      </c>
      <c r="M71">
        <v>0.15910675685098669</v>
      </c>
      <c r="N71" s="16">
        <v>4204.3004164348395</v>
      </c>
      <c r="O71" s="16">
        <v>26424.398935944795</v>
      </c>
    </row>
    <row r="72" spans="1:15" x14ac:dyDescent="0.25">
      <c r="A72">
        <v>395603</v>
      </c>
      <c r="B72" t="s">
        <v>18</v>
      </c>
      <c r="C72" t="s">
        <v>348</v>
      </c>
      <c r="D72" s="11">
        <v>29951.87527875165</v>
      </c>
      <c r="E72">
        <v>21370</v>
      </c>
      <c r="F72">
        <v>4910</v>
      </c>
      <c r="G72">
        <v>0.22976134768366868</v>
      </c>
      <c r="H72" s="16">
        <v>6881.7832296991382</v>
      </c>
      <c r="I72">
        <v>10910</v>
      </c>
      <c r="J72">
        <v>0.51052877866167523</v>
      </c>
      <c r="K72" s="16">
        <v>15291.294304687903</v>
      </c>
      <c r="L72">
        <v>5550</v>
      </c>
      <c r="M72">
        <v>0.25970987365465609</v>
      </c>
      <c r="N72" s="16">
        <v>7778.7977443646078</v>
      </c>
      <c r="O72" s="16">
        <v>29951.87527875165</v>
      </c>
    </row>
    <row r="73" spans="1:15" x14ac:dyDescent="0.25">
      <c r="A73">
        <v>395959</v>
      </c>
      <c r="B73" t="s">
        <v>34</v>
      </c>
      <c r="C73" t="s">
        <v>562</v>
      </c>
      <c r="D73" s="11">
        <v>0</v>
      </c>
      <c r="E73">
        <v>18712</v>
      </c>
      <c r="F73">
        <v>5491</v>
      </c>
      <c r="G73">
        <v>0.29344805472424113</v>
      </c>
      <c r="H73" s="16">
        <v>0</v>
      </c>
      <c r="I73">
        <v>5245</v>
      </c>
      <c r="J73">
        <v>0.28030141085934163</v>
      </c>
      <c r="K73" s="16">
        <v>0</v>
      </c>
      <c r="L73">
        <v>7976</v>
      </c>
      <c r="M73">
        <v>0.42625053441641725</v>
      </c>
      <c r="N73" s="16">
        <v>0</v>
      </c>
      <c r="O73" s="16">
        <v>0</v>
      </c>
    </row>
    <row r="74" spans="1:15" x14ac:dyDescent="0.25">
      <c r="A74">
        <v>395712</v>
      </c>
      <c r="B74" t="s">
        <v>41</v>
      </c>
      <c r="C74" t="s">
        <v>427</v>
      </c>
      <c r="D74" s="11">
        <v>0</v>
      </c>
      <c r="E74">
        <v>3634</v>
      </c>
      <c r="F74">
        <v>547</v>
      </c>
      <c r="G74">
        <v>0.15052283984589984</v>
      </c>
      <c r="H74" s="16">
        <v>0</v>
      </c>
      <c r="I74">
        <v>1439</v>
      </c>
      <c r="J74">
        <v>0.39598238855255918</v>
      </c>
      <c r="K74" s="16">
        <v>0</v>
      </c>
      <c r="L74">
        <v>1648</v>
      </c>
      <c r="M74">
        <v>0.453494771601541</v>
      </c>
      <c r="N74" s="16">
        <v>0</v>
      </c>
      <c r="O74" s="16">
        <v>0</v>
      </c>
    </row>
    <row r="75" spans="1:15" x14ac:dyDescent="0.25">
      <c r="A75">
        <v>395746</v>
      </c>
      <c r="B75" t="s">
        <v>25</v>
      </c>
      <c r="C75" t="s">
        <v>449</v>
      </c>
      <c r="D75" s="11">
        <v>0</v>
      </c>
      <c r="E75">
        <v>29449</v>
      </c>
      <c r="F75">
        <v>8294</v>
      </c>
      <c r="G75">
        <v>0.28163944446330946</v>
      </c>
      <c r="H75" s="16">
        <v>0</v>
      </c>
      <c r="I75">
        <v>9429</v>
      </c>
      <c r="J75">
        <v>0.32018065129545997</v>
      </c>
      <c r="K75" s="16">
        <v>0</v>
      </c>
      <c r="L75">
        <v>11726</v>
      </c>
      <c r="M75">
        <v>0.39817990424123062</v>
      </c>
      <c r="N75" s="16">
        <v>0</v>
      </c>
      <c r="O75" s="16">
        <v>0</v>
      </c>
    </row>
    <row r="76" spans="1:15" x14ac:dyDescent="0.25">
      <c r="A76">
        <v>395661</v>
      </c>
      <c r="B76" t="s">
        <v>18</v>
      </c>
      <c r="C76" t="s">
        <v>391</v>
      </c>
      <c r="D76" s="11">
        <v>34860.615013986942</v>
      </c>
      <c r="E76">
        <v>12837</v>
      </c>
      <c r="F76">
        <v>2172</v>
      </c>
      <c r="G76">
        <v>0.16919841084365506</v>
      </c>
      <c r="H76" s="16">
        <v>5898.3606613990523</v>
      </c>
      <c r="I76">
        <v>4789</v>
      </c>
      <c r="J76">
        <v>0.37306224195684351</v>
      </c>
      <c r="K76" s="16">
        <v>13005.179193112368</v>
      </c>
      <c r="L76">
        <v>5876</v>
      </c>
      <c r="M76">
        <v>0.45773934719950143</v>
      </c>
      <c r="N76" s="16">
        <v>15957.075159475522</v>
      </c>
      <c r="O76" s="16">
        <v>34860.615013986942</v>
      </c>
    </row>
    <row r="77" spans="1:15" x14ac:dyDescent="0.25">
      <c r="A77">
        <v>395467</v>
      </c>
      <c r="B77" t="s">
        <v>21</v>
      </c>
      <c r="C77" t="s">
        <v>258</v>
      </c>
      <c r="D77" s="11">
        <v>11358.68311412918</v>
      </c>
      <c r="E77">
        <v>10494</v>
      </c>
      <c r="F77">
        <v>2702</v>
      </c>
      <c r="G77">
        <v>0.25748046502763483</v>
      </c>
      <c r="H77" s="16">
        <v>2924.6390103275248</v>
      </c>
      <c r="I77">
        <v>2447</v>
      </c>
      <c r="J77">
        <v>0.23318086525633697</v>
      </c>
      <c r="K77" s="16">
        <v>2648.6275567251864</v>
      </c>
      <c r="L77">
        <v>5345</v>
      </c>
      <c r="M77">
        <v>0.50933866971602826</v>
      </c>
      <c r="N77" s="16">
        <v>5785.4165470764701</v>
      </c>
      <c r="O77" s="16">
        <v>11358.68311412918</v>
      </c>
    </row>
    <row r="78" spans="1:15" x14ac:dyDescent="0.25">
      <c r="A78">
        <v>395760</v>
      </c>
      <c r="B78" t="s">
        <v>25</v>
      </c>
      <c r="C78" t="s">
        <v>454</v>
      </c>
      <c r="D78" s="11">
        <v>29531.367583390183</v>
      </c>
      <c r="E78">
        <v>35558</v>
      </c>
      <c r="F78">
        <v>16358</v>
      </c>
      <c r="G78">
        <v>0.46003712244783174</v>
      </c>
      <c r="H78" s="16">
        <v>13585.525365011999</v>
      </c>
      <c r="I78">
        <v>9811</v>
      </c>
      <c r="J78">
        <v>0.27591540581585017</v>
      </c>
      <c r="K78" s="16">
        <v>8148.1592710681452</v>
      </c>
      <c r="L78">
        <v>9389</v>
      </c>
      <c r="M78">
        <v>0.26404747173631815</v>
      </c>
      <c r="N78" s="16">
        <v>7797.6829473100415</v>
      </c>
      <c r="O78" s="16">
        <v>29531.367583390183</v>
      </c>
    </row>
    <row r="79" spans="1:15" x14ac:dyDescent="0.25">
      <c r="A79">
        <v>395770</v>
      </c>
      <c r="B79" t="s">
        <v>25</v>
      </c>
      <c r="C79" t="s">
        <v>460</v>
      </c>
      <c r="D79" s="11">
        <v>46751.593574193183</v>
      </c>
      <c r="E79">
        <v>49805</v>
      </c>
      <c r="F79">
        <v>14285</v>
      </c>
      <c r="G79">
        <v>0.28681859251079211</v>
      </c>
      <c r="H79" s="16">
        <v>13409.226266586682</v>
      </c>
      <c r="I79">
        <v>17834</v>
      </c>
      <c r="J79">
        <v>0.35807649834353983</v>
      </c>
      <c r="K79" s="16">
        <v>16740.646919027433</v>
      </c>
      <c r="L79">
        <v>17686</v>
      </c>
      <c r="M79">
        <v>0.35510490914566811</v>
      </c>
      <c r="N79" s="16">
        <v>16601.72038857907</v>
      </c>
      <c r="O79" s="16">
        <v>46751.59357419319</v>
      </c>
    </row>
    <row r="80" spans="1:15" x14ac:dyDescent="0.25">
      <c r="A80">
        <v>395465</v>
      </c>
      <c r="B80" t="s">
        <v>25</v>
      </c>
      <c r="C80" t="s">
        <v>256</v>
      </c>
      <c r="D80" s="11">
        <v>44263.195079504003</v>
      </c>
      <c r="E80">
        <v>132364</v>
      </c>
      <c r="F80">
        <v>59934</v>
      </c>
      <c r="G80">
        <v>0.45279683297573359</v>
      </c>
      <c r="H80" s="16">
        <v>20042.234549386485</v>
      </c>
      <c r="I80">
        <v>36755</v>
      </c>
      <c r="J80">
        <v>0.27768124263394883</v>
      </c>
      <c r="K80" s="16">
        <v>12291.059012625561</v>
      </c>
      <c r="L80">
        <v>35675</v>
      </c>
      <c r="M80">
        <v>0.26952192439031764</v>
      </c>
      <c r="N80" s="16">
        <v>11929.901517491957</v>
      </c>
      <c r="O80" s="16">
        <v>44263.195079504003</v>
      </c>
    </row>
    <row r="81" spans="1:15" x14ac:dyDescent="0.25">
      <c r="A81">
        <v>395393</v>
      </c>
      <c r="B81" t="s">
        <v>18</v>
      </c>
      <c r="C81" t="s">
        <v>206</v>
      </c>
      <c r="D81" s="11">
        <v>37783.790975149699</v>
      </c>
      <c r="E81">
        <v>20402</v>
      </c>
      <c r="F81">
        <v>7034</v>
      </c>
      <c r="G81">
        <v>0.3447701205764141</v>
      </c>
      <c r="H81" s="16">
        <v>13026.722170336388</v>
      </c>
      <c r="I81">
        <v>5396</v>
      </c>
      <c r="J81">
        <v>0.26448387412998725</v>
      </c>
      <c r="K81" s="16">
        <v>9993.2034164252418</v>
      </c>
      <c r="L81">
        <v>7972</v>
      </c>
      <c r="M81">
        <v>0.39074600529359865</v>
      </c>
      <c r="N81" s="16">
        <v>14763.865388388069</v>
      </c>
      <c r="O81" s="16">
        <v>37783.790975149699</v>
      </c>
    </row>
    <row r="82" spans="1:15" x14ac:dyDescent="0.25">
      <c r="A82">
        <v>395950</v>
      </c>
      <c r="B82" t="s">
        <v>21</v>
      </c>
      <c r="C82" t="s">
        <v>559</v>
      </c>
      <c r="D82" s="11">
        <v>62160.253245627326</v>
      </c>
      <c r="E82">
        <v>46124</v>
      </c>
      <c r="F82">
        <v>19788</v>
      </c>
      <c r="G82">
        <v>0.42901743127222269</v>
      </c>
      <c r="H82" s="16">
        <v>26667.832174669878</v>
      </c>
      <c r="I82">
        <v>12026</v>
      </c>
      <c r="J82">
        <v>0.26073193998785882</v>
      </c>
      <c r="K82" s="16">
        <v>16207.16341886901</v>
      </c>
      <c r="L82">
        <v>14310</v>
      </c>
      <c r="M82">
        <v>0.31025062873991849</v>
      </c>
      <c r="N82" s="16">
        <v>19285.257652088436</v>
      </c>
      <c r="O82" s="16">
        <v>62160.253245627318</v>
      </c>
    </row>
    <row r="83" spans="1:15" x14ac:dyDescent="0.25">
      <c r="A83">
        <v>395779</v>
      </c>
      <c r="B83" t="s">
        <v>25</v>
      </c>
      <c r="C83" t="s">
        <v>466</v>
      </c>
      <c r="D83" s="11">
        <v>35527.602383689504</v>
      </c>
      <c r="E83">
        <v>43271</v>
      </c>
      <c r="F83">
        <v>15259</v>
      </c>
      <c r="G83">
        <v>0.35263802546740314</v>
      </c>
      <c r="H83" s="16">
        <v>12528.383554175272</v>
      </c>
      <c r="I83">
        <v>14127</v>
      </c>
      <c r="J83">
        <v>0.32647731737191188</v>
      </c>
      <c r="K83" s="16">
        <v>11598.956318882891</v>
      </c>
      <c r="L83">
        <v>13885</v>
      </c>
      <c r="M83">
        <v>0.32088465716068498</v>
      </c>
      <c r="N83" s="16">
        <v>11400.262510631341</v>
      </c>
      <c r="O83" s="16">
        <v>35527.602383689504</v>
      </c>
    </row>
    <row r="84" spans="1:15" x14ac:dyDescent="0.25">
      <c r="A84">
        <v>395944</v>
      </c>
      <c r="B84" t="s">
        <v>25</v>
      </c>
      <c r="C84" t="s">
        <v>557</v>
      </c>
      <c r="D84" s="11">
        <v>29506.813016308392</v>
      </c>
      <c r="E84">
        <v>8392</v>
      </c>
      <c r="F84">
        <v>3774</v>
      </c>
      <c r="G84">
        <v>0.44971401334604383</v>
      </c>
      <c r="H84" s="16">
        <v>13269.627302615332</v>
      </c>
      <c r="I84">
        <v>1555</v>
      </c>
      <c r="J84">
        <v>0.18529551954242135</v>
      </c>
      <c r="K84" s="16">
        <v>5467.4802478979445</v>
      </c>
      <c r="L84">
        <v>3063</v>
      </c>
      <c r="M84">
        <v>0.36499046711153482</v>
      </c>
      <c r="N84" s="16">
        <v>10769.705465795116</v>
      </c>
      <c r="O84" s="16">
        <v>29506.813016308392</v>
      </c>
    </row>
    <row r="85" spans="1:15" x14ac:dyDescent="0.25">
      <c r="A85">
        <v>395348</v>
      </c>
      <c r="B85" t="s">
        <v>25</v>
      </c>
      <c r="C85" t="s">
        <v>174</v>
      </c>
      <c r="D85" s="11">
        <v>22045.198919170874</v>
      </c>
      <c r="E85">
        <v>31984</v>
      </c>
      <c r="F85">
        <v>14460</v>
      </c>
      <c r="G85">
        <v>0.45210105052526262</v>
      </c>
      <c r="H85" s="16">
        <v>9966.6575903955363</v>
      </c>
      <c r="I85">
        <v>8825</v>
      </c>
      <c r="J85">
        <v>0.27591920960480237</v>
      </c>
      <c r="K85" s="16">
        <v>6082.6938613582715</v>
      </c>
      <c r="L85">
        <v>8699</v>
      </c>
      <c r="M85">
        <v>0.27197973986993496</v>
      </c>
      <c r="N85" s="16">
        <v>5995.8474674170657</v>
      </c>
      <c r="O85" s="16">
        <v>22045.198919170874</v>
      </c>
    </row>
    <row r="86" spans="1:15" x14ac:dyDescent="0.25">
      <c r="A86">
        <v>395305</v>
      </c>
      <c r="B86" t="s">
        <v>21</v>
      </c>
      <c r="C86" t="s">
        <v>147</v>
      </c>
      <c r="D86" s="11">
        <v>9616.5765078665954</v>
      </c>
      <c r="E86">
        <v>3326</v>
      </c>
      <c r="F86">
        <v>1029</v>
      </c>
      <c r="G86">
        <v>0.30938063740228505</v>
      </c>
      <c r="H86" s="16">
        <v>2975.1825696316077</v>
      </c>
      <c r="I86">
        <v>716</v>
      </c>
      <c r="J86">
        <v>0.21527360192423331</v>
      </c>
      <c r="K86" s="16">
        <v>2070.1950630284073</v>
      </c>
      <c r="L86">
        <v>1581</v>
      </c>
      <c r="M86">
        <v>0.47534576067348167</v>
      </c>
      <c r="N86" s="16">
        <v>4571.1988752065809</v>
      </c>
      <c r="O86" s="16">
        <v>9616.5765078665954</v>
      </c>
    </row>
    <row r="87" spans="1:15" x14ac:dyDescent="0.25">
      <c r="A87">
        <v>395449</v>
      </c>
      <c r="B87" t="s">
        <v>21</v>
      </c>
      <c r="C87" t="s">
        <v>246</v>
      </c>
      <c r="D87" s="11">
        <v>36399.27211635431</v>
      </c>
      <c r="E87">
        <v>47366</v>
      </c>
      <c r="F87">
        <v>21755</v>
      </c>
      <c r="G87">
        <v>0.45929569733564157</v>
      </c>
      <c r="H87" s="16">
        <v>16718.029069190728</v>
      </c>
      <c r="I87">
        <v>11038</v>
      </c>
      <c r="J87">
        <v>0.23303635519148758</v>
      </c>
      <c r="K87" s="16">
        <v>8482.3537056183523</v>
      </c>
      <c r="L87">
        <v>14573</v>
      </c>
      <c r="M87">
        <v>0.30766794747287085</v>
      </c>
      <c r="N87" s="16">
        <v>11198.889341545231</v>
      </c>
      <c r="O87" s="16">
        <v>36399.27211635431</v>
      </c>
    </row>
    <row r="88" spans="1:15" x14ac:dyDescent="0.25">
      <c r="A88">
        <v>395923</v>
      </c>
      <c r="B88" t="s">
        <v>25</v>
      </c>
      <c r="C88" t="s">
        <v>552</v>
      </c>
      <c r="D88" s="11">
        <v>20017.85989086685</v>
      </c>
      <c r="E88">
        <v>5932</v>
      </c>
      <c r="F88">
        <v>752</v>
      </c>
      <c r="G88">
        <v>0.12677006068779501</v>
      </c>
      <c r="H88" s="16">
        <v>2537.6653132049682</v>
      </c>
      <c r="I88">
        <v>1473</v>
      </c>
      <c r="J88">
        <v>0.24831422791638572</v>
      </c>
      <c r="K88" s="16">
        <v>4970.7194233389873</v>
      </c>
      <c r="L88">
        <v>3707</v>
      </c>
      <c r="M88">
        <v>0.62491571139581925</v>
      </c>
      <c r="N88" s="16">
        <v>12509.475154322894</v>
      </c>
      <c r="O88" s="16">
        <v>20017.85989086685</v>
      </c>
    </row>
    <row r="89" spans="1:15" x14ac:dyDescent="0.25">
      <c r="A89">
        <v>395330</v>
      </c>
      <c r="B89" t="s">
        <v>21</v>
      </c>
      <c r="C89" t="s">
        <v>159</v>
      </c>
      <c r="D89" s="11">
        <v>17517.551140595573</v>
      </c>
      <c r="E89">
        <v>54095</v>
      </c>
      <c r="F89">
        <v>18776</v>
      </c>
      <c r="G89">
        <v>0.34709307699417691</v>
      </c>
      <c r="H89" s="16">
        <v>6080.2207267921704</v>
      </c>
      <c r="I89">
        <v>25465</v>
      </c>
      <c r="J89">
        <v>0.47074590997319532</v>
      </c>
      <c r="K89" s="16">
        <v>8246.3155521816479</v>
      </c>
      <c r="L89">
        <v>9854</v>
      </c>
      <c r="M89">
        <v>0.18216101303262777</v>
      </c>
      <c r="N89" s="16">
        <v>3191.0148616217539</v>
      </c>
      <c r="O89" s="16">
        <v>17517.551140595569</v>
      </c>
    </row>
    <row r="90" spans="1:15" x14ac:dyDescent="0.25">
      <c r="A90">
        <v>395334</v>
      </c>
      <c r="B90" t="s">
        <v>21</v>
      </c>
      <c r="C90" t="s">
        <v>163</v>
      </c>
      <c r="D90" s="11">
        <v>0</v>
      </c>
      <c r="E90">
        <v>39634</v>
      </c>
      <c r="F90">
        <v>8390</v>
      </c>
      <c r="G90">
        <v>0.211686935459454</v>
      </c>
      <c r="H90" s="16">
        <v>0</v>
      </c>
      <c r="I90">
        <v>21252</v>
      </c>
      <c r="J90">
        <v>0.53620628753090782</v>
      </c>
      <c r="K90" s="16">
        <v>0</v>
      </c>
      <c r="L90">
        <v>9992</v>
      </c>
      <c r="M90">
        <v>0.25210677700963818</v>
      </c>
      <c r="N90" s="16">
        <v>0</v>
      </c>
      <c r="O90" s="16">
        <v>0</v>
      </c>
    </row>
    <row r="91" spans="1:15" x14ac:dyDescent="0.25">
      <c r="A91">
        <v>395538</v>
      </c>
      <c r="B91" t="s">
        <v>18</v>
      </c>
      <c r="C91" t="s">
        <v>302</v>
      </c>
      <c r="D91" s="11">
        <v>29398.011738957815</v>
      </c>
      <c r="E91">
        <v>26386</v>
      </c>
      <c r="F91">
        <v>7771</v>
      </c>
      <c r="G91">
        <v>0.29451224134010462</v>
      </c>
      <c r="H91" s="16">
        <v>8658.0743281831728</v>
      </c>
      <c r="I91">
        <v>10564</v>
      </c>
      <c r="J91">
        <v>0.40036382930341846</v>
      </c>
      <c r="K91" s="16">
        <v>11769.900553715999</v>
      </c>
      <c r="L91">
        <v>8051</v>
      </c>
      <c r="M91">
        <v>0.30512392935647692</v>
      </c>
      <c r="N91" s="16">
        <v>8970.0368570586434</v>
      </c>
      <c r="O91" s="16">
        <v>29398.011738957815</v>
      </c>
    </row>
    <row r="92" spans="1:15" x14ac:dyDescent="0.25">
      <c r="A92">
        <v>395460</v>
      </c>
      <c r="B92" t="s">
        <v>34</v>
      </c>
      <c r="C92" t="s">
        <v>252</v>
      </c>
      <c r="D92" s="11">
        <v>28894.923525210823</v>
      </c>
      <c r="E92">
        <v>27491</v>
      </c>
      <c r="F92">
        <v>5989</v>
      </c>
      <c r="G92">
        <v>0.21785311556509404</v>
      </c>
      <c r="H92" s="16">
        <v>6294.8491139823082</v>
      </c>
      <c r="I92">
        <v>9134</v>
      </c>
      <c r="J92">
        <v>0.33225419228111019</v>
      </c>
      <c r="K92" s="16">
        <v>9600.4594768933712</v>
      </c>
      <c r="L92">
        <v>12368</v>
      </c>
      <c r="M92">
        <v>0.44989269215379579</v>
      </c>
      <c r="N92" s="16">
        <v>12999.614934335144</v>
      </c>
      <c r="O92" s="16">
        <v>28894.923525210826</v>
      </c>
    </row>
    <row r="93" spans="1:15" x14ac:dyDescent="0.25">
      <c r="A93">
        <v>395784</v>
      </c>
      <c r="B93" t="s">
        <v>25</v>
      </c>
      <c r="C93" t="s">
        <v>470</v>
      </c>
      <c r="D93" s="11">
        <v>42657.263756797227</v>
      </c>
      <c r="E93">
        <v>12133</v>
      </c>
      <c r="F93">
        <v>2679</v>
      </c>
      <c r="G93">
        <v>0.22080276930684908</v>
      </c>
      <c r="H93" s="16">
        <v>9418.8419685535118</v>
      </c>
      <c r="I93">
        <v>4283</v>
      </c>
      <c r="J93">
        <v>0.35300420341218164</v>
      </c>
      <c r="K93" s="16">
        <v>15058.193412211533</v>
      </c>
      <c r="L93">
        <v>5171</v>
      </c>
      <c r="M93">
        <v>0.42619302728096925</v>
      </c>
      <c r="N93" s="16">
        <v>18180.228376032181</v>
      </c>
      <c r="O93" s="16">
        <v>42657.263756797227</v>
      </c>
    </row>
    <row r="94" spans="1:15" x14ac:dyDescent="0.25">
      <c r="A94">
        <v>395660</v>
      </c>
      <c r="B94" t="s">
        <v>25</v>
      </c>
      <c r="C94" t="s">
        <v>390</v>
      </c>
      <c r="D94" s="11">
        <v>0</v>
      </c>
      <c r="E94">
        <v>12396</v>
      </c>
      <c r="F94">
        <v>3371</v>
      </c>
      <c r="G94">
        <v>0.27194256211681189</v>
      </c>
      <c r="H94" s="16">
        <v>0</v>
      </c>
      <c r="I94">
        <v>3470</v>
      </c>
      <c r="J94">
        <v>0.27992900935785736</v>
      </c>
      <c r="K94" s="16">
        <v>0</v>
      </c>
      <c r="L94">
        <v>5555</v>
      </c>
      <c r="M94">
        <v>0.44812842852533075</v>
      </c>
      <c r="N94" s="16">
        <v>0</v>
      </c>
      <c r="O94" s="16">
        <v>0</v>
      </c>
    </row>
    <row r="95" spans="1:15" x14ac:dyDescent="0.25">
      <c r="A95">
        <v>395707</v>
      </c>
      <c r="B95" t="s">
        <v>34</v>
      </c>
      <c r="C95" t="s">
        <v>423</v>
      </c>
      <c r="D95" s="11">
        <v>27598.22983083046</v>
      </c>
      <c r="E95">
        <v>12325</v>
      </c>
      <c r="F95">
        <v>3352</v>
      </c>
      <c r="G95">
        <v>0.27196754563894521</v>
      </c>
      <c r="H95" s="16">
        <v>7505.8228310704817</v>
      </c>
      <c r="I95">
        <v>4176</v>
      </c>
      <c r="J95">
        <v>0.33882352941176469</v>
      </c>
      <c r="K95" s="16">
        <v>9350.9296367990264</v>
      </c>
      <c r="L95">
        <v>4797</v>
      </c>
      <c r="M95">
        <v>0.38920892494929005</v>
      </c>
      <c r="N95" s="16">
        <v>10741.47736296095</v>
      </c>
      <c r="O95" s="16">
        <v>27598.22983083046</v>
      </c>
    </row>
    <row r="96" spans="1:15" x14ac:dyDescent="0.25">
      <c r="A96">
        <v>395458</v>
      </c>
      <c r="B96" t="s">
        <v>34</v>
      </c>
      <c r="C96" t="s">
        <v>250</v>
      </c>
      <c r="D96" s="11">
        <v>33377.083662204466</v>
      </c>
      <c r="E96">
        <v>12007</v>
      </c>
      <c r="F96">
        <v>2623</v>
      </c>
      <c r="G96">
        <v>0.21845590072457732</v>
      </c>
      <c r="H96" s="16">
        <v>7291.4208749864501</v>
      </c>
      <c r="I96">
        <v>1782</v>
      </c>
      <c r="J96">
        <v>0.14841342550179062</v>
      </c>
      <c r="K96" s="16">
        <v>4953.6073195676154</v>
      </c>
      <c r="L96">
        <v>7602</v>
      </c>
      <c r="M96">
        <v>0.63313067377363208</v>
      </c>
      <c r="N96" s="16">
        <v>21132.0554676504</v>
      </c>
      <c r="O96" s="16">
        <v>33377.083662204466</v>
      </c>
    </row>
    <row r="97" spans="1:15" x14ac:dyDescent="0.25">
      <c r="A97">
        <v>396071</v>
      </c>
      <c r="B97" t="s">
        <v>34</v>
      </c>
      <c r="C97" t="s">
        <v>592</v>
      </c>
      <c r="D97" s="11">
        <v>0</v>
      </c>
      <c r="E97">
        <v>10499</v>
      </c>
      <c r="F97">
        <v>2594</v>
      </c>
      <c r="G97">
        <v>0.2470711496332984</v>
      </c>
      <c r="H97" s="16">
        <v>0</v>
      </c>
      <c r="I97">
        <v>3086</v>
      </c>
      <c r="J97">
        <v>0.29393275550052383</v>
      </c>
      <c r="K97" s="16">
        <v>0</v>
      </c>
      <c r="L97">
        <v>4819</v>
      </c>
      <c r="M97">
        <v>0.45899609486617771</v>
      </c>
      <c r="N97" s="16">
        <v>0</v>
      </c>
      <c r="O97" s="16">
        <v>0</v>
      </c>
    </row>
    <row r="98" spans="1:15" x14ac:dyDescent="0.25">
      <c r="A98">
        <v>395852</v>
      </c>
      <c r="B98" t="s">
        <v>21</v>
      </c>
      <c r="C98" t="s">
        <v>512</v>
      </c>
      <c r="D98" s="11">
        <v>34273.709559611278</v>
      </c>
      <c r="E98">
        <v>44798</v>
      </c>
      <c r="F98">
        <v>18918</v>
      </c>
      <c r="G98">
        <v>0.42229563819813387</v>
      </c>
      <c r="H98" s="16">
        <v>14473.638051893526</v>
      </c>
      <c r="I98">
        <v>9816</v>
      </c>
      <c r="J98">
        <v>0.21911692486271708</v>
      </c>
      <c r="K98" s="16">
        <v>7509.9498423399327</v>
      </c>
      <c r="L98">
        <v>16064</v>
      </c>
      <c r="M98">
        <v>0.35858743693914907</v>
      </c>
      <c r="N98" s="16">
        <v>12290.121665377819</v>
      </c>
      <c r="O98" s="16">
        <v>34273.709559611278</v>
      </c>
    </row>
    <row r="99" spans="1:15" x14ac:dyDescent="0.25">
      <c r="A99">
        <v>395778</v>
      </c>
      <c r="B99" t="s">
        <v>18</v>
      </c>
      <c r="C99" t="s">
        <v>465</v>
      </c>
      <c r="D99" s="11">
        <v>31122.098007182438</v>
      </c>
      <c r="E99">
        <v>14680</v>
      </c>
      <c r="F99">
        <v>2673</v>
      </c>
      <c r="G99">
        <v>0.18208446866485015</v>
      </c>
      <c r="H99" s="16">
        <v>5666.8506793732058</v>
      </c>
      <c r="I99">
        <v>4654</v>
      </c>
      <c r="J99">
        <v>0.31702997275204359</v>
      </c>
      <c r="K99" s="16">
        <v>9866.6378832034789</v>
      </c>
      <c r="L99">
        <v>7353</v>
      </c>
      <c r="M99">
        <v>0.50088555858310624</v>
      </c>
      <c r="N99" s="16">
        <v>15588.609444605752</v>
      </c>
      <c r="O99" s="16">
        <v>31122.098007182438</v>
      </c>
    </row>
    <row r="100" spans="1:15" x14ac:dyDescent="0.25">
      <c r="A100">
        <v>395938</v>
      </c>
      <c r="B100" t="s">
        <v>25</v>
      </c>
      <c r="C100" t="s">
        <v>555</v>
      </c>
      <c r="D100" s="11">
        <v>48615.857312041029</v>
      </c>
      <c r="E100">
        <v>25594</v>
      </c>
      <c r="F100">
        <v>9003</v>
      </c>
      <c r="G100">
        <v>0.35176213174962884</v>
      </c>
      <c r="H100" s="16">
        <v>17101.217604919333</v>
      </c>
      <c r="I100">
        <v>6964</v>
      </c>
      <c r="J100">
        <v>0.27209502227084476</v>
      </c>
      <c r="K100" s="16">
        <v>13228.132778036015</v>
      </c>
      <c r="L100">
        <v>9627</v>
      </c>
      <c r="M100">
        <v>0.37614284597952646</v>
      </c>
      <c r="N100" s="16">
        <v>18286.506929085685</v>
      </c>
      <c r="O100" s="16">
        <v>48615.857312041029</v>
      </c>
    </row>
    <row r="101" spans="1:15" x14ac:dyDescent="0.25">
      <c r="A101">
        <v>395791</v>
      </c>
      <c r="B101" t="s">
        <v>21</v>
      </c>
      <c r="C101" t="s">
        <v>476</v>
      </c>
      <c r="D101" s="11">
        <v>47895.494427629477</v>
      </c>
      <c r="E101">
        <v>24467</v>
      </c>
      <c r="F101">
        <v>8936</v>
      </c>
      <c r="G101">
        <v>0.36522663178975762</v>
      </c>
      <c r="H101" s="16">
        <v>17492.710107708219</v>
      </c>
      <c r="I101">
        <v>8143</v>
      </c>
      <c r="J101">
        <v>0.33281562921486085</v>
      </c>
      <c r="K101" s="16">
        <v>15940.369114488367</v>
      </c>
      <c r="L101">
        <v>7388</v>
      </c>
      <c r="M101">
        <v>0.30195773899538153</v>
      </c>
      <c r="N101" s="16">
        <v>14462.415205432892</v>
      </c>
      <c r="O101" s="16">
        <v>47895.49442762947</v>
      </c>
    </row>
    <row r="102" spans="1:15" x14ac:dyDescent="0.25">
      <c r="A102">
        <v>395939</v>
      </c>
      <c r="B102" t="s">
        <v>25</v>
      </c>
      <c r="C102" t="s">
        <v>556</v>
      </c>
      <c r="D102" s="11">
        <v>44798.368190884066</v>
      </c>
      <c r="E102">
        <v>24095</v>
      </c>
      <c r="F102">
        <v>9894</v>
      </c>
      <c r="G102">
        <v>0.41062461091512764</v>
      </c>
      <c r="H102" s="16">
        <v>18395.312508014402</v>
      </c>
      <c r="I102">
        <v>5792</v>
      </c>
      <c r="J102">
        <v>0.2403818219547624</v>
      </c>
      <c r="K102" s="16">
        <v>10768.713366324984</v>
      </c>
      <c r="L102">
        <v>8409</v>
      </c>
      <c r="M102">
        <v>0.34899356713010998</v>
      </c>
      <c r="N102" s="16">
        <v>15634.342316544682</v>
      </c>
      <c r="O102" s="16">
        <v>44798.368190884066</v>
      </c>
    </row>
    <row r="103" spans="1:15" x14ac:dyDescent="0.25">
      <c r="A103">
        <v>396059</v>
      </c>
      <c r="B103" t="s">
        <v>18</v>
      </c>
      <c r="C103" t="s">
        <v>586</v>
      </c>
      <c r="D103" s="11">
        <v>20887.108640749517</v>
      </c>
      <c r="E103">
        <v>8173</v>
      </c>
      <c r="F103">
        <v>2015</v>
      </c>
      <c r="G103">
        <v>0.24654349687997063</v>
      </c>
      <c r="H103" s="16">
        <v>5149.5808040022357</v>
      </c>
      <c r="I103">
        <v>3619</v>
      </c>
      <c r="J103">
        <v>0.44279946164199191</v>
      </c>
      <c r="K103" s="16">
        <v>9248.8004613816829</v>
      </c>
      <c r="L103">
        <v>2539</v>
      </c>
      <c r="M103">
        <v>0.31065704147803747</v>
      </c>
      <c r="N103" s="16">
        <v>6488.7273753655973</v>
      </c>
      <c r="O103" s="16">
        <v>20887.108640749517</v>
      </c>
    </row>
    <row r="104" spans="1:15" x14ac:dyDescent="0.25">
      <c r="A104">
        <v>396026</v>
      </c>
      <c r="B104" t="s">
        <v>18</v>
      </c>
      <c r="C104" t="s">
        <v>579</v>
      </c>
      <c r="D104" s="11">
        <v>20663.893727498944</v>
      </c>
      <c r="E104">
        <v>13880</v>
      </c>
      <c r="F104">
        <v>5324</v>
      </c>
      <c r="G104">
        <v>0.3835734870317003</v>
      </c>
      <c r="H104" s="16">
        <v>7926.1217727092489</v>
      </c>
      <c r="I104">
        <v>3714</v>
      </c>
      <c r="J104">
        <v>0.26757925072046107</v>
      </c>
      <c r="K104" s="16">
        <v>5529.2292005714025</v>
      </c>
      <c r="L104">
        <v>4842</v>
      </c>
      <c r="M104">
        <v>0.34884726224783863</v>
      </c>
      <c r="N104" s="16">
        <v>7208.5427542182915</v>
      </c>
      <c r="O104" s="16">
        <v>20663.893727498944</v>
      </c>
    </row>
    <row r="105" spans="1:15" x14ac:dyDescent="0.25">
      <c r="A105">
        <v>395684</v>
      </c>
      <c r="B105" t="s">
        <v>18</v>
      </c>
      <c r="C105" t="s">
        <v>405</v>
      </c>
      <c r="D105" s="11">
        <v>11456.747638816183</v>
      </c>
      <c r="E105">
        <v>16392</v>
      </c>
      <c r="F105">
        <v>3982</v>
      </c>
      <c r="G105">
        <v>0.24292337725719865</v>
      </c>
      <c r="H105" s="16">
        <v>2783.1118288046637</v>
      </c>
      <c r="I105">
        <v>8998</v>
      </c>
      <c r="J105">
        <v>0.5489263055148853</v>
      </c>
      <c r="K105" s="16">
        <v>6288.9101545917529</v>
      </c>
      <c r="L105">
        <v>3412</v>
      </c>
      <c r="M105">
        <v>0.20815031722791605</v>
      </c>
      <c r="N105" s="16">
        <v>2384.7256554197666</v>
      </c>
      <c r="O105" s="16">
        <v>11456.747638816183</v>
      </c>
    </row>
    <row r="106" spans="1:15" x14ac:dyDescent="0.25">
      <c r="A106">
        <v>396123</v>
      </c>
      <c r="B106" t="s">
        <v>21</v>
      </c>
      <c r="C106" t="s">
        <v>619</v>
      </c>
      <c r="D106" s="11">
        <v>1950.0422846272309</v>
      </c>
      <c r="E106">
        <v>817</v>
      </c>
      <c r="F106">
        <v>0</v>
      </c>
      <c r="G106">
        <v>0</v>
      </c>
      <c r="H106" s="16">
        <v>0</v>
      </c>
      <c r="I106">
        <v>525</v>
      </c>
      <c r="J106">
        <v>0.64259485924112603</v>
      </c>
      <c r="K106" s="16">
        <v>1253.0871474042792</v>
      </c>
      <c r="L106">
        <v>292</v>
      </c>
      <c r="M106">
        <v>0.35740514075887392</v>
      </c>
      <c r="N106" s="16">
        <v>696.95513722295152</v>
      </c>
      <c r="O106" s="16">
        <v>1950.0422846272309</v>
      </c>
    </row>
    <row r="107" spans="1:15" x14ac:dyDescent="0.25">
      <c r="A107">
        <v>395423</v>
      </c>
      <c r="B107" t="s">
        <v>18</v>
      </c>
      <c r="C107" t="s">
        <v>227</v>
      </c>
      <c r="D107" s="11">
        <v>35783.926319340004</v>
      </c>
      <c r="E107">
        <v>43433</v>
      </c>
      <c r="F107">
        <v>12675</v>
      </c>
      <c r="G107">
        <v>0.29182879377431908</v>
      </c>
      <c r="H107" s="16">
        <v>10442.780054282102</v>
      </c>
      <c r="I107">
        <v>14872</v>
      </c>
      <c r="J107">
        <v>0.34241245136186771</v>
      </c>
      <c r="K107" s="16">
        <v>12252.861930357667</v>
      </c>
      <c r="L107">
        <v>15886</v>
      </c>
      <c r="M107">
        <v>0.36575875486381321</v>
      </c>
      <c r="N107" s="16">
        <v>13088.284334700234</v>
      </c>
      <c r="O107" s="16">
        <v>35783.926319340004</v>
      </c>
    </row>
    <row r="108" spans="1:15" x14ac:dyDescent="0.25">
      <c r="A108">
        <v>395180</v>
      </c>
      <c r="B108" t="s">
        <v>25</v>
      </c>
      <c r="C108" t="s">
        <v>87</v>
      </c>
      <c r="D108" s="11">
        <v>13565.775765496584</v>
      </c>
      <c r="E108">
        <v>7740</v>
      </c>
      <c r="F108">
        <v>3105</v>
      </c>
      <c r="G108">
        <v>0.40116279069767441</v>
      </c>
      <c r="H108" s="16">
        <v>5442.0844640654905</v>
      </c>
      <c r="I108">
        <v>780</v>
      </c>
      <c r="J108">
        <v>0.10077519379844961</v>
      </c>
      <c r="K108" s="16">
        <v>1367.0936817942295</v>
      </c>
      <c r="L108">
        <v>3855</v>
      </c>
      <c r="M108">
        <v>0.49806201550387597</v>
      </c>
      <c r="N108" s="16">
        <v>6756.5976196368647</v>
      </c>
      <c r="O108" s="16">
        <v>13565.775765496584</v>
      </c>
    </row>
    <row r="109" spans="1:15" x14ac:dyDescent="0.25">
      <c r="A109">
        <v>395489</v>
      </c>
      <c r="B109" t="s">
        <v>34</v>
      </c>
      <c r="C109" t="s">
        <v>273</v>
      </c>
      <c r="D109" s="11">
        <v>0</v>
      </c>
      <c r="E109">
        <v>23271</v>
      </c>
      <c r="F109">
        <v>3914</v>
      </c>
      <c r="G109">
        <v>0.16819217051265523</v>
      </c>
      <c r="H109" s="16">
        <v>0</v>
      </c>
      <c r="I109">
        <v>7972</v>
      </c>
      <c r="J109">
        <v>0.34257230028791197</v>
      </c>
      <c r="K109" s="16">
        <v>0</v>
      </c>
      <c r="L109">
        <v>11385</v>
      </c>
      <c r="M109">
        <v>0.48923552919943275</v>
      </c>
      <c r="N109" s="16">
        <v>0</v>
      </c>
      <c r="O109" s="16">
        <v>0</v>
      </c>
    </row>
    <row r="110" spans="1:15" x14ac:dyDescent="0.25">
      <c r="A110">
        <v>395518</v>
      </c>
      <c r="B110" t="s">
        <v>25</v>
      </c>
      <c r="C110" t="s">
        <v>289</v>
      </c>
      <c r="D110" s="11">
        <v>0</v>
      </c>
      <c r="E110">
        <v>18242</v>
      </c>
      <c r="F110">
        <v>4261</v>
      </c>
      <c r="G110">
        <v>0.2335818440960421</v>
      </c>
      <c r="H110" s="16">
        <v>0</v>
      </c>
      <c r="I110">
        <v>4156</v>
      </c>
      <c r="J110">
        <v>0.22782589628330227</v>
      </c>
      <c r="K110" s="16">
        <v>0</v>
      </c>
      <c r="L110">
        <v>9825</v>
      </c>
      <c r="M110">
        <v>0.5385922596206556</v>
      </c>
      <c r="N110" s="16">
        <v>0</v>
      </c>
      <c r="O110" s="16">
        <v>0</v>
      </c>
    </row>
    <row r="111" spans="1:15" x14ac:dyDescent="0.25">
      <c r="A111">
        <v>395845</v>
      </c>
      <c r="B111" t="s">
        <v>18</v>
      </c>
      <c r="C111" t="s">
        <v>507</v>
      </c>
      <c r="D111" s="11">
        <v>19365.194226458083</v>
      </c>
      <c r="E111">
        <v>19073</v>
      </c>
      <c r="F111">
        <v>3719</v>
      </c>
      <c r="G111">
        <v>0.19498767891784197</v>
      </c>
      <c r="H111" s="16">
        <v>3775.9742740102556</v>
      </c>
      <c r="I111">
        <v>5738</v>
      </c>
      <c r="J111">
        <v>0.30084412520316678</v>
      </c>
      <c r="K111" s="16">
        <v>5825.9049164481976</v>
      </c>
      <c r="L111">
        <v>9616</v>
      </c>
      <c r="M111">
        <v>0.5041681958789912</v>
      </c>
      <c r="N111" s="16">
        <v>9763.3150359996289</v>
      </c>
      <c r="O111" s="16">
        <v>19365.194226458083</v>
      </c>
    </row>
    <row r="112" spans="1:15" x14ac:dyDescent="0.25">
      <c r="A112">
        <v>395853</v>
      </c>
      <c r="B112" t="s">
        <v>34</v>
      </c>
      <c r="C112" t="s">
        <v>513</v>
      </c>
      <c r="D112" s="11">
        <v>23314.224928112701</v>
      </c>
      <c r="E112">
        <v>28285</v>
      </c>
      <c r="F112">
        <v>8228</v>
      </c>
      <c r="G112">
        <v>0.29089623475340287</v>
      </c>
      <c r="H112" s="16">
        <v>6782.0202477819093</v>
      </c>
      <c r="I112">
        <v>7995</v>
      </c>
      <c r="J112">
        <v>0.28265865299628778</v>
      </c>
      <c r="K112" s="16">
        <v>6589.9674138328101</v>
      </c>
      <c r="L112">
        <v>12062</v>
      </c>
      <c r="M112">
        <v>0.42644511225030934</v>
      </c>
      <c r="N112" s="16">
        <v>9942.2372664979812</v>
      </c>
      <c r="O112" s="16">
        <v>23314.224928112701</v>
      </c>
    </row>
    <row r="113" spans="1:15" x14ac:dyDescent="0.25">
      <c r="A113">
        <v>395459</v>
      </c>
      <c r="B113" t="s">
        <v>21</v>
      </c>
      <c r="C113" t="s">
        <v>251</v>
      </c>
      <c r="D113" s="11">
        <v>0</v>
      </c>
      <c r="E113">
        <v>39331</v>
      </c>
      <c r="F113">
        <v>18982</v>
      </c>
      <c r="G113">
        <v>0.48262185044875544</v>
      </c>
      <c r="H113" s="16">
        <v>0</v>
      </c>
      <c r="I113">
        <v>10095</v>
      </c>
      <c r="J113">
        <v>0.25666776842694056</v>
      </c>
      <c r="K113" s="16">
        <v>0</v>
      </c>
      <c r="L113">
        <v>10254</v>
      </c>
      <c r="M113">
        <v>0.260710381124304</v>
      </c>
      <c r="N113" s="16">
        <v>0</v>
      </c>
      <c r="O113" s="16">
        <v>0</v>
      </c>
    </row>
    <row r="114" spans="1:15" x14ac:dyDescent="0.25">
      <c r="A114">
        <v>395108</v>
      </c>
      <c r="B114" t="s">
        <v>25</v>
      </c>
      <c r="C114" t="s">
        <v>63</v>
      </c>
      <c r="D114" s="11">
        <v>37725.550450274197</v>
      </c>
      <c r="E114">
        <v>20278</v>
      </c>
      <c r="F114">
        <v>8467</v>
      </c>
      <c r="G114">
        <v>0.41754610908373607</v>
      </c>
      <c r="H114" s="16">
        <v>15752.156803554179</v>
      </c>
      <c r="I114">
        <v>4687</v>
      </c>
      <c r="J114">
        <v>0.23113719301706281</v>
      </c>
      <c r="K114" s="16">
        <v>8719.7778360999673</v>
      </c>
      <c r="L114">
        <v>7124</v>
      </c>
      <c r="M114">
        <v>0.35131669789920111</v>
      </c>
      <c r="N114" s="16">
        <v>13253.615810620051</v>
      </c>
      <c r="O114" s="16">
        <v>37725.550450274197</v>
      </c>
    </row>
    <row r="115" spans="1:15" x14ac:dyDescent="0.25">
      <c r="A115">
        <v>395876</v>
      </c>
      <c r="B115" t="s">
        <v>25</v>
      </c>
      <c r="C115" t="s">
        <v>523</v>
      </c>
      <c r="D115" s="11">
        <v>25063.858549763023</v>
      </c>
      <c r="E115">
        <v>9254</v>
      </c>
      <c r="F115">
        <v>2730</v>
      </c>
      <c r="G115">
        <v>0.29500756429652042</v>
      </c>
      <c r="H115" s="16">
        <v>7394.0278626381078</v>
      </c>
      <c r="I115">
        <v>1898</v>
      </c>
      <c r="J115">
        <v>0.20510049708234276</v>
      </c>
      <c r="K115" s="16">
        <v>5140.6098473579223</v>
      </c>
      <c r="L115">
        <v>4626</v>
      </c>
      <c r="M115">
        <v>0.49989193862113679</v>
      </c>
      <c r="N115" s="16">
        <v>12529.220839766991</v>
      </c>
      <c r="O115" s="16">
        <v>25063.858549763019</v>
      </c>
    </row>
    <row r="116" spans="1:15" x14ac:dyDescent="0.25">
      <c r="A116">
        <v>395909</v>
      </c>
      <c r="B116" t="s">
        <v>41</v>
      </c>
      <c r="C116" t="s">
        <v>545</v>
      </c>
      <c r="D116" s="11">
        <v>4107.3949125040435</v>
      </c>
      <c r="E116">
        <v>11561</v>
      </c>
      <c r="F116">
        <v>5084</v>
      </c>
      <c r="G116">
        <v>0.43975434650981748</v>
      </c>
      <c r="H116" s="16">
        <v>1806.2447656059646</v>
      </c>
      <c r="I116">
        <v>3375</v>
      </c>
      <c r="J116">
        <v>0.29192976386125769</v>
      </c>
      <c r="K116" s="16">
        <v>1199.0708268922367</v>
      </c>
      <c r="L116">
        <v>3102</v>
      </c>
      <c r="M116">
        <v>0.26831588962892483</v>
      </c>
      <c r="N116" s="16">
        <v>1102.0793200058424</v>
      </c>
      <c r="O116" s="16">
        <v>4107.3949125040435</v>
      </c>
    </row>
    <row r="117" spans="1:15" x14ac:dyDescent="0.25">
      <c r="A117">
        <v>395425</v>
      </c>
      <c r="B117" t="s">
        <v>21</v>
      </c>
      <c r="C117" t="s">
        <v>228</v>
      </c>
      <c r="D117" s="11">
        <v>21887.49710994216</v>
      </c>
      <c r="E117">
        <v>45059</v>
      </c>
      <c r="F117">
        <v>16069</v>
      </c>
      <c r="G117">
        <v>0.35662131871546193</v>
      </c>
      <c r="H117" s="16">
        <v>7805.5480827284346</v>
      </c>
      <c r="I117">
        <v>16382</v>
      </c>
      <c r="J117">
        <v>0.36356776670587454</v>
      </c>
      <c r="K117" s="16">
        <v>7957.5884430429542</v>
      </c>
      <c r="L117">
        <v>12608</v>
      </c>
      <c r="M117">
        <v>0.27981091457866353</v>
      </c>
      <c r="N117" s="16">
        <v>6124.3605841707704</v>
      </c>
      <c r="O117" s="16">
        <v>21887.49710994216</v>
      </c>
    </row>
    <row r="118" spans="1:15" x14ac:dyDescent="0.25">
      <c r="A118">
        <v>396148</v>
      </c>
      <c r="B118" t="s">
        <v>25</v>
      </c>
      <c r="C118" t="s">
        <v>628</v>
      </c>
      <c r="D118" s="11">
        <v>0</v>
      </c>
      <c r="E118">
        <v>5514</v>
      </c>
      <c r="F118">
        <v>2708</v>
      </c>
      <c r="G118">
        <v>0.49111352919840406</v>
      </c>
      <c r="H118" s="16">
        <v>0</v>
      </c>
      <c r="I118">
        <v>1494</v>
      </c>
      <c r="J118">
        <v>0.27094668117519044</v>
      </c>
      <c r="K118" s="16">
        <v>0</v>
      </c>
      <c r="L118">
        <v>1312</v>
      </c>
      <c r="M118">
        <v>0.23793978962640552</v>
      </c>
      <c r="N118" s="16">
        <v>0</v>
      </c>
      <c r="O118" s="16">
        <v>0</v>
      </c>
    </row>
    <row r="119" spans="1:15" x14ac:dyDescent="0.25">
      <c r="A119">
        <v>395557</v>
      </c>
      <c r="B119" t="s">
        <v>21</v>
      </c>
      <c r="C119" t="s">
        <v>314</v>
      </c>
      <c r="D119" s="11">
        <v>28585.065062309801</v>
      </c>
      <c r="E119">
        <v>7457</v>
      </c>
      <c r="F119">
        <v>3403</v>
      </c>
      <c r="G119">
        <v>0.45634973850073757</v>
      </c>
      <c r="H119" s="16">
        <v>13044.786966211646</v>
      </c>
      <c r="I119">
        <v>1986</v>
      </c>
      <c r="J119">
        <v>0.2663269411291404</v>
      </c>
      <c r="K119" s="16">
        <v>7612.9729400224305</v>
      </c>
      <c r="L119">
        <v>2068</v>
      </c>
      <c r="M119">
        <v>0.27732332037012203</v>
      </c>
      <c r="N119" s="16">
        <v>7927.3051560757231</v>
      </c>
      <c r="O119" s="16">
        <v>28585.065062309801</v>
      </c>
    </row>
    <row r="120" spans="1:15" x14ac:dyDescent="0.25">
      <c r="A120">
        <v>395550</v>
      </c>
      <c r="B120" t="s">
        <v>34</v>
      </c>
      <c r="C120" t="s">
        <v>309</v>
      </c>
      <c r="D120" s="11">
        <v>0</v>
      </c>
      <c r="E120">
        <v>12041</v>
      </c>
      <c r="F120">
        <v>3109</v>
      </c>
      <c r="G120">
        <v>0.2582011460842123</v>
      </c>
      <c r="H120" s="16">
        <v>0</v>
      </c>
      <c r="I120">
        <v>2267</v>
      </c>
      <c r="J120">
        <v>0.18827339921933395</v>
      </c>
      <c r="K120" s="16">
        <v>0</v>
      </c>
      <c r="L120">
        <v>6665</v>
      </c>
      <c r="M120">
        <v>0.55352545469645376</v>
      </c>
      <c r="N120" s="16">
        <v>0</v>
      </c>
      <c r="O120" s="16">
        <v>0</v>
      </c>
    </row>
    <row r="121" spans="1:15" x14ac:dyDescent="0.25">
      <c r="A121">
        <v>395509</v>
      </c>
      <c r="B121" t="s">
        <v>21</v>
      </c>
      <c r="C121" t="s">
        <v>284</v>
      </c>
      <c r="D121" s="11">
        <v>43402.46655166577</v>
      </c>
      <c r="E121">
        <v>28895</v>
      </c>
      <c r="F121">
        <v>10971</v>
      </c>
      <c r="G121">
        <v>0.37968506662052259</v>
      </c>
      <c r="H121" s="16">
        <v>16479.268404164221</v>
      </c>
      <c r="I121">
        <v>8133</v>
      </c>
      <c r="J121">
        <v>0.28146738189998272</v>
      </c>
      <c r="K121" s="16">
        <v>12216.378628298935</v>
      </c>
      <c r="L121">
        <v>9791</v>
      </c>
      <c r="M121">
        <v>0.33884755147949475</v>
      </c>
      <c r="N121" s="16">
        <v>14706.819519202616</v>
      </c>
      <c r="O121" s="16">
        <v>43402.46655166577</v>
      </c>
    </row>
    <row r="122" spans="1:15" x14ac:dyDescent="0.25">
      <c r="A122">
        <v>395430</v>
      </c>
      <c r="B122" t="s">
        <v>34</v>
      </c>
      <c r="C122" t="s">
        <v>233</v>
      </c>
      <c r="D122" s="11">
        <v>16168.650015268027</v>
      </c>
      <c r="E122">
        <v>23888</v>
      </c>
      <c r="F122">
        <v>7467</v>
      </c>
      <c r="G122">
        <v>0.31258372404554591</v>
      </c>
      <c r="H122" s="16">
        <v>5054.0568345615529</v>
      </c>
      <c r="I122">
        <v>6682</v>
      </c>
      <c r="J122">
        <v>0.27972203616878766</v>
      </c>
      <c r="K122" s="16">
        <v>4522.727704371272</v>
      </c>
      <c r="L122">
        <v>9739</v>
      </c>
      <c r="M122">
        <v>0.40769423978566643</v>
      </c>
      <c r="N122" s="16">
        <v>6591.8654763352024</v>
      </c>
      <c r="O122" s="16">
        <v>16168.650015268027</v>
      </c>
    </row>
    <row r="123" spans="1:15" x14ac:dyDescent="0.25">
      <c r="A123">
        <v>395567</v>
      </c>
      <c r="B123" t="s">
        <v>41</v>
      </c>
      <c r="C123" t="s">
        <v>323</v>
      </c>
      <c r="D123" s="11">
        <v>10061.641943091068</v>
      </c>
      <c r="E123">
        <v>17075</v>
      </c>
      <c r="F123">
        <v>6738</v>
      </c>
      <c r="G123">
        <v>0.39461200585651535</v>
      </c>
      <c r="H123" s="16">
        <v>3970.4447093732133</v>
      </c>
      <c r="I123">
        <v>5339</v>
      </c>
      <c r="J123">
        <v>0.31267935578330891</v>
      </c>
      <c r="K123" s="16">
        <v>3146.0677208880356</v>
      </c>
      <c r="L123">
        <v>4998</v>
      </c>
      <c r="M123">
        <v>0.29270863836017569</v>
      </c>
      <c r="N123" s="16">
        <v>2945.1295128298189</v>
      </c>
      <c r="O123" s="16">
        <v>10061.641943091068</v>
      </c>
    </row>
    <row r="124" spans="1:15" x14ac:dyDescent="0.25">
      <c r="A124">
        <v>395773</v>
      </c>
      <c r="B124" t="s">
        <v>18</v>
      </c>
      <c r="C124" t="s">
        <v>461</v>
      </c>
      <c r="D124" s="11">
        <v>55971.354494387102</v>
      </c>
      <c r="E124">
        <v>23071</v>
      </c>
      <c r="F124">
        <v>11202</v>
      </c>
      <c r="G124">
        <v>0.48554462311993413</v>
      </c>
      <c r="H124" s="16">
        <v>27176.590223489417</v>
      </c>
      <c r="I124">
        <v>3148</v>
      </c>
      <c r="J124">
        <v>0.13644835507780331</v>
      </c>
      <c r="K124" s="16">
        <v>7637.1992522357332</v>
      </c>
      <c r="L124">
        <v>8721</v>
      </c>
      <c r="M124">
        <v>0.37800702180226259</v>
      </c>
      <c r="N124" s="16">
        <v>21157.565018661953</v>
      </c>
      <c r="O124" s="16">
        <v>55971.354494387102</v>
      </c>
    </row>
    <row r="125" spans="1:15" x14ac:dyDescent="0.25">
      <c r="A125">
        <v>395540</v>
      </c>
      <c r="B125" t="s">
        <v>25</v>
      </c>
      <c r="C125" t="s">
        <v>304</v>
      </c>
      <c r="D125" s="11">
        <v>0</v>
      </c>
      <c r="E125">
        <v>47716</v>
      </c>
      <c r="F125">
        <v>21698</v>
      </c>
      <c r="G125">
        <v>0.45473216531142596</v>
      </c>
      <c r="H125" s="16">
        <v>0</v>
      </c>
      <c r="I125">
        <v>10561</v>
      </c>
      <c r="J125">
        <v>0.2213303713639031</v>
      </c>
      <c r="K125" s="16">
        <v>0</v>
      </c>
      <c r="L125">
        <v>15457</v>
      </c>
      <c r="M125">
        <v>0.32393746332467099</v>
      </c>
      <c r="N125" s="16">
        <v>0</v>
      </c>
      <c r="O125" s="16">
        <v>0</v>
      </c>
    </row>
    <row r="126" spans="1:15" x14ac:dyDescent="0.25">
      <c r="A126">
        <v>395757</v>
      </c>
      <c r="B126" t="s">
        <v>21</v>
      </c>
      <c r="C126" t="s">
        <v>452</v>
      </c>
      <c r="D126" s="11">
        <v>53583.828079552448</v>
      </c>
      <c r="E126">
        <v>16784</v>
      </c>
      <c r="F126">
        <v>8148</v>
      </c>
      <c r="G126">
        <v>0.48546234509056246</v>
      </c>
      <c r="H126" s="16">
        <v>26012.93083842906</v>
      </c>
      <c r="I126">
        <v>4665</v>
      </c>
      <c r="J126">
        <v>0.27794327931363205</v>
      </c>
      <c r="K126" s="16">
        <v>14893.264894608687</v>
      </c>
      <c r="L126">
        <v>3971</v>
      </c>
      <c r="M126">
        <v>0.23659437559580554</v>
      </c>
      <c r="N126" s="16">
        <v>12677.632346514703</v>
      </c>
      <c r="O126" s="16">
        <v>53583.828079552448</v>
      </c>
    </row>
    <row r="127" spans="1:15" x14ac:dyDescent="0.25">
      <c r="A127">
        <v>395645</v>
      </c>
      <c r="B127" t="s">
        <v>34</v>
      </c>
      <c r="C127" t="s">
        <v>380</v>
      </c>
      <c r="D127" s="11">
        <v>0</v>
      </c>
      <c r="E127">
        <v>23461</v>
      </c>
      <c r="F127">
        <v>10816</v>
      </c>
      <c r="G127">
        <v>0.46102041686202633</v>
      </c>
      <c r="H127" s="16">
        <v>0</v>
      </c>
      <c r="I127">
        <v>4399</v>
      </c>
      <c r="J127">
        <v>0.18750266399556711</v>
      </c>
      <c r="K127" s="16">
        <v>0</v>
      </c>
      <c r="L127">
        <v>8246</v>
      </c>
      <c r="M127">
        <v>0.35147691914240653</v>
      </c>
      <c r="N127" s="16">
        <v>0</v>
      </c>
      <c r="O127" s="16">
        <v>0</v>
      </c>
    </row>
    <row r="128" spans="1:15" x14ac:dyDescent="0.25">
      <c r="A128">
        <v>395536</v>
      </c>
      <c r="B128" t="s">
        <v>18</v>
      </c>
      <c r="C128" t="s">
        <v>300</v>
      </c>
      <c r="D128" s="11">
        <v>42013.680628011527</v>
      </c>
      <c r="E128">
        <v>23939</v>
      </c>
      <c r="F128">
        <v>6447</v>
      </c>
      <c r="G128">
        <v>0.26930949496637285</v>
      </c>
      <c r="H128" s="16">
        <v>11314.683111608267</v>
      </c>
      <c r="I128">
        <v>9801</v>
      </c>
      <c r="J128">
        <v>0.4094155979781946</v>
      </c>
      <c r="K128" s="16">
        <v>17201.056177582232</v>
      </c>
      <c r="L128">
        <v>7691</v>
      </c>
      <c r="M128">
        <v>0.32127490705543255</v>
      </c>
      <c r="N128" s="16">
        <v>13497.941338821031</v>
      </c>
      <c r="O128" s="16">
        <v>42013.680628011527</v>
      </c>
    </row>
    <row r="129" spans="1:15" x14ac:dyDescent="0.25">
      <c r="A129">
        <v>395103</v>
      </c>
      <c r="B129" t="s">
        <v>41</v>
      </c>
      <c r="C129" t="s">
        <v>60</v>
      </c>
      <c r="D129" s="11">
        <v>33025.843753286419</v>
      </c>
      <c r="E129">
        <v>24619</v>
      </c>
      <c r="F129">
        <v>282</v>
      </c>
      <c r="G129">
        <v>1.1454567610382224E-2</v>
      </c>
      <c r="H129" s="16">
        <v>378.29676016193872</v>
      </c>
      <c r="I129">
        <v>19971</v>
      </c>
      <c r="J129">
        <v>0.81120272959909012</v>
      </c>
      <c r="K129" s="16">
        <v>26790.654599979003</v>
      </c>
      <c r="L129">
        <v>4366</v>
      </c>
      <c r="M129">
        <v>0.17734270279052763</v>
      </c>
      <c r="N129" s="16">
        <v>5856.8923931454774</v>
      </c>
      <c r="O129" s="16">
        <v>33025.843753286419</v>
      </c>
    </row>
    <row r="130" spans="1:15" x14ac:dyDescent="0.25">
      <c r="A130">
        <v>395013</v>
      </c>
      <c r="B130" t="s">
        <v>18</v>
      </c>
      <c r="C130" t="s">
        <v>27</v>
      </c>
      <c r="D130" s="11">
        <v>30657.794375898462</v>
      </c>
      <c r="E130">
        <v>7534</v>
      </c>
      <c r="F130">
        <v>1468</v>
      </c>
      <c r="G130">
        <v>0.19485001327316168</v>
      </c>
      <c r="H130" s="16">
        <v>5973.6716410696763</v>
      </c>
      <c r="I130">
        <v>1977</v>
      </c>
      <c r="J130">
        <v>0.262410406158747</v>
      </c>
      <c r="K130" s="16">
        <v>8044.9242741108646</v>
      </c>
      <c r="L130">
        <v>4089</v>
      </c>
      <c r="M130">
        <v>0.54273958056809135</v>
      </c>
      <c r="N130" s="16">
        <v>16639.198460717922</v>
      </c>
      <c r="O130" s="16">
        <v>30657.794375898462</v>
      </c>
    </row>
    <row r="131" spans="1:15" x14ac:dyDescent="0.25">
      <c r="A131">
        <v>395844</v>
      </c>
      <c r="B131" t="s">
        <v>25</v>
      </c>
      <c r="C131" t="s">
        <v>506</v>
      </c>
      <c r="D131" s="11">
        <v>0</v>
      </c>
      <c r="E131">
        <v>6384</v>
      </c>
      <c r="F131">
        <v>1445</v>
      </c>
      <c r="G131">
        <v>0.22634711779448621</v>
      </c>
      <c r="H131" s="16">
        <v>0</v>
      </c>
      <c r="I131">
        <v>732</v>
      </c>
      <c r="J131">
        <v>0.11466165413533834</v>
      </c>
      <c r="K131" s="16">
        <v>0</v>
      </c>
      <c r="L131">
        <v>4207</v>
      </c>
      <c r="M131">
        <v>0.65899122807017541</v>
      </c>
      <c r="N131" s="16">
        <v>0</v>
      </c>
      <c r="O131" s="16">
        <v>0</v>
      </c>
    </row>
    <row r="132" spans="1:15" x14ac:dyDescent="0.25">
      <c r="A132">
        <v>395341</v>
      </c>
      <c r="B132" t="s">
        <v>34</v>
      </c>
      <c r="C132" t="s">
        <v>167</v>
      </c>
      <c r="D132" s="11">
        <v>46416.113390373117</v>
      </c>
      <c r="E132">
        <v>22427</v>
      </c>
      <c r="F132">
        <v>6935</v>
      </c>
      <c r="G132">
        <v>0.30922548713604137</v>
      </c>
      <c r="H132" s="16">
        <v>14353.045274099859</v>
      </c>
      <c r="I132">
        <v>7035</v>
      </c>
      <c r="J132">
        <v>0.31368439826994249</v>
      </c>
      <c r="K132" s="16">
        <v>14560.010598888612</v>
      </c>
      <c r="L132">
        <v>8457</v>
      </c>
      <c r="M132">
        <v>0.37709011459401615</v>
      </c>
      <c r="N132" s="16">
        <v>17503.057517384645</v>
      </c>
      <c r="O132" s="16">
        <v>46416.113390373117</v>
      </c>
    </row>
    <row r="133" spans="1:15" x14ac:dyDescent="0.25">
      <c r="A133">
        <v>395711</v>
      </c>
      <c r="B133" t="s">
        <v>21</v>
      </c>
      <c r="C133" t="s">
        <v>426</v>
      </c>
      <c r="D133" s="11">
        <v>30652.636803826394</v>
      </c>
      <c r="E133">
        <v>38753</v>
      </c>
      <c r="F133">
        <v>12620</v>
      </c>
      <c r="G133">
        <v>0.32565220757102675</v>
      </c>
      <c r="H133" s="16">
        <v>9982.0988430389662</v>
      </c>
      <c r="I133">
        <v>13834</v>
      </c>
      <c r="J133">
        <v>0.3569788145433902</v>
      </c>
      <c r="K133" s="16">
        <v>10942.341948859039</v>
      </c>
      <c r="L133">
        <v>12299</v>
      </c>
      <c r="M133">
        <v>0.31736897788558305</v>
      </c>
      <c r="N133" s="16">
        <v>9728.1960119283885</v>
      </c>
      <c r="O133" s="16">
        <v>30652.636803826397</v>
      </c>
    </row>
    <row r="134" spans="1:15" x14ac:dyDescent="0.25">
      <c r="A134">
        <v>395357</v>
      </c>
      <c r="B134" t="s">
        <v>41</v>
      </c>
      <c r="C134" t="s">
        <v>182</v>
      </c>
      <c r="D134" s="11">
        <v>23695.700295889361</v>
      </c>
      <c r="E134">
        <v>16606</v>
      </c>
      <c r="F134">
        <v>4400</v>
      </c>
      <c r="G134">
        <v>0.26496447067325063</v>
      </c>
      <c r="H134" s="16">
        <v>6278.5186861323127</v>
      </c>
      <c r="I134">
        <v>8418</v>
      </c>
      <c r="J134">
        <v>0.50692520775623273</v>
      </c>
      <c r="K134" s="16">
        <v>12011.947795423139</v>
      </c>
      <c r="L134">
        <v>3788</v>
      </c>
      <c r="M134">
        <v>0.22811032157051669</v>
      </c>
      <c r="N134" s="16">
        <v>5405.2338143339093</v>
      </c>
      <c r="O134" s="16">
        <v>23695.700295889357</v>
      </c>
    </row>
    <row r="135" spans="1:15" x14ac:dyDescent="0.25">
      <c r="A135">
        <v>395507</v>
      </c>
      <c r="B135" t="s">
        <v>21</v>
      </c>
      <c r="C135" t="s">
        <v>283</v>
      </c>
      <c r="D135" s="11">
        <v>14938.391771280378</v>
      </c>
      <c r="E135">
        <v>7588</v>
      </c>
      <c r="F135">
        <v>1624</v>
      </c>
      <c r="G135">
        <v>0.2140221402214022</v>
      </c>
      <c r="H135" s="16">
        <v>3197.1465783552098</v>
      </c>
      <c r="I135">
        <v>4691</v>
      </c>
      <c r="J135">
        <v>0.61821296784396418</v>
      </c>
      <c r="K135" s="16">
        <v>9235.1075117390956</v>
      </c>
      <c r="L135">
        <v>1273</v>
      </c>
      <c r="M135">
        <v>0.16776489193463362</v>
      </c>
      <c r="N135" s="16">
        <v>2506.1376811860728</v>
      </c>
      <c r="O135" s="16">
        <v>14938.391771280378</v>
      </c>
    </row>
    <row r="136" spans="1:15" x14ac:dyDescent="0.25">
      <c r="A136">
        <v>395474</v>
      </c>
      <c r="B136" t="s">
        <v>34</v>
      </c>
      <c r="C136" t="s">
        <v>262</v>
      </c>
      <c r="D136" s="11">
        <v>28916.02562284653</v>
      </c>
      <c r="E136">
        <v>8951</v>
      </c>
      <c r="F136">
        <v>2775</v>
      </c>
      <c r="G136">
        <v>0.31002122667858339</v>
      </c>
      <c r="H136" s="16">
        <v>8964.5817342642295</v>
      </c>
      <c r="I136">
        <v>2463</v>
      </c>
      <c r="J136">
        <v>0.27516478605742373</v>
      </c>
      <c r="K136" s="16">
        <v>7956.6720041415483</v>
      </c>
      <c r="L136">
        <v>3713</v>
      </c>
      <c r="M136">
        <v>0.41481398726399282</v>
      </c>
      <c r="N136" s="16">
        <v>11994.77188444075</v>
      </c>
      <c r="O136" s="16">
        <v>28916.02562284653</v>
      </c>
    </row>
    <row r="137" spans="1:15" x14ac:dyDescent="0.25">
      <c r="A137">
        <v>395868</v>
      </c>
      <c r="B137" t="s">
        <v>25</v>
      </c>
      <c r="C137" t="s">
        <v>518</v>
      </c>
      <c r="D137" s="11">
        <v>40637.211680291024</v>
      </c>
      <c r="E137">
        <v>23412</v>
      </c>
      <c r="F137">
        <v>7382</v>
      </c>
      <c r="G137">
        <v>0.31530838886041346</v>
      </c>
      <c r="H137" s="16">
        <v>12813.253742692137</v>
      </c>
      <c r="I137">
        <v>7106</v>
      </c>
      <c r="J137">
        <v>0.30351956261746116</v>
      </c>
      <c r="K137" s="16">
        <v>12334.188715195116</v>
      </c>
      <c r="L137">
        <v>8924</v>
      </c>
      <c r="M137">
        <v>0.38117204852212538</v>
      </c>
      <c r="N137" s="16">
        <v>15489.769222403771</v>
      </c>
      <c r="O137" s="16">
        <v>40637.211680291024</v>
      </c>
    </row>
    <row r="138" spans="1:15" x14ac:dyDescent="0.25">
      <c r="A138">
        <v>395569</v>
      </c>
      <c r="B138" t="s">
        <v>18</v>
      </c>
      <c r="C138" t="s">
        <v>325</v>
      </c>
      <c r="D138" s="11">
        <v>53731.34234393097</v>
      </c>
      <c r="E138">
        <v>18541</v>
      </c>
      <c r="F138">
        <v>5864</v>
      </c>
      <c r="G138">
        <v>0.31627204573647594</v>
      </c>
      <c r="H138" s="16">
        <v>16993.721563281983</v>
      </c>
      <c r="I138">
        <v>8664</v>
      </c>
      <c r="J138">
        <v>0.46728871150423384</v>
      </c>
      <c r="K138" s="16">
        <v>25108.049731288382</v>
      </c>
      <c r="L138">
        <v>4013</v>
      </c>
      <c r="M138">
        <v>0.21643924275929022</v>
      </c>
      <c r="N138" s="16">
        <v>11629.571049360606</v>
      </c>
      <c r="O138" s="16">
        <v>53731.34234393097</v>
      </c>
    </row>
    <row r="139" spans="1:15" x14ac:dyDescent="0.25">
      <c r="A139">
        <v>395297</v>
      </c>
      <c r="B139" t="s">
        <v>25</v>
      </c>
      <c r="C139" t="s">
        <v>144</v>
      </c>
      <c r="D139" s="11">
        <v>34806.823017032417</v>
      </c>
      <c r="E139">
        <v>20005</v>
      </c>
      <c r="F139">
        <v>3714</v>
      </c>
      <c r="G139">
        <v>0.18565358660334916</v>
      </c>
      <c r="H139" s="16">
        <v>6462.0115313800743</v>
      </c>
      <c r="I139">
        <v>8221</v>
      </c>
      <c r="J139">
        <v>0.41094726318420394</v>
      </c>
      <c r="K139" s="16">
        <v>14303.768658986428</v>
      </c>
      <c r="L139">
        <v>8070</v>
      </c>
      <c r="M139">
        <v>0.40339915021244688</v>
      </c>
      <c r="N139" s="16">
        <v>14041.042826665913</v>
      </c>
      <c r="O139" s="16">
        <v>34806.823017032417</v>
      </c>
    </row>
    <row r="140" spans="1:15" x14ac:dyDescent="0.25">
      <c r="A140">
        <v>395588</v>
      </c>
      <c r="B140" t="s">
        <v>34</v>
      </c>
      <c r="C140" t="s">
        <v>337</v>
      </c>
      <c r="D140" s="11">
        <v>0</v>
      </c>
      <c r="E140">
        <v>24704</v>
      </c>
      <c r="F140">
        <v>6536</v>
      </c>
      <c r="G140">
        <v>0.26457253886010362</v>
      </c>
      <c r="H140" s="16">
        <v>0</v>
      </c>
      <c r="I140">
        <v>5952</v>
      </c>
      <c r="J140">
        <v>0.24093264248704663</v>
      </c>
      <c r="K140" s="16">
        <v>0</v>
      </c>
      <c r="L140">
        <v>12216</v>
      </c>
      <c r="M140">
        <v>0.49449481865284972</v>
      </c>
      <c r="N140" s="16">
        <v>0</v>
      </c>
      <c r="O140" s="16">
        <v>0</v>
      </c>
    </row>
    <row r="141" spans="1:15" x14ac:dyDescent="0.25">
      <c r="A141">
        <v>395160</v>
      </c>
      <c r="B141" t="s">
        <v>18</v>
      </c>
      <c r="C141" t="s">
        <v>77</v>
      </c>
      <c r="D141" s="11">
        <v>0</v>
      </c>
      <c r="E141">
        <v>11563</v>
      </c>
      <c r="F141">
        <v>4004</v>
      </c>
      <c r="G141">
        <v>0.34627691775490788</v>
      </c>
      <c r="H141" s="16">
        <v>0</v>
      </c>
      <c r="I141">
        <v>3670</v>
      </c>
      <c r="J141">
        <v>0.31739168035976822</v>
      </c>
      <c r="K141" s="16">
        <v>0</v>
      </c>
      <c r="L141">
        <v>3889</v>
      </c>
      <c r="M141">
        <v>0.3363314018853239</v>
      </c>
      <c r="N141" s="16">
        <v>0</v>
      </c>
      <c r="O141" s="16">
        <v>0</v>
      </c>
    </row>
    <row r="142" spans="1:15" x14ac:dyDescent="0.25">
      <c r="A142">
        <v>395697</v>
      </c>
      <c r="B142" t="s">
        <v>25</v>
      </c>
      <c r="C142" t="s">
        <v>414</v>
      </c>
      <c r="D142" s="11">
        <v>36092.95845833062</v>
      </c>
      <c r="E142">
        <v>31183</v>
      </c>
      <c r="F142">
        <v>9065</v>
      </c>
      <c r="G142">
        <v>0.29070326780617645</v>
      </c>
      <c r="H142" s="16">
        <v>10492.340968629287</v>
      </c>
      <c r="I142">
        <v>9657</v>
      </c>
      <c r="J142">
        <v>0.30968797100984513</v>
      </c>
      <c r="K142" s="16">
        <v>11177.555072703039</v>
      </c>
      <c r="L142">
        <v>12461</v>
      </c>
      <c r="M142">
        <v>0.39960876118397842</v>
      </c>
      <c r="N142" s="16">
        <v>14423.062416998295</v>
      </c>
      <c r="O142" s="16">
        <v>36092.95845833062</v>
      </c>
    </row>
    <row r="143" spans="1:15" x14ac:dyDescent="0.25">
      <c r="A143">
        <v>395469</v>
      </c>
      <c r="B143" t="s">
        <v>25</v>
      </c>
      <c r="C143" t="s">
        <v>259</v>
      </c>
      <c r="D143" s="11">
        <v>0</v>
      </c>
      <c r="E143">
        <v>14630</v>
      </c>
      <c r="F143">
        <v>4582</v>
      </c>
      <c r="G143">
        <v>0.31319207108680791</v>
      </c>
      <c r="H143" s="16">
        <v>0</v>
      </c>
      <c r="I143">
        <v>2520</v>
      </c>
      <c r="J143">
        <v>0.17224880382775121</v>
      </c>
      <c r="K143" s="16">
        <v>0</v>
      </c>
      <c r="L143">
        <v>7528</v>
      </c>
      <c r="M143">
        <v>0.51455912508544088</v>
      </c>
      <c r="N143" s="16">
        <v>0</v>
      </c>
      <c r="O143" s="16">
        <v>0</v>
      </c>
    </row>
    <row r="144" spans="1:15" x14ac:dyDescent="0.25">
      <c r="A144">
        <v>395824</v>
      </c>
      <c r="B144" t="s">
        <v>41</v>
      </c>
      <c r="C144" t="s">
        <v>495</v>
      </c>
      <c r="D144" s="11">
        <v>51881.363460157379</v>
      </c>
      <c r="E144">
        <v>18036</v>
      </c>
      <c r="F144">
        <v>18036</v>
      </c>
      <c r="G144">
        <v>1</v>
      </c>
      <c r="H144" s="16">
        <v>51881.363460157379</v>
      </c>
      <c r="I144">
        <v>0</v>
      </c>
      <c r="J144">
        <v>0</v>
      </c>
      <c r="K144" s="16">
        <v>0</v>
      </c>
      <c r="L144">
        <v>0</v>
      </c>
      <c r="M144">
        <v>0</v>
      </c>
      <c r="N144" s="16">
        <v>0</v>
      </c>
      <c r="O144" s="16">
        <v>51881.363460157379</v>
      </c>
    </row>
    <row r="145" spans="1:15" x14ac:dyDescent="0.25">
      <c r="A145">
        <v>395857</v>
      </c>
      <c r="B145" t="s">
        <v>25</v>
      </c>
      <c r="C145" t="s">
        <v>514</v>
      </c>
      <c r="D145" s="11">
        <v>40504.538806446384</v>
      </c>
      <c r="E145">
        <v>19465</v>
      </c>
      <c r="F145">
        <v>6144</v>
      </c>
      <c r="G145">
        <v>0.31564346262522475</v>
      </c>
      <c r="H145" s="16">
        <v>12784.992880904525</v>
      </c>
      <c r="I145">
        <v>7465</v>
      </c>
      <c r="J145">
        <v>0.38350886206010787</v>
      </c>
      <c r="K145" s="16">
        <v>15533.849585929733</v>
      </c>
      <c r="L145">
        <v>5856</v>
      </c>
      <c r="M145">
        <v>0.30084767531466733</v>
      </c>
      <c r="N145" s="16">
        <v>12185.696339612125</v>
      </c>
      <c r="O145" s="16">
        <v>40504.538806446377</v>
      </c>
    </row>
    <row r="146" spans="1:15" x14ac:dyDescent="0.25">
      <c r="A146">
        <v>395780</v>
      </c>
      <c r="B146" t="s">
        <v>21</v>
      </c>
      <c r="C146" t="s">
        <v>467</v>
      </c>
      <c r="D146" s="11">
        <v>25476.620928975379</v>
      </c>
      <c r="E146">
        <v>132627</v>
      </c>
      <c r="F146">
        <v>48209</v>
      </c>
      <c r="G146">
        <v>0.3634931047222662</v>
      </c>
      <c r="H146" s="16">
        <v>9260.5760393055261</v>
      </c>
      <c r="I146">
        <v>41839</v>
      </c>
      <c r="J146">
        <v>0.31546366878539062</v>
      </c>
      <c r="K146" s="16">
        <v>8036.948306509239</v>
      </c>
      <c r="L146">
        <v>42579</v>
      </c>
      <c r="M146">
        <v>0.32104322649234318</v>
      </c>
      <c r="N146" s="16">
        <v>8179.0965831606127</v>
      </c>
      <c r="O146" s="16">
        <v>25476.620928975379</v>
      </c>
    </row>
    <row r="147" spans="1:15" x14ac:dyDescent="0.25">
      <c r="A147">
        <v>395627</v>
      </c>
      <c r="B147" t="s">
        <v>25</v>
      </c>
      <c r="C147" t="s">
        <v>368</v>
      </c>
      <c r="D147" s="11">
        <v>17950.874101255806</v>
      </c>
      <c r="E147">
        <v>24177</v>
      </c>
      <c r="F147">
        <v>6241</v>
      </c>
      <c r="G147">
        <v>0.25813789965669853</v>
      </c>
      <c r="H147" s="16">
        <v>4633.8009374999992</v>
      </c>
      <c r="I147">
        <v>7615</v>
      </c>
      <c r="J147">
        <v>0.31496877197336309</v>
      </c>
      <c r="K147" s="16">
        <v>5653.9647715209894</v>
      </c>
      <c r="L147">
        <v>10321</v>
      </c>
      <c r="M147">
        <v>0.42689332836993837</v>
      </c>
      <c r="N147" s="16">
        <v>7663.1083922348171</v>
      </c>
      <c r="O147" s="16">
        <v>17950.874101255806</v>
      </c>
    </row>
    <row r="148" spans="1:15" x14ac:dyDescent="0.25">
      <c r="A148">
        <v>395805</v>
      </c>
      <c r="B148" t="s">
        <v>25</v>
      </c>
      <c r="C148" t="s">
        <v>485</v>
      </c>
      <c r="D148" s="11">
        <v>20395.110463900062</v>
      </c>
      <c r="E148">
        <v>14045</v>
      </c>
      <c r="F148">
        <v>5459</v>
      </c>
      <c r="G148">
        <v>0.38867924528301889</v>
      </c>
      <c r="H148" s="16">
        <v>7927.1561425724776</v>
      </c>
      <c r="I148">
        <v>3816</v>
      </c>
      <c r="J148">
        <v>0.27169811320754716</v>
      </c>
      <c r="K148" s="16">
        <v>5541.3130317011492</v>
      </c>
      <c r="L148">
        <v>4770</v>
      </c>
      <c r="M148">
        <v>0.33962264150943394</v>
      </c>
      <c r="N148" s="16">
        <v>6926.6412896264355</v>
      </c>
      <c r="O148" s="16">
        <v>20395.110463900062</v>
      </c>
    </row>
    <row r="149" spans="1:15" x14ac:dyDescent="0.25">
      <c r="A149">
        <v>395572</v>
      </c>
      <c r="B149" t="s">
        <v>34</v>
      </c>
      <c r="C149" t="s">
        <v>328</v>
      </c>
      <c r="D149" s="11">
        <v>0</v>
      </c>
      <c r="E149">
        <v>26442</v>
      </c>
      <c r="F149">
        <v>5075</v>
      </c>
      <c r="G149">
        <v>0.19192950608879814</v>
      </c>
      <c r="H149" s="16">
        <v>0</v>
      </c>
      <c r="I149">
        <v>10635</v>
      </c>
      <c r="J149">
        <v>0.40220104379396415</v>
      </c>
      <c r="K149" s="16">
        <v>0</v>
      </c>
      <c r="L149">
        <v>10732</v>
      </c>
      <c r="M149">
        <v>0.40586945011723774</v>
      </c>
      <c r="N149" s="16">
        <v>0</v>
      </c>
      <c r="O149" s="16">
        <v>0</v>
      </c>
    </row>
    <row r="150" spans="1:15" x14ac:dyDescent="0.25">
      <c r="A150">
        <v>395782</v>
      </c>
      <c r="B150" t="s">
        <v>21</v>
      </c>
      <c r="C150" t="s">
        <v>468</v>
      </c>
      <c r="D150" s="11">
        <v>30669.673839598552</v>
      </c>
      <c r="E150">
        <v>33029</v>
      </c>
      <c r="F150">
        <v>3749</v>
      </c>
      <c r="G150">
        <v>0.11350631263435162</v>
      </c>
      <c r="H150" s="16">
        <v>3481.2015872310685</v>
      </c>
      <c r="I150">
        <v>26728</v>
      </c>
      <c r="J150">
        <v>0.8092282539586424</v>
      </c>
      <c r="K150" s="16">
        <v>24818.766610699389</v>
      </c>
      <c r="L150">
        <v>2552</v>
      </c>
      <c r="M150">
        <v>7.7265433407005965E-2</v>
      </c>
      <c r="N150" s="16">
        <v>2369.7056416680948</v>
      </c>
      <c r="O150" s="16">
        <v>30669.673839598552</v>
      </c>
    </row>
    <row r="151" spans="1:15" x14ac:dyDescent="0.25">
      <c r="A151">
        <v>395763</v>
      </c>
      <c r="B151" t="s">
        <v>25</v>
      </c>
      <c r="C151" t="s">
        <v>456</v>
      </c>
      <c r="D151" s="11">
        <v>22267.80845348199</v>
      </c>
      <c r="E151">
        <v>15925</v>
      </c>
      <c r="F151">
        <v>6504</v>
      </c>
      <c r="G151">
        <v>0.40841444270015698</v>
      </c>
      <c r="H151" s="16">
        <v>9094.4945796826905</v>
      </c>
      <c r="I151">
        <v>4963</v>
      </c>
      <c r="J151">
        <v>0.31164835164835164</v>
      </c>
      <c r="K151" s="16">
        <v>6939.7257993488929</v>
      </c>
      <c r="L151">
        <v>4458</v>
      </c>
      <c r="M151">
        <v>0.27993720565149138</v>
      </c>
      <c r="N151" s="16">
        <v>6233.5880744504066</v>
      </c>
      <c r="O151" s="16">
        <v>22267.80845348199</v>
      </c>
    </row>
    <row r="152" spans="1:15" x14ac:dyDescent="0.25">
      <c r="A152">
        <v>395554</v>
      </c>
      <c r="B152" t="s">
        <v>41</v>
      </c>
      <c r="C152" t="s">
        <v>311</v>
      </c>
      <c r="D152" s="11">
        <v>47673.495633298306</v>
      </c>
      <c r="E152">
        <v>21030</v>
      </c>
      <c r="F152">
        <v>9107</v>
      </c>
      <c r="G152">
        <v>0.43304802662862579</v>
      </c>
      <c r="H152" s="16">
        <v>20644.91320648824</v>
      </c>
      <c r="I152">
        <v>4830</v>
      </c>
      <c r="J152">
        <v>0.22967189728958631</v>
      </c>
      <c r="K152" s="16">
        <v>10949.26219252643</v>
      </c>
      <c r="L152">
        <v>7093</v>
      </c>
      <c r="M152">
        <v>0.33728007608178795</v>
      </c>
      <c r="N152" s="16">
        <v>16079.320234283638</v>
      </c>
      <c r="O152" s="16">
        <v>47673.495633298306</v>
      </c>
    </row>
    <row r="153" spans="1:15" x14ac:dyDescent="0.25">
      <c r="A153">
        <v>395464</v>
      </c>
      <c r="B153" t="s">
        <v>41</v>
      </c>
      <c r="C153" t="s">
        <v>255</v>
      </c>
      <c r="D153" s="11">
        <v>0</v>
      </c>
      <c r="E153">
        <v>49305</v>
      </c>
      <c r="F153">
        <v>18731</v>
      </c>
      <c r="G153">
        <v>0.37990061859851942</v>
      </c>
      <c r="H153" s="16">
        <v>0</v>
      </c>
      <c r="I153">
        <v>13417</v>
      </c>
      <c r="J153">
        <v>0.27212250278876382</v>
      </c>
      <c r="K153" s="16">
        <v>0</v>
      </c>
      <c r="L153">
        <v>17157</v>
      </c>
      <c r="M153">
        <v>0.34797687861271676</v>
      </c>
      <c r="N153" s="16">
        <v>0</v>
      </c>
      <c r="O153" s="16">
        <v>0</v>
      </c>
    </row>
    <row r="154" spans="1:15" x14ac:dyDescent="0.25">
      <c r="A154">
        <v>395270</v>
      </c>
      <c r="B154" t="s">
        <v>25</v>
      </c>
      <c r="C154" t="s">
        <v>127</v>
      </c>
      <c r="D154" s="11">
        <v>7411.6507951762451</v>
      </c>
      <c r="E154">
        <v>24479</v>
      </c>
      <c r="F154">
        <v>7701</v>
      </c>
      <c r="G154">
        <v>0.31459618448466031</v>
      </c>
      <c r="H154" s="16">
        <v>2331.6770608951451</v>
      </c>
      <c r="I154">
        <v>8636</v>
      </c>
      <c r="J154">
        <v>0.35279218922341599</v>
      </c>
      <c r="K154" s="16">
        <v>2614.7725097896996</v>
      </c>
      <c r="L154">
        <v>8142</v>
      </c>
      <c r="M154">
        <v>0.3326116262919237</v>
      </c>
      <c r="N154" s="16">
        <v>2465.2012244914004</v>
      </c>
      <c r="O154" s="16">
        <v>7411.6507951762451</v>
      </c>
    </row>
    <row r="155" spans="1:15" x14ac:dyDescent="0.25">
      <c r="A155">
        <v>395907</v>
      </c>
      <c r="B155" t="s">
        <v>34</v>
      </c>
      <c r="C155" t="s">
        <v>543</v>
      </c>
      <c r="D155" s="11">
        <v>29483.134614515806</v>
      </c>
      <c r="E155">
        <v>9032</v>
      </c>
      <c r="F155">
        <v>3242</v>
      </c>
      <c r="G155">
        <v>0.35894596988485383</v>
      </c>
      <c r="H155" s="16">
        <v>10582.852349453082</v>
      </c>
      <c r="I155">
        <v>1764</v>
      </c>
      <c r="J155">
        <v>0.19530558015943314</v>
      </c>
      <c r="K155" s="16">
        <v>5758.220710806675</v>
      </c>
      <c r="L155">
        <v>4026</v>
      </c>
      <c r="M155">
        <v>0.445748449955713</v>
      </c>
      <c r="N155" s="16">
        <v>13142.061554256048</v>
      </c>
      <c r="O155" s="16">
        <v>29483.134614515806</v>
      </c>
    </row>
    <row r="156" spans="1:15" x14ac:dyDescent="0.25">
      <c r="A156">
        <v>396122</v>
      </c>
      <c r="B156" t="s">
        <v>25</v>
      </c>
      <c r="C156" t="s">
        <v>618</v>
      </c>
      <c r="D156" s="11">
        <v>48250.792939511077</v>
      </c>
      <c r="E156">
        <v>13437</v>
      </c>
      <c r="F156">
        <v>5163</v>
      </c>
      <c r="G156">
        <v>0.38423755302522883</v>
      </c>
      <c r="H156" s="16">
        <v>18539.766610604725</v>
      </c>
      <c r="I156">
        <v>3511</v>
      </c>
      <c r="J156">
        <v>0.26129344347696659</v>
      </c>
      <c r="K156" s="16">
        <v>12607.615837658956</v>
      </c>
      <c r="L156">
        <v>4763</v>
      </c>
      <c r="M156">
        <v>0.35446900349780458</v>
      </c>
      <c r="N156" s="16">
        <v>17103.410491247396</v>
      </c>
      <c r="O156" s="16">
        <v>48250.792939511077</v>
      </c>
    </row>
    <row r="157" spans="1:15" x14ac:dyDescent="0.25">
      <c r="A157">
        <v>396141</v>
      </c>
      <c r="B157" t="s">
        <v>21</v>
      </c>
      <c r="C157" t="s">
        <v>625</v>
      </c>
      <c r="D157" s="11">
        <v>38079.090073774882</v>
      </c>
      <c r="E157">
        <v>11923</v>
      </c>
      <c r="F157">
        <v>4364</v>
      </c>
      <c r="G157">
        <v>0.36601526461461042</v>
      </c>
      <c r="H157" s="16">
        <v>13937.528229636298</v>
      </c>
      <c r="I157">
        <v>3567</v>
      </c>
      <c r="J157">
        <v>0.29916967206240042</v>
      </c>
      <c r="K157" s="16">
        <v>11392.108889805839</v>
      </c>
      <c r="L157">
        <v>3992</v>
      </c>
      <c r="M157">
        <v>0.33481506332298916</v>
      </c>
      <c r="N157" s="16">
        <v>12749.452954332744</v>
      </c>
      <c r="O157" s="16">
        <v>38079.090073774882</v>
      </c>
    </row>
    <row r="158" spans="1:15" x14ac:dyDescent="0.25">
      <c r="A158">
        <v>395194</v>
      </c>
      <c r="B158" t="s">
        <v>21</v>
      </c>
      <c r="C158" t="s">
        <v>91</v>
      </c>
      <c r="D158" s="11">
        <v>0</v>
      </c>
      <c r="E158">
        <v>6322</v>
      </c>
      <c r="F158">
        <v>3027</v>
      </c>
      <c r="G158">
        <v>0.4788041758937045</v>
      </c>
      <c r="H158" s="16">
        <v>0</v>
      </c>
      <c r="I158">
        <v>1928</v>
      </c>
      <c r="J158">
        <v>0.30496678266371402</v>
      </c>
      <c r="K158" s="16">
        <v>0</v>
      </c>
      <c r="L158">
        <v>1367</v>
      </c>
      <c r="M158">
        <v>0.21622904144258145</v>
      </c>
      <c r="N158" s="16">
        <v>0</v>
      </c>
      <c r="O158" s="16">
        <v>0</v>
      </c>
    </row>
    <row r="159" spans="1:15" x14ac:dyDescent="0.25">
      <c r="A159">
        <v>395656</v>
      </c>
      <c r="B159" t="s">
        <v>21</v>
      </c>
      <c r="C159" t="s">
        <v>389</v>
      </c>
      <c r="D159" s="11">
        <v>15724.439886407845</v>
      </c>
      <c r="E159">
        <v>3944</v>
      </c>
      <c r="F159">
        <v>1120</v>
      </c>
      <c r="G159">
        <v>0.28397565922920892</v>
      </c>
      <c r="H159" s="16">
        <v>4465.358182752735</v>
      </c>
      <c r="I159">
        <v>1113</v>
      </c>
      <c r="J159">
        <v>0.28220081135902636</v>
      </c>
      <c r="K159" s="16">
        <v>4437.4496941105299</v>
      </c>
      <c r="L159">
        <v>1711</v>
      </c>
      <c r="M159">
        <v>0.43382352941176472</v>
      </c>
      <c r="N159" s="16">
        <v>6821.6320095445799</v>
      </c>
      <c r="O159" s="16">
        <v>15724.439886407847</v>
      </c>
    </row>
    <row r="160" spans="1:15" x14ac:dyDescent="0.25">
      <c r="A160">
        <v>395688</v>
      </c>
      <c r="B160" t="s">
        <v>18</v>
      </c>
      <c r="C160" t="s">
        <v>409</v>
      </c>
      <c r="D160" s="11">
        <v>0</v>
      </c>
      <c r="E160">
        <v>483</v>
      </c>
      <c r="F160">
        <v>26</v>
      </c>
      <c r="G160">
        <v>5.3830227743271224E-2</v>
      </c>
      <c r="H160" s="16">
        <v>0</v>
      </c>
      <c r="I160">
        <v>0</v>
      </c>
      <c r="J160">
        <v>0</v>
      </c>
      <c r="K160" s="16">
        <v>0</v>
      </c>
      <c r="L160">
        <v>457</v>
      </c>
      <c r="M160">
        <v>0.94616977225672882</v>
      </c>
      <c r="N160" s="16">
        <v>0</v>
      </c>
      <c r="O160" s="16">
        <v>0</v>
      </c>
    </row>
    <row r="161" spans="1:15" x14ac:dyDescent="0.25">
      <c r="A161">
        <v>395387</v>
      </c>
      <c r="B161" t="s">
        <v>25</v>
      </c>
      <c r="C161" t="s">
        <v>203</v>
      </c>
      <c r="D161" s="11">
        <v>0</v>
      </c>
      <c r="E161">
        <v>15622</v>
      </c>
      <c r="F161">
        <v>7680</v>
      </c>
      <c r="G161">
        <v>0.49161438996287288</v>
      </c>
      <c r="H161" s="16">
        <v>0</v>
      </c>
      <c r="I161">
        <v>3466</v>
      </c>
      <c r="J161">
        <v>0.2218665983868903</v>
      </c>
      <c r="K161" s="16">
        <v>0</v>
      </c>
      <c r="L161">
        <v>4476</v>
      </c>
      <c r="M161">
        <v>0.28651901165023685</v>
      </c>
      <c r="N161" s="16">
        <v>0</v>
      </c>
      <c r="O161" s="16">
        <v>0</v>
      </c>
    </row>
    <row r="162" spans="1:15" x14ac:dyDescent="0.25">
      <c r="A162">
        <v>396079</v>
      </c>
      <c r="B162" t="s">
        <v>25</v>
      </c>
      <c r="C162" t="s">
        <v>600</v>
      </c>
      <c r="D162" s="11">
        <v>11918.511159343374</v>
      </c>
      <c r="E162">
        <v>5098</v>
      </c>
      <c r="F162">
        <v>1401</v>
      </c>
      <c r="G162">
        <v>0.27481365241271088</v>
      </c>
      <c r="H162" s="16">
        <v>3275.3695830208057</v>
      </c>
      <c r="I162">
        <v>1955</v>
      </c>
      <c r="J162">
        <v>0.38348371910553158</v>
      </c>
      <c r="K162" s="16">
        <v>4570.554985585778</v>
      </c>
      <c r="L162">
        <v>1742</v>
      </c>
      <c r="M162">
        <v>0.34170262848175753</v>
      </c>
      <c r="N162" s="16">
        <v>4072.5865907367902</v>
      </c>
      <c r="O162" s="16">
        <v>11918.511159343374</v>
      </c>
    </row>
    <row r="163" spans="1:15" x14ac:dyDescent="0.25">
      <c r="A163">
        <v>395077</v>
      </c>
      <c r="B163" t="s">
        <v>21</v>
      </c>
      <c r="C163" t="s">
        <v>52</v>
      </c>
      <c r="D163" s="11">
        <v>16727.150313211332</v>
      </c>
      <c r="E163">
        <v>34469</v>
      </c>
      <c r="F163">
        <v>11737</v>
      </c>
      <c r="G163">
        <v>0.34050886303635153</v>
      </c>
      <c r="H163" s="16">
        <v>5695.742934989742</v>
      </c>
      <c r="I163">
        <v>13207</v>
      </c>
      <c r="J163">
        <v>0.38315587919579913</v>
      </c>
      <c r="K163" s="16">
        <v>6409.1059846987746</v>
      </c>
      <c r="L163">
        <v>9525</v>
      </c>
      <c r="M163">
        <v>0.2763352577678494</v>
      </c>
      <c r="N163" s="16">
        <v>4622.3013935228164</v>
      </c>
      <c r="O163" s="16">
        <v>16727.150313211332</v>
      </c>
    </row>
    <row r="164" spans="1:15" x14ac:dyDescent="0.25">
      <c r="A164">
        <v>395050</v>
      </c>
      <c r="B164" t="s">
        <v>18</v>
      </c>
      <c r="C164" t="s">
        <v>44</v>
      </c>
      <c r="D164" s="11">
        <v>45459.543639512449</v>
      </c>
      <c r="E164">
        <v>24731</v>
      </c>
      <c r="F164">
        <v>9336</v>
      </c>
      <c r="G164">
        <v>0.37750192066637012</v>
      </c>
      <c r="H164" s="16">
        <v>17161.065036532618</v>
      </c>
      <c r="I164">
        <v>9150</v>
      </c>
      <c r="J164">
        <v>0.36998099551170593</v>
      </c>
      <c r="K164" s="16">
        <v>16819.167211254655</v>
      </c>
      <c r="L164">
        <v>6245</v>
      </c>
      <c r="M164">
        <v>0.25251708382192389</v>
      </c>
      <c r="N164" s="16">
        <v>11479.311391725172</v>
      </c>
      <c r="O164" s="16">
        <v>45459.543639512442</v>
      </c>
    </row>
    <row r="165" spans="1:15" x14ac:dyDescent="0.25">
      <c r="A165">
        <v>395360</v>
      </c>
      <c r="B165" t="s">
        <v>21</v>
      </c>
      <c r="C165" t="s">
        <v>184</v>
      </c>
      <c r="D165" s="11">
        <v>0</v>
      </c>
      <c r="E165">
        <v>29316</v>
      </c>
      <c r="F165">
        <v>13775</v>
      </c>
      <c r="G165">
        <v>0.46987992904898351</v>
      </c>
      <c r="H165" s="16">
        <v>0</v>
      </c>
      <c r="I165">
        <v>9439</v>
      </c>
      <c r="J165">
        <v>0.32197434847864648</v>
      </c>
      <c r="K165" s="16">
        <v>0</v>
      </c>
      <c r="L165">
        <v>6102</v>
      </c>
      <c r="M165">
        <v>0.20814572247237004</v>
      </c>
      <c r="N165" s="16">
        <v>0</v>
      </c>
      <c r="O165" s="16">
        <v>0</v>
      </c>
    </row>
    <row r="166" spans="1:15" x14ac:dyDescent="0.25">
      <c r="A166">
        <v>395733</v>
      </c>
      <c r="B166" t="s">
        <v>25</v>
      </c>
      <c r="C166" t="s">
        <v>442</v>
      </c>
      <c r="D166" s="11">
        <v>19505.592641304302</v>
      </c>
      <c r="E166">
        <v>22049</v>
      </c>
      <c r="F166">
        <v>6017</v>
      </c>
      <c r="G166">
        <v>0.27289219465735409</v>
      </c>
      <c r="H166" s="16">
        <v>5322.9239839778675</v>
      </c>
      <c r="I166">
        <v>7881</v>
      </c>
      <c r="J166">
        <v>0.35743117601705293</v>
      </c>
      <c r="K166" s="16">
        <v>6971.9069166909703</v>
      </c>
      <c r="L166">
        <v>8151</v>
      </c>
      <c r="M166">
        <v>0.36967662932559298</v>
      </c>
      <c r="N166" s="16">
        <v>7210.7617406354648</v>
      </c>
      <c r="O166" s="16">
        <v>19505.592641304302</v>
      </c>
    </row>
    <row r="167" spans="1:15" x14ac:dyDescent="0.25">
      <c r="A167">
        <v>395421</v>
      </c>
      <c r="B167" t="s">
        <v>41</v>
      </c>
      <c r="C167" t="s">
        <v>225</v>
      </c>
      <c r="D167" s="11">
        <v>57207.5133258727</v>
      </c>
      <c r="E167">
        <v>26120</v>
      </c>
      <c r="F167">
        <v>7494</v>
      </c>
      <c r="G167">
        <v>0.28690658499234301</v>
      </c>
      <c r="H167" s="16">
        <v>16413.212284230092</v>
      </c>
      <c r="I167">
        <v>15024</v>
      </c>
      <c r="J167">
        <v>0.57519142419601843</v>
      </c>
      <c r="K167" s="16">
        <v>32905.271064621418</v>
      </c>
      <c r="L167">
        <v>3602</v>
      </c>
      <c r="M167">
        <v>0.13790199081163859</v>
      </c>
      <c r="N167" s="16">
        <v>7889.0299770211896</v>
      </c>
      <c r="O167" s="16">
        <v>57207.5133258727</v>
      </c>
    </row>
    <row r="168" spans="1:15" x14ac:dyDescent="0.25">
      <c r="A168">
        <v>395018</v>
      </c>
      <c r="B168" t="s">
        <v>25</v>
      </c>
      <c r="C168" t="s">
        <v>30</v>
      </c>
      <c r="D168" s="11">
        <v>27473.237815986486</v>
      </c>
      <c r="E168">
        <v>32791</v>
      </c>
      <c r="F168">
        <v>22350</v>
      </c>
      <c r="G168">
        <v>0.68158946052270442</v>
      </c>
      <c r="H168" s="16">
        <v>18725.469341810192</v>
      </c>
      <c r="I168">
        <v>1181</v>
      </c>
      <c r="J168">
        <v>3.6015979994510686E-2</v>
      </c>
      <c r="K168" s="16">
        <v>989.47558356500372</v>
      </c>
      <c r="L168">
        <v>9260</v>
      </c>
      <c r="M168">
        <v>0.28239455948278491</v>
      </c>
      <c r="N168" s="16">
        <v>7758.2928906112911</v>
      </c>
      <c r="O168" s="16">
        <v>27473.237815986486</v>
      </c>
    </row>
    <row r="169" spans="1:15" x14ac:dyDescent="0.25">
      <c r="A169">
        <v>396108</v>
      </c>
      <c r="B169" t="s">
        <v>25</v>
      </c>
      <c r="C169" t="s">
        <v>611</v>
      </c>
      <c r="D169" s="11">
        <v>37674.924963441808</v>
      </c>
      <c r="E169">
        <v>20584</v>
      </c>
      <c r="F169">
        <v>14256</v>
      </c>
      <c r="G169">
        <v>0.69257675864749324</v>
      </c>
      <c r="H169" s="16">
        <v>26092.777413468055</v>
      </c>
      <c r="I169">
        <v>2402</v>
      </c>
      <c r="J169">
        <v>0.1166925767586475</v>
      </c>
      <c r="K169" s="16">
        <v>4396.3840731727178</v>
      </c>
      <c r="L169">
        <v>3926</v>
      </c>
      <c r="M169">
        <v>0.19073066459385932</v>
      </c>
      <c r="N169" s="16">
        <v>7185.7634768010366</v>
      </c>
      <c r="O169" s="16">
        <v>37674.924963441808</v>
      </c>
    </row>
    <row r="170" spans="1:15" x14ac:dyDescent="0.25">
      <c r="A170">
        <v>395623</v>
      </c>
      <c r="B170" t="s">
        <v>41</v>
      </c>
      <c r="C170" t="s">
        <v>364</v>
      </c>
      <c r="D170" s="11">
        <v>0</v>
      </c>
      <c r="E170">
        <v>34778</v>
      </c>
      <c r="F170">
        <v>14393</v>
      </c>
      <c r="G170">
        <v>0.413853585600092</v>
      </c>
      <c r="H170" s="16">
        <v>0</v>
      </c>
      <c r="I170">
        <v>11953</v>
      </c>
      <c r="J170">
        <v>0.3436942894933579</v>
      </c>
      <c r="K170" s="16">
        <v>0</v>
      </c>
      <c r="L170">
        <v>8432</v>
      </c>
      <c r="M170">
        <v>0.24245212490655013</v>
      </c>
      <c r="N170" s="16">
        <v>0</v>
      </c>
      <c r="O170" s="16">
        <v>0</v>
      </c>
    </row>
    <row r="171" spans="1:15" x14ac:dyDescent="0.25">
      <c r="A171">
        <v>395318</v>
      </c>
      <c r="B171" t="s">
        <v>41</v>
      </c>
      <c r="C171" t="s">
        <v>152</v>
      </c>
      <c r="D171" s="11">
        <v>26018.910561546378</v>
      </c>
      <c r="E171">
        <v>14764</v>
      </c>
      <c r="F171">
        <v>6437</v>
      </c>
      <c r="G171">
        <v>0.43599295583852615</v>
      </c>
      <c r="H171" s="16">
        <v>11344.061723426852</v>
      </c>
      <c r="I171">
        <v>5285</v>
      </c>
      <c r="J171">
        <v>0.35796532105120565</v>
      </c>
      <c r="K171" s="16">
        <v>9313.8676725665555</v>
      </c>
      <c r="L171">
        <v>3042</v>
      </c>
      <c r="M171">
        <v>0.20604172311026822</v>
      </c>
      <c r="N171" s="16">
        <v>5360.981165552972</v>
      </c>
      <c r="O171" s="16">
        <v>26018.910561546378</v>
      </c>
    </row>
    <row r="172" spans="1:15" x14ac:dyDescent="0.25">
      <c r="A172">
        <v>395519</v>
      </c>
      <c r="B172" t="s">
        <v>21</v>
      </c>
      <c r="C172" t="s">
        <v>290</v>
      </c>
      <c r="D172" s="11">
        <v>0</v>
      </c>
      <c r="E172">
        <v>46417</v>
      </c>
      <c r="F172">
        <v>19046</v>
      </c>
      <c r="G172">
        <v>0.41032380377878797</v>
      </c>
      <c r="H172" s="16">
        <v>0</v>
      </c>
      <c r="I172">
        <v>11850</v>
      </c>
      <c r="J172">
        <v>0.25529439644957669</v>
      </c>
      <c r="K172" s="16">
        <v>0</v>
      </c>
      <c r="L172">
        <v>15521</v>
      </c>
      <c r="M172">
        <v>0.3343817997716354</v>
      </c>
      <c r="N172" s="16">
        <v>0</v>
      </c>
      <c r="O172" s="16">
        <v>0</v>
      </c>
    </row>
    <row r="173" spans="1:15" x14ac:dyDescent="0.25">
      <c r="A173">
        <v>395067</v>
      </c>
      <c r="B173" t="s">
        <v>41</v>
      </c>
      <c r="C173" t="s">
        <v>48</v>
      </c>
      <c r="D173" s="11">
        <v>33221.838878574839</v>
      </c>
      <c r="E173">
        <v>19055</v>
      </c>
      <c r="F173">
        <v>7055</v>
      </c>
      <c r="G173">
        <v>0.3702440304382052</v>
      </c>
      <c r="H173" s="16">
        <v>12300.187524972212</v>
      </c>
      <c r="I173">
        <v>5959</v>
      </c>
      <c r="J173">
        <v>0.31272631855156124</v>
      </c>
      <c r="K173" s="16">
        <v>10389.343368009837</v>
      </c>
      <c r="L173">
        <v>6041</v>
      </c>
      <c r="M173">
        <v>0.31702965101023356</v>
      </c>
      <c r="N173" s="16">
        <v>10532.30798559279</v>
      </c>
      <c r="O173" s="16">
        <v>33221.838878574839</v>
      </c>
    </row>
    <row r="174" spans="1:15" x14ac:dyDescent="0.25">
      <c r="A174">
        <v>396086</v>
      </c>
      <c r="B174" t="s">
        <v>41</v>
      </c>
      <c r="C174" t="s">
        <v>604</v>
      </c>
      <c r="D174" s="11">
        <v>23360.352811455865</v>
      </c>
      <c r="E174">
        <v>8010</v>
      </c>
      <c r="F174">
        <v>119</v>
      </c>
      <c r="G174">
        <v>1.4856429463171035E-2</v>
      </c>
      <c r="H174" s="16">
        <v>347.05143377818325</v>
      </c>
      <c r="I174">
        <v>7334</v>
      </c>
      <c r="J174">
        <v>0.91560549313358297</v>
      </c>
      <c r="K174" s="16">
        <v>21388.867355707527</v>
      </c>
      <c r="L174">
        <v>557</v>
      </c>
      <c r="M174">
        <v>6.953807740324594E-2</v>
      </c>
      <c r="N174" s="16">
        <v>1624.4340219701519</v>
      </c>
      <c r="O174" s="16">
        <v>23360.352811455861</v>
      </c>
    </row>
    <row r="175" spans="1:15" x14ac:dyDescent="0.25">
      <c r="A175">
        <v>395604</v>
      </c>
      <c r="B175" t="s">
        <v>18</v>
      </c>
      <c r="C175" t="s">
        <v>349</v>
      </c>
      <c r="D175" s="11">
        <v>45382.408988941221</v>
      </c>
      <c r="E175">
        <v>19804</v>
      </c>
      <c r="F175">
        <v>5417</v>
      </c>
      <c r="G175">
        <v>0.27353059987881234</v>
      </c>
      <c r="H175" s="16">
        <v>12413.477554690697</v>
      </c>
      <c r="I175">
        <v>6439</v>
      </c>
      <c r="J175">
        <v>0.32513633609371845</v>
      </c>
      <c r="K175" s="16">
        <v>14755.470181770981</v>
      </c>
      <c r="L175">
        <v>7948</v>
      </c>
      <c r="M175">
        <v>0.40133306402746921</v>
      </c>
      <c r="N175" s="16">
        <v>18213.461252479541</v>
      </c>
      <c r="O175" s="16">
        <v>45382.408988941213</v>
      </c>
    </row>
    <row r="176" spans="1:15" x14ac:dyDescent="0.25">
      <c r="A176">
        <v>395695</v>
      </c>
      <c r="B176" t="s">
        <v>18</v>
      </c>
      <c r="C176" t="s">
        <v>413</v>
      </c>
      <c r="D176" s="11">
        <v>0</v>
      </c>
      <c r="E176">
        <v>22156</v>
      </c>
      <c r="F176">
        <v>7113</v>
      </c>
      <c r="G176">
        <v>0.32104170427875067</v>
      </c>
      <c r="H176" s="16">
        <v>0</v>
      </c>
      <c r="I176">
        <v>5461</v>
      </c>
      <c r="J176">
        <v>0.24647950893663115</v>
      </c>
      <c r="K176" s="16">
        <v>0</v>
      </c>
      <c r="L176">
        <v>9582</v>
      </c>
      <c r="M176">
        <v>0.43247878678461815</v>
      </c>
      <c r="N176" s="16">
        <v>0</v>
      </c>
      <c r="O176" s="16">
        <v>0</v>
      </c>
    </row>
    <row r="177" spans="1:15" x14ac:dyDescent="0.25">
      <c r="A177">
        <v>395262</v>
      </c>
      <c r="B177" t="s">
        <v>34</v>
      </c>
      <c r="C177" t="s">
        <v>123</v>
      </c>
      <c r="D177" s="11">
        <v>0</v>
      </c>
      <c r="E177">
        <v>18379</v>
      </c>
      <c r="F177">
        <v>6699</v>
      </c>
      <c r="G177">
        <v>0.36449208335600414</v>
      </c>
      <c r="H177" s="16">
        <v>0</v>
      </c>
      <c r="I177">
        <v>6603</v>
      </c>
      <c r="J177">
        <v>0.35926873061646442</v>
      </c>
      <c r="K177" s="16">
        <v>0</v>
      </c>
      <c r="L177">
        <v>5077</v>
      </c>
      <c r="M177">
        <v>0.27623918602753145</v>
      </c>
      <c r="N177" s="16">
        <v>0</v>
      </c>
      <c r="O177" s="16">
        <v>0</v>
      </c>
    </row>
    <row r="178" spans="1:15" x14ac:dyDescent="0.25">
      <c r="A178">
        <v>395743</v>
      </c>
      <c r="B178" t="s">
        <v>18</v>
      </c>
      <c r="C178" t="s">
        <v>447</v>
      </c>
      <c r="D178" s="11">
        <v>0</v>
      </c>
      <c r="E178">
        <v>27922</v>
      </c>
      <c r="F178">
        <v>8877</v>
      </c>
      <c r="G178">
        <v>0.3179213523386577</v>
      </c>
      <c r="H178" s="16">
        <v>0</v>
      </c>
      <c r="I178">
        <v>9522</v>
      </c>
      <c r="J178">
        <v>0.34102141680395387</v>
      </c>
      <c r="K178" s="16">
        <v>0</v>
      </c>
      <c r="L178">
        <v>9523</v>
      </c>
      <c r="M178">
        <v>0.34105723085738843</v>
      </c>
      <c r="N178" s="16">
        <v>0</v>
      </c>
      <c r="O178" s="16">
        <v>0</v>
      </c>
    </row>
    <row r="179" spans="1:15" x14ac:dyDescent="0.25">
      <c r="A179">
        <v>395875</v>
      </c>
      <c r="B179" t="s">
        <v>41</v>
      </c>
      <c r="C179" t="s">
        <v>522</v>
      </c>
      <c r="D179" s="11">
        <v>73727.286970299785</v>
      </c>
      <c r="E179">
        <v>21700</v>
      </c>
      <c r="F179">
        <v>12248</v>
      </c>
      <c r="G179">
        <v>0.56442396313364052</v>
      </c>
      <c r="H179" s="16">
        <v>41613.447502867821</v>
      </c>
      <c r="I179">
        <v>4764</v>
      </c>
      <c r="J179">
        <v>0.21953917050691243</v>
      </c>
      <c r="K179" s="16">
        <v>16186.027425184708</v>
      </c>
      <c r="L179">
        <v>4688</v>
      </c>
      <c r="M179">
        <v>0.21603686635944699</v>
      </c>
      <c r="N179" s="16">
        <v>15927.812042247253</v>
      </c>
      <c r="O179" s="16">
        <v>73727.286970299785</v>
      </c>
    </row>
    <row r="180" spans="1:15" x14ac:dyDescent="0.25">
      <c r="A180">
        <v>395373</v>
      </c>
      <c r="B180" t="s">
        <v>41</v>
      </c>
      <c r="C180" t="s">
        <v>194</v>
      </c>
      <c r="D180" s="11">
        <v>0</v>
      </c>
      <c r="E180">
        <v>24111</v>
      </c>
      <c r="F180">
        <v>9150</v>
      </c>
      <c r="G180">
        <v>0.37949483638173448</v>
      </c>
      <c r="H180" s="16">
        <v>0</v>
      </c>
      <c r="I180">
        <v>8642</v>
      </c>
      <c r="J180">
        <v>0.35842561486458463</v>
      </c>
      <c r="K180" s="16">
        <v>0</v>
      </c>
      <c r="L180">
        <v>6319</v>
      </c>
      <c r="M180">
        <v>0.26207954875368089</v>
      </c>
      <c r="N180" s="16">
        <v>0</v>
      </c>
      <c r="O180" s="16">
        <v>0</v>
      </c>
    </row>
    <row r="181" spans="1:15" x14ac:dyDescent="0.25">
      <c r="A181">
        <v>395510</v>
      </c>
      <c r="B181" t="s">
        <v>34</v>
      </c>
      <c r="C181" t="s">
        <v>285</v>
      </c>
      <c r="D181" s="11">
        <v>25716.092322216991</v>
      </c>
      <c r="E181">
        <v>7089</v>
      </c>
      <c r="F181">
        <v>1527</v>
      </c>
      <c r="G181">
        <v>0.21540414727041896</v>
      </c>
      <c r="H181" s="16">
        <v>5539.3529377945188</v>
      </c>
      <c r="I181">
        <v>2941</v>
      </c>
      <c r="J181">
        <v>0.4148681055155875</v>
      </c>
      <c r="K181" s="16">
        <v>10668.786502982108</v>
      </c>
      <c r="L181">
        <v>2621</v>
      </c>
      <c r="M181">
        <v>0.36972774721399349</v>
      </c>
      <c r="N181" s="16">
        <v>9507.952881440362</v>
      </c>
      <c r="O181" s="16">
        <v>25716.092322216988</v>
      </c>
    </row>
    <row r="182" spans="1:15" x14ac:dyDescent="0.25">
      <c r="A182">
        <v>395877</v>
      </c>
      <c r="B182" t="s">
        <v>34</v>
      </c>
      <c r="C182" t="s">
        <v>524</v>
      </c>
      <c r="D182" s="11">
        <v>45667.25607537241</v>
      </c>
      <c r="E182">
        <v>10880</v>
      </c>
      <c r="F182">
        <v>2208</v>
      </c>
      <c r="G182">
        <v>0.20294117647058824</v>
      </c>
      <c r="H182" s="16">
        <v>9267.7666741196954</v>
      </c>
      <c r="I182">
        <v>4139</v>
      </c>
      <c r="J182">
        <v>0.38042279411764707</v>
      </c>
      <c r="K182" s="16">
        <v>17372.865155879266</v>
      </c>
      <c r="L182">
        <v>4533</v>
      </c>
      <c r="M182">
        <v>0.4166360294117647</v>
      </c>
      <c r="N182" s="16">
        <v>19026.624245373449</v>
      </c>
      <c r="O182" s="16">
        <v>45667.25607537241</v>
      </c>
    </row>
    <row r="183" spans="1:15" x14ac:dyDescent="0.25">
      <c r="A183">
        <v>395698</v>
      </c>
      <c r="B183" t="s">
        <v>18</v>
      </c>
      <c r="C183" t="s">
        <v>415</v>
      </c>
      <c r="D183" s="11">
        <v>15167.254667499383</v>
      </c>
      <c r="E183">
        <v>11332</v>
      </c>
      <c r="F183">
        <v>119</v>
      </c>
      <c r="G183">
        <v>1.0501235439463467E-2</v>
      </c>
      <c r="H183" s="16">
        <v>159.2749122337122</v>
      </c>
      <c r="I183">
        <v>4361</v>
      </c>
      <c r="J183">
        <v>0.38483939286974939</v>
      </c>
      <c r="K183" s="16">
        <v>5836.9570777413346</v>
      </c>
      <c r="L183">
        <v>6852</v>
      </c>
      <c r="M183">
        <v>0.60465937169078721</v>
      </c>
      <c r="N183" s="16">
        <v>9171.0226775243373</v>
      </c>
      <c r="O183" s="16">
        <v>15167.254667499383</v>
      </c>
    </row>
    <row r="184" spans="1:15" x14ac:dyDescent="0.25">
      <c r="A184">
        <v>395356</v>
      </c>
      <c r="B184" t="s">
        <v>34</v>
      </c>
      <c r="C184" t="s">
        <v>181</v>
      </c>
      <c r="D184" s="11">
        <v>17886.179130850189</v>
      </c>
      <c r="E184">
        <v>6809</v>
      </c>
      <c r="F184">
        <v>2625</v>
      </c>
      <c r="G184">
        <v>0.38551916580995743</v>
      </c>
      <c r="H184" s="16">
        <v>6895.4648580528346</v>
      </c>
      <c r="I184">
        <v>1274</v>
      </c>
      <c r="J184">
        <v>0.18710530180643267</v>
      </c>
      <c r="K184" s="16">
        <v>3346.5989444416423</v>
      </c>
      <c r="L184">
        <v>2910</v>
      </c>
      <c r="M184">
        <v>0.42737553238360992</v>
      </c>
      <c r="N184" s="16">
        <v>7644.1153283557132</v>
      </c>
      <c r="O184" s="16">
        <v>17886.179130850189</v>
      </c>
    </row>
    <row r="185" spans="1:15" x14ac:dyDescent="0.25">
      <c r="A185">
        <v>395479</v>
      </c>
      <c r="B185" t="s">
        <v>21</v>
      </c>
      <c r="C185" t="s">
        <v>266</v>
      </c>
      <c r="D185" s="11">
        <v>19047.099247352704</v>
      </c>
      <c r="E185">
        <v>39275</v>
      </c>
      <c r="F185">
        <v>14054</v>
      </c>
      <c r="G185">
        <v>0.35783577339274347</v>
      </c>
      <c r="H185" s="16">
        <v>6815.7334900647966</v>
      </c>
      <c r="I185">
        <v>13074</v>
      </c>
      <c r="J185">
        <v>0.33288351368555058</v>
      </c>
      <c r="K185" s="16">
        <v>6340.4653229761743</v>
      </c>
      <c r="L185">
        <v>12147</v>
      </c>
      <c r="M185">
        <v>0.30928071292170595</v>
      </c>
      <c r="N185" s="16">
        <v>5890.9004343117331</v>
      </c>
      <c r="O185" s="16">
        <v>19047.099247352704</v>
      </c>
    </row>
    <row r="186" spans="1:15" x14ac:dyDescent="0.25">
      <c r="A186">
        <v>395592</v>
      </c>
      <c r="B186" t="s">
        <v>18</v>
      </c>
      <c r="C186" t="s">
        <v>341</v>
      </c>
      <c r="D186" s="11">
        <v>28429.913986280953</v>
      </c>
      <c r="E186">
        <v>15595</v>
      </c>
      <c r="F186">
        <v>5470</v>
      </c>
      <c r="G186">
        <v>0.35075344661750563</v>
      </c>
      <c r="H186" s="16">
        <v>9971.8903177272732</v>
      </c>
      <c r="I186">
        <v>5141</v>
      </c>
      <c r="J186">
        <v>0.32965694132734852</v>
      </c>
      <c r="K186" s="16">
        <v>9372.1184869169847</v>
      </c>
      <c r="L186">
        <v>4984</v>
      </c>
      <c r="M186">
        <v>0.31958961205514586</v>
      </c>
      <c r="N186" s="16">
        <v>9085.9051816366955</v>
      </c>
      <c r="O186" s="16">
        <v>28429.913986280953</v>
      </c>
    </row>
    <row r="187" spans="1:15" x14ac:dyDescent="0.25">
      <c r="A187">
        <v>395224</v>
      </c>
      <c r="B187" t="s">
        <v>25</v>
      </c>
      <c r="C187" t="s">
        <v>103</v>
      </c>
      <c r="D187" s="11">
        <v>14319.38030830678</v>
      </c>
      <c r="E187">
        <v>18347</v>
      </c>
      <c r="F187">
        <v>5340</v>
      </c>
      <c r="G187">
        <v>0.29105575843462145</v>
      </c>
      <c r="H187" s="16">
        <v>4167.7380959480133</v>
      </c>
      <c r="I187">
        <v>5388</v>
      </c>
      <c r="J187">
        <v>0.29367198997111243</v>
      </c>
      <c r="K187" s="16">
        <v>4205.2009102936136</v>
      </c>
      <c r="L187">
        <v>7619</v>
      </c>
      <c r="M187">
        <v>0.41527225159426612</v>
      </c>
      <c r="N187" s="16">
        <v>5946.4413020651527</v>
      </c>
      <c r="O187" s="16">
        <v>14319.38030830678</v>
      </c>
    </row>
    <row r="188" spans="1:15" x14ac:dyDescent="0.25">
      <c r="A188">
        <v>395249</v>
      </c>
      <c r="B188" t="s">
        <v>41</v>
      </c>
      <c r="C188" t="s">
        <v>114</v>
      </c>
      <c r="D188" s="11">
        <v>22157.459403735655</v>
      </c>
      <c r="E188">
        <v>22519</v>
      </c>
      <c r="F188">
        <v>10315</v>
      </c>
      <c r="G188">
        <v>0.45805764021492962</v>
      </c>
      <c r="H188" s="16">
        <v>10149.393567633255</v>
      </c>
      <c r="I188">
        <v>7063</v>
      </c>
      <c r="J188">
        <v>0.31364625427416848</v>
      </c>
      <c r="K188" s="16">
        <v>6949.6041462136391</v>
      </c>
      <c r="L188">
        <v>5141</v>
      </c>
      <c r="M188">
        <v>0.2282961055109019</v>
      </c>
      <c r="N188" s="16">
        <v>5058.4616898887607</v>
      </c>
      <c r="O188" s="16">
        <v>22157.459403735655</v>
      </c>
    </row>
    <row r="189" spans="1:15" x14ac:dyDescent="0.25">
      <c r="A189">
        <v>395016</v>
      </c>
      <c r="B189" t="s">
        <v>25</v>
      </c>
      <c r="C189" t="s">
        <v>29</v>
      </c>
      <c r="D189" s="11">
        <v>42567.061710097325</v>
      </c>
      <c r="E189">
        <v>29119</v>
      </c>
      <c r="F189">
        <v>7923</v>
      </c>
      <c r="G189">
        <v>0.27209038771935851</v>
      </c>
      <c r="H189" s="16">
        <v>11582.08832477424</v>
      </c>
      <c r="I189">
        <v>8855</v>
      </c>
      <c r="J189">
        <v>0.30409698135238161</v>
      </c>
      <c r="K189" s="16">
        <v>12944.514971081144</v>
      </c>
      <c r="L189">
        <v>12341</v>
      </c>
      <c r="M189">
        <v>0.42381263092825988</v>
      </c>
      <c r="N189" s="16">
        <v>18040.458414241941</v>
      </c>
      <c r="O189" s="16">
        <v>42567.061710097325</v>
      </c>
    </row>
    <row r="190" spans="1:15" x14ac:dyDescent="0.25">
      <c r="A190">
        <v>395277</v>
      </c>
      <c r="B190" t="s">
        <v>21</v>
      </c>
      <c r="C190" t="s">
        <v>130</v>
      </c>
      <c r="D190" s="11">
        <v>0</v>
      </c>
      <c r="E190">
        <v>22432</v>
      </c>
      <c r="F190">
        <v>8037</v>
      </c>
      <c r="G190">
        <v>0.35828281027104136</v>
      </c>
      <c r="H190" s="16">
        <v>0</v>
      </c>
      <c r="I190">
        <v>8394</v>
      </c>
      <c r="J190">
        <v>0.37419757489300998</v>
      </c>
      <c r="K190" s="16">
        <v>0</v>
      </c>
      <c r="L190">
        <v>6001</v>
      </c>
      <c r="M190">
        <v>0.26751961483594866</v>
      </c>
      <c r="N190" s="16">
        <v>0</v>
      </c>
      <c r="O190" s="16">
        <v>0</v>
      </c>
    </row>
    <row r="191" spans="1:15" x14ac:dyDescent="0.25">
      <c r="A191">
        <v>395256</v>
      </c>
      <c r="B191" t="s">
        <v>21</v>
      </c>
      <c r="C191" t="s">
        <v>118</v>
      </c>
      <c r="D191" s="11">
        <v>40664.110798918002</v>
      </c>
      <c r="E191">
        <v>33414</v>
      </c>
      <c r="F191">
        <v>12878</v>
      </c>
      <c r="G191">
        <v>0.38540731429939545</v>
      </c>
      <c r="H191" s="16">
        <v>15672.245731384031</v>
      </c>
      <c r="I191">
        <v>9255</v>
      </c>
      <c r="J191">
        <v>0.27697970910396841</v>
      </c>
      <c r="K191" s="16">
        <v>11263.133580055848</v>
      </c>
      <c r="L191">
        <v>11281</v>
      </c>
      <c r="M191">
        <v>0.33761297659663614</v>
      </c>
      <c r="N191" s="16">
        <v>13728.731487478122</v>
      </c>
      <c r="O191" s="16">
        <v>40664.110798918002</v>
      </c>
    </row>
    <row r="192" spans="1:15" x14ac:dyDescent="0.25">
      <c r="A192">
        <v>396048</v>
      </c>
      <c r="B192" t="s">
        <v>18</v>
      </c>
      <c r="C192" t="s">
        <v>581</v>
      </c>
      <c r="D192" s="11">
        <v>50602.2974980863</v>
      </c>
      <c r="E192">
        <v>18691</v>
      </c>
      <c r="F192">
        <v>5553</v>
      </c>
      <c r="G192">
        <v>0.29709485848804235</v>
      </c>
      <c r="H192" s="16">
        <v>15033.682414363768</v>
      </c>
      <c r="I192">
        <v>4574</v>
      </c>
      <c r="J192">
        <v>0.24471670857632016</v>
      </c>
      <c r="K192" s="16">
        <v>12383.22769013144</v>
      </c>
      <c r="L192">
        <v>8564</v>
      </c>
      <c r="M192">
        <v>0.45818843293563749</v>
      </c>
      <c r="N192" s="16">
        <v>23185.387393591092</v>
      </c>
      <c r="O192" s="16">
        <v>50602.2974980863</v>
      </c>
    </row>
    <row r="193" spans="1:15" x14ac:dyDescent="0.25">
      <c r="A193">
        <v>395726</v>
      </c>
      <c r="B193" t="s">
        <v>18</v>
      </c>
      <c r="C193" t="s">
        <v>436</v>
      </c>
      <c r="D193" s="11">
        <v>18639.60925887878</v>
      </c>
      <c r="E193">
        <v>16006</v>
      </c>
      <c r="F193">
        <v>5952</v>
      </c>
      <c r="G193">
        <v>0.37186055229289017</v>
      </c>
      <c r="H193" s="16">
        <v>6931.3353935303321</v>
      </c>
      <c r="I193">
        <v>3906</v>
      </c>
      <c r="J193">
        <v>0.24403348744220918</v>
      </c>
      <c r="K193" s="16">
        <v>4548.6888520042803</v>
      </c>
      <c r="L193">
        <v>6148</v>
      </c>
      <c r="M193">
        <v>0.38410596026490068</v>
      </c>
      <c r="N193" s="16">
        <v>7159.5850133441672</v>
      </c>
      <c r="O193" s="16">
        <v>18639.60925887878</v>
      </c>
    </row>
    <row r="194" spans="1:15" x14ac:dyDescent="0.25">
      <c r="A194">
        <v>396106</v>
      </c>
      <c r="B194" t="s">
        <v>18</v>
      </c>
      <c r="C194" t="s">
        <v>609</v>
      </c>
      <c r="D194" s="11">
        <v>38122.915459690732</v>
      </c>
      <c r="E194">
        <v>24969</v>
      </c>
      <c r="F194">
        <v>8935</v>
      </c>
      <c r="G194">
        <v>0.35784372622051341</v>
      </c>
      <c r="H194" s="16">
        <v>13642.046122485348</v>
      </c>
      <c r="I194">
        <v>7422</v>
      </c>
      <c r="J194">
        <v>0.29724858824942929</v>
      </c>
      <c r="K194" s="16">
        <v>11331.982800345413</v>
      </c>
      <c r="L194">
        <v>8612</v>
      </c>
      <c r="M194">
        <v>0.3449076855300573</v>
      </c>
      <c r="N194" s="16">
        <v>13148.886536859971</v>
      </c>
      <c r="O194" s="16">
        <v>38122.915459690732</v>
      </c>
    </row>
    <row r="195" spans="1:15" x14ac:dyDescent="0.25">
      <c r="A195">
        <v>395031</v>
      </c>
      <c r="B195" t="s">
        <v>34</v>
      </c>
      <c r="C195" t="s">
        <v>35</v>
      </c>
      <c r="D195" s="11">
        <v>34564.309210708547</v>
      </c>
      <c r="E195">
        <v>18827</v>
      </c>
      <c r="F195">
        <v>4453</v>
      </c>
      <c r="G195">
        <v>0.23652201625325331</v>
      </c>
      <c r="H195" s="16">
        <v>8175.2201049176801</v>
      </c>
      <c r="I195">
        <v>5167</v>
      </c>
      <c r="J195">
        <v>0.27444627396823712</v>
      </c>
      <c r="K195" s="16">
        <v>9486.0458751649803</v>
      </c>
      <c r="L195">
        <v>9207</v>
      </c>
      <c r="M195">
        <v>0.48903170977850957</v>
      </c>
      <c r="N195" s="16">
        <v>16903.043230625888</v>
      </c>
      <c r="O195" s="16">
        <v>34564.309210708547</v>
      </c>
    </row>
    <row r="196" spans="1:15" x14ac:dyDescent="0.25">
      <c r="A196">
        <v>395633</v>
      </c>
      <c r="B196" t="s">
        <v>18</v>
      </c>
      <c r="C196" t="s">
        <v>372</v>
      </c>
      <c r="D196" s="11">
        <v>0</v>
      </c>
      <c r="E196">
        <v>8833</v>
      </c>
      <c r="F196">
        <v>2851</v>
      </c>
      <c r="G196">
        <v>0.32276689686403259</v>
      </c>
      <c r="H196" s="16">
        <v>0</v>
      </c>
      <c r="I196">
        <v>3551</v>
      </c>
      <c r="J196">
        <v>0.40201517038378809</v>
      </c>
      <c r="K196" s="16">
        <v>0</v>
      </c>
      <c r="L196">
        <v>2431</v>
      </c>
      <c r="M196">
        <v>0.27521793275217932</v>
      </c>
      <c r="N196" s="16">
        <v>0</v>
      </c>
      <c r="O196" s="16">
        <v>0</v>
      </c>
    </row>
    <row r="197" spans="1:15" x14ac:dyDescent="0.25">
      <c r="A197">
        <v>395705</v>
      </c>
      <c r="B197" t="s">
        <v>18</v>
      </c>
      <c r="C197" t="s">
        <v>421</v>
      </c>
      <c r="D197" s="11">
        <v>0</v>
      </c>
      <c r="E197">
        <v>24859</v>
      </c>
      <c r="F197">
        <v>8049</v>
      </c>
      <c r="G197">
        <v>0.32378615390804133</v>
      </c>
      <c r="H197" s="16">
        <v>0</v>
      </c>
      <c r="I197">
        <v>9049</v>
      </c>
      <c r="J197">
        <v>0.36401303350899072</v>
      </c>
      <c r="K197" s="16">
        <v>0</v>
      </c>
      <c r="L197">
        <v>7761</v>
      </c>
      <c r="M197">
        <v>0.31220081258296795</v>
      </c>
      <c r="N197" s="16">
        <v>0</v>
      </c>
      <c r="O197" s="16">
        <v>0</v>
      </c>
    </row>
    <row r="198" spans="1:15" x14ac:dyDescent="0.25">
      <c r="A198">
        <v>395047</v>
      </c>
      <c r="B198" t="s">
        <v>21</v>
      </c>
      <c r="C198" t="s">
        <v>43</v>
      </c>
      <c r="D198" s="11">
        <v>14819.559147721147</v>
      </c>
      <c r="E198">
        <v>25461</v>
      </c>
      <c r="F198">
        <v>14114</v>
      </c>
      <c r="G198">
        <v>0.55433800714818737</v>
      </c>
      <c r="H198" s="16">
        <v>8215.0448847624302</v>
      </c>
      <c r="I198">
        <v>6507</v>
      </c>
      <c r="J198">
        <v>0.25556733828207845</v>
      </c>
      <c r="K198" s="16">
        <v>3787.3952858969205</v>
      </c>
      <c r="L198">
        <v>4840</v>
      </c>
      <c r="M198">
        <v>0.1900946545697341</v>
      </c>
      <c r="N198" s="16">
        <v>2817.1189770617943</v>
      </c>
      <c r="O198" s="16">
        <v>14819.559147721146</v>
      </c>
    </row>
    <row r="199" spans="1:15" x14ac:dyDescent="0.25">
      <c r="A199">
        <v>395231</v>
      </c>
      <c r="B199" t="s">
        <v>34</v>
      </c>
      <c r="C199" t="s">
        <v>107</v>
      </c>
      <c r="D199" s="11">
        <v>0</v>
      </c>
      <c r="E199">
        <v>22289</v>
      </c>
      <c r="F199">
        <v>4679</v>
      </c>
      <c r="G199">
        <v>0.20992417784557404</v>
      </c>
      <c r="H199" s="16">
        <v>0</v>
      </c>
      <c r="I199">
        <v>6734</v>
      </c>
      <c r="J199">
        <v>0.30212212302032393</v>
      </c>
      <c r="K199" s="16">
        <v>0</v>
      </c>
      <c r="L199">
        <v>10876</v>
      </c>
      <c r="M199">
        <v>0.48795369913410203</v>
      </c>
      <c r="N199" s="16">
        <v>0</v>
      </c>
      <c r="O199" s="16">
        <v>0</v>
      </c>
    </row>
    <row r="200" spans="1:15" x14ac:dyDescent="0.25">
      <c r="A200">
        <v>395436</v>
      </c>
      <c r="B200" t="s">
        <v>21</v>
      </c>
      <c r="C200" t="s">
        <v>238</v>
      </c>
      <c r="D200" s="11">
        <v>56762.707546652156</v>
      </c>
      <c r="E200">
        <v>18459</v>
      </c>
      <c r="F200">
        <v>5162</v>
      </c>
      <c r="G200">
        <v>0.27964678476623867</v>
      </c>
      <c r="H200" s="16">
        <v>15873.508660047586</v>
      </c>
      <c r="I200">
        <v>7207</v>
      </c>
      <c r="J200">
        <v>0.39043285118370441</v>
      </c>
      <c r="K200" s="16">
        <v>22162.025748346176</v>
      </c>
      <c r="L200">
        <v>6090</v>
      </c>
      <c r="M200">
        <v>0.32992036405005687</v>
      </c>
      <c r="N200" s="16">
        <v>18727.173138258389</v>
      </c>
      <c r="O200" s="16">
        <v>56762.707546652149</v>
      </c>
    </row>
    <row r="201" spans="1:15" x14ac:dyDescent="0.25">
      <c r="A201">
        <v>395566</v>
      </c>
      <c r="B201" t="s">
        <v>41</v>
      </c>
      <c r="C201" t="s">
        <v>322</v>
      </c>
      <c r="D201" s="11">
        <v>34390.711653009435</v>
      </c>
      <c r="E201">
        <v>24126</v>
      </c>
      <c r="F201">
        <v>6239</v>
      </c>
      <c r="G201">
        <v>0.25860067976456935</v>
      </c>
      <c r="H201" s="16">
        <v>8893.4614110555358</v>
      </c>
      <c r="I201">
        <v>9403</v>
      </c>
      <c r="J201">
        <v>0.38974550277708697</v>
      </c>
      <c r="K201" s="16">
        <v>13403.625204063987</v>
      </c>
      <c r="L201">
        <v>8484</v>
      </c>
      <c r="M201">
        <v>0.35165381745834368</v>
      </c>
      <c r="N201" s="16">
        <v>12093.625037889913</v>
      </c>
      <c r="O201" s="16">
        <v>34390.711653009435</v>
      </c>
    </row>
    <row r="202" spans="1:15" x14ac:dyDescent="0.25">
      <c r="A202">
        <v>395683</v>
      </c>
      <c r="B202" t="s">
        <v>41</v>
      </c>
      <c r="C202" t="s">
        <v>404</v>
      </c>
      <c r="D202" s="11">
        <v>0</v>
      </c>
      <c r="E202">
        <v>27800</v>
      </c>
      <c r="F202">
        <v>9846</v>
      </c>
      <c r="G202">
        <v>0.35417266187050361</v>
      </c>
      <c r="H202" s="16">
        <v>0</v>
      </c>
      <c r="I202">
        <v>10036</v>
      </c>
      <c r="J202">
        <v>0.36100719424460431</v>
      </c>
      <c r="K202" s="16">
        <v>0</v>
      </c>
      <c r="L202">
        <v>7918</v>
      </c>
      <c r="M202">
        <v>0.28482014388489207</v>
      </c>
      <c r="N202" s="16">
        <v>0</v>
      </c>
      <c r="O202" s="16">
        <v>0</v>
      </c>
    </row>
    <row r="203" spans="1:15" x14ac:dyDescent="0.25">
      <c r="A203">
        <v>395481</v>
      </c>
      <c r="B203" t="s">
        <v>21</v>
      </c>
      <c r="C203" t="s">
        <v>268</v>
      </c>
      <c r="D203" s="11">
        <v>24213.619927894888</v>
      </c>
      <c r="E203">
        <v>50912</v>
      </c>
      <c r="F203">
        <v>23132</v>
      </c>
      <c r="G203">
        <v>0.45435260842237585</v>
      </c>
      <c r="H203" s="16">
        <v>11001.521373587062</v>
      </c>
      <c r="I203">
        <v>13447</v>
      </c>
      <c r="J203">
        <v>0.26412240729101194</v>
      </c>
      <c r="K203" s="16">
        <v>6395.3595845852169</v>
      </c>
      <c r="L203">
        <v>14333</v>
      </c>
      <c r="M203">
        <v>0.28152498428661221</v>
      </c>
      <c r="N203" s="16">
        <v>6816.738969722609</v>
      </c>
      <c r="O203" s="16">
        <v>24213.619927894888</v>
      </c>
    </row>
    <row r="204" spans="1:15" x14ac:dyDescent="0.25">
      <c r="A204">
        <v>395241</v>
      </c>
      <c r="B204" t="s">
        <v>18</v>
      </c>
      <c r="C204" t="s">
        <v>109</v>
      </c>
      <c r="D204" s="11">
        <v>12824.080740464498</v>
      </c>
      <c r="E204">
        <v>19760</v>
      </c>
      <c r="F204">
        <v>7582</v>
      </c>
      <c r="G204">
        <v>0.38370445344129556</v>
      </c>
      <c r="H204" s="16">
        <v>4920.6568914069749</v>
      </c>
      <c r="I204">
        <v>6236</v>
      </c>
      <c r="J204">
        <v>0.31558704453441294</v>
      </c>
      <c r="K204" s="16">
        <v>4047.1137397538769</v>
      </c>
      <c r="L204">
        <v>5942</v>
      </c>
      <c r="M204">
        <v>0.3007085020242915</v>
      </c>
      <c r="N204" s="16">
        <v>3856.3101093036462</v>
      </c>
      <c r="O204" s="16">
        <v>12824.080740464498</v>
      </c>
    </row>
    <row r="205" spans="1:15" x14ac:dyDescent="0.25">
      <c r="A205">
        <v>395637</v>
      </c>
      <c r="B205" t="s">
        <v>21</v>
      </c>
      <c r="C205" t="s">
        <v>375</v>
      </c>
      <c r="D205" s="11">
        <v>56543.556927760772</v>
      </c>
      <c r="E205">
        <v>6942</v>
      </c>
      <c r="F205">
        <v>1941</v>
      </c>
      <c r="G205">
        <v>0.27960242005185826</v>
      </c>
      <c r="H205" s="16">
        <v>15809.715355341927</v>
      </c>
      <c r="I205">
        <v>1095</v>
      </c>
      <c r="J205">
        <v>0.15773552290406223</v>
      </c>
      <c r="K205" s="16">
        <v>8918.927518855955</v>
      </c>
      <c r="L205">
        <v>3906</v>
      </c>
      <c r="M205">
        <v>0.56266205704407957</v>
      </c>
      <c r="N205" s="16">
        <v>31814.91405356289</v>
      </c>
      <c r="O205" s="16">
        <v>56543.556927760772</v>
      </c>
    </row>
    <row r="206" spans="1:15" x14ac:dyDescent="0.25">
      <c r="A206">
        <v>395250</v>
      </c>
      <c r="B206" t="s">
        <v>25</v>
      </c>
      <c r="C206" t="s">
        <v>115</v>
      </c>
      <c r="D206" s="11">
        <v>23534.943051450769</v>
      </c>
      <c r="E206">
        <v>17742</v>
      </c>
      <c r="F206">
        <v>6452</v>
      </c>
      <c r="G206">
        <v>0.36365685942960208</v>
      </c>
      <c r="H206" s="16">
        <v>8558.6434769451225</v>
      </c>
      <c r="I206">
        <v>6105</v>
      </c>
      <c r="J206">
        <v>0.34409874873182278</v>
      </c>
      <c r="K206" s="16">
        <v>8098.3444554789166</v>
      </c>
      <c r="L206">
        <v>5185</v>
      </c>
      <c r="M206">
        <v>0.29224439183857515</v>
      </c>
      <c r="N206" s="16">
        <v>6877.9551190267302</v>
      </c>
      <c r="O206" s="16">
        <v>23534.943051450769</v>
      </c>
    </row>
    <row r="207" spans="1:15" x14ac:dyDescent="0.25">
      <c r="A207">
        <v>395475</v>
      </c>
      <c r="B207" t="s">
        <v>25</v>
      </c>
      <c r="C207" t="s">
        <v>263</v>
      </c>
      <c r="D207" s="11">
        <v>28799.914024290065</v>
      </c>
      <c r="E207">
        <v>17046</v>
      </c>
      <c r="F207">
        <v>3469</v>
      </c>
      <c r="G207">
        <v>0.20350815440572567</v>
      </c>
      <c r="H207" s="16">
        <v>5861.0173501268464</v>
      </c>
      <c r="I207">
        <v>6748</v>
      </c>
      <c r="J207">
        <v>0.39586999882670421</v>
      </c>
      <c r="K207" s="16">
        <v>11401.021931004891</v>
      </c>
      <c r="L207">
        <v>6829</v>
      </c>
      <c r="M207">
        <v>0.40062184676757012</v>
      </c>
      <c r="N207" s="16">
        <v>11537.874743158329</v>
      </c>
      <c r="O207" s="16">
        <v>28799.914024290065</v>
      </c>
    </row>
    <row r="208" spans="1:15" x14ac:dyDescent="0.25">
      <c r="A208">
        <v>395720</v>
      </c>
      <c r="B208" t="s">
        <v>25</v>
      </c>
      <c r="C208" t="s">
        <v>433</v>
      </c>
      <c r="D208" s="11">
        <v>12688.169812244167</v>
      </c>
      <c r="E208">
        <v>4028</v>
      </c>
      <c r="F208">
        <v>730</v>
      </c>
      <c r="G208">
        <v>0.18123138033763656</v>
      </c>
      <c r="H208" s="16">
        <v>2299.4945290313412</v>
      </c>
      <c r="I208">
        <v>1316</v>
      </c>
      <c r="J208">
        <v>0.32671300893743793</v>
      </c>
      <c r="K208" s="16">
        <v>4145.3901372674582</v>
      </c>
      <c r="L208">
        <v>1982</v>
      </c>
      <c r="M208">
        <v>0.49205561072492554</v>
      </c>
      <c r="N208" s="16">
        <v>6243.2851459453668</v>
      </c>
      <c r="O208" s="16">
        <v>12688.169812244167</v>
      </c>
    </row>
    <row r="209" spans="1:15" x14ac:dyDescent="0.25">
      <c r="A209">
        <v>395896</v>
      </c>
      <c r="B209" t="s">
        <v>18</v>
      </c>
      <c r="C209" t="s">
        <v>534</v>
      </c>
      <c r="D209" s="11">
        <v>14254.343178777166</v>
      </c>
      <c r="E209">
        <v>13974</v>
      </c>
      <c r="F209">
        <v>5073</v>
      </c>
      <c r="G209">
        <v>0.36303134392443109</v>
      </c>
      <c r="H209" s="16">
        <v>5174.7733609515217</v>
      </c>
      <c r="I209">
        <v>5624</v>
      </c>
      <c r="J209">
        <v>0.40246171461285246</v>
      </c>
      <c r="K209" s="16">
        <v>5736.8273964106756</v>
      </c>
      <c r="L209">
        <v>3277</v>
      </c>
      <c r="M209">
        <v>0.23450694146271647</v>
      </c>
      <c r="N209" s="16">
        <v>3342.7424214149687</v>
      </c>
      <c r="O209" s="16">
        <v>14254.343178777166</v>
      </c>
    </row>
    <row r="210" spans="1:15" x14ac:dyDescent="0.25">
      <c r="A210">
        <v>395898</v>
      </c>
      <c r="B210" t="s">
        <v>25</v>
      </c>
      <c r="C210" t="s">
        <v>535</v>
      </c>
      <c r="D210" s="11">
        <v>20103.532685059046</v>
      </c>
      <c r="E210">
        <v>9506</v>
      </c>
      <c r="F210">
        <v>2529</v>
      </c>
      <c r="G210">
        <v>0.26604249947401643</v>
      </c>
      <c r="H210" s="16">
        <v>5348.394083790693</v>
      </c>
      <c r="I210">
        <v>2637</v>
      </c>
      <c r="J210">
        <v>0.2774037450031559</v>
      </c>
      <c r="K210" s="16">
        <v>5576.7952546287297</v>
      </c>
      <c r="L210">
        <v>4340</v>
      </c>
      <c r="M210">
        <v>0.45655375552282768</v>
      </c>
      <c r="N210" s="16">
        <v>9178.3433466396236</v>
      </c>
      <c r="O210" s="16">
        <v>20103.532685059046</v>
      </c>
    </row>
    <row r="211" spans="1:15" x14ac:dyDescent="0.25">
      <c r="A211">
        <v>395342</v>
      </c>
      <c r="B211" t="s">
        <v>21</v>
      </c>
      <c r="C211" t="s">
        <v>168</v>
      </c>
      <c r="D211" s="11">
        <v>51230.602510580022</v>
      </c>
      <c r="E211">
        <v>30537</v>
      </c>
      <c r="F211">
        <v>16539</v>
      </c>
      <c r="G211">
        <v>0.54160526574319678</v>
      </c>
      <c r="H211" s="16">
        <v>27746.764086926778</v>
      </c>
      <c r="I211">
        <v>7737</v>
      </c>
      <c r="J211">
        <v>0.25336477060614992</v>
      </c>
      <c r="K211" s="16">
        <v>12980.029853107955</v>
      </c>
      <c r="L211">
        <v>6261</v>
      </c>
      <c r="M211">
        <v>0.20502996365065332</v>
      </c>
      <c r="N211" s="16">
        <v>10503.80857054529</v>
      </c>
      <c r="O211" s="16">
        <v>51230.602510580022</v>
      </c>
    </row>
    <row r="212" spans="1:15" x14ac:dyDescent="0.25">
      <c r="A212">
        <v>396078</v>
      </c>
      <c r="B212" t="s">
        <v>21</v>
      </c>
      <c r="C212" t="s">
        <v>599</v>
      </c>
      <c r="D212" s="11">
        <v>24135.818227812899</v>
      </c>
      <c r="E212">
        <v>68981</v>
      </c>
      <c r="F212">
        <v>33716</v>
      </c>
      <c r="G212">
        <v>0.48877227062524464</v>
      </c>
      <c r="H212" s="16">
        <v>11796.918678606278</v>
      </c>
      <c r="I212">
        <v>26598</v>
      </c>
      <c r="J212">
        <v>0.38558443629405198</v>
      </c>
      <c r="K212" s="16">
        <v>9306.3958658669417</v>
      </c>
      <c r="L212">
        <v>8667</v>
      </c>
      <c r="M212">
        <v>0.12564329308070338</v>
      </c>
      <c r="N212" s="16">
        <v>3032.5036833396789</v>
      </c>
      <c r="O212" s="16">
        <v>24135.818227812902</v>
      </c>
    </row>
    <row r="213" spans="1:15" x14ac:dyDescent="0.25">
      <c r="A213">
        <v>395321</v>
      </c>
      <c r="B213" t="s">
        <v>21</v>
      </c>
      <c r="C213" t="s">
        <v>154</v>
      </c>
      <c r="D213" s="11">
        <v>9330.5585045521148</v>
      </c>
      <c r="E213">
        <v>11846</v>
      </c>
      <c r="F213">
        <v>5595</v>
      </c>
      <c r="G213">
        <v>0.4723113287185548</v>
      </c>
      <c r="H213" s="16">
        <v>4406.9284849712212</v>
      </c>
      <c r="I213">
        <v>3694</v>
      </c>
      <c r="J213">
        <v>0.3118352186392031</v>
      </c>
      <c r="K213" s="16">
        <v>2909.5967512928846</v>
      </c>
      <c r="L213">
        <v>2557</v>
      </c>
      <c r="M213">
        <v>0.21585345264224209</v>
      </c>
      <c r="N213" s="16">
        <v>2014.0332682880091</v>
      </c>
      <c r="O213" s="16">
        <v>9330.5585045521148</v>
      </c>
    </row>
    <row r="214" spans="1:15" x14ac:dyDescent="0.25">
      <c r="A214">
        <v>395913</v>
      </c>
      <c r="B214" t="s">
        <v>21</v>
      </c>
      <c r="C214" t="s">
        <v>547</v>
      </c>
      <c r="D214" s="11">
        <v>15235.644378184847</v>
      </c>
      <c r="E214">
        <v>13110</v>
      </c>
      <c r="F214">
        <v>0</v>
      </c>
      <c r="G214">
        <v>0</v>
      </c>
      <c r="H214" s="16">
        <v>0</v>
      </c>
      <c r="I214">
        <v>7384</v>
      </c>
      <c r="J214">
        <v>0.56323417238749052</v>
      </c>
      <c r="K214" s="16">
        <v>8581.2355521370646</v>
      </c>
      <c r="L214">
        <v>5726</v>
      </c>
      <c r="M214">
        <v>0.43676582761250954</v>
      </c>
      <c r="N214" s="16">
        <v>6654.4088260477829</v>
      </c>
      <c r="O214" s="16">
        <v>15235.644378184847</v>
      </c>
    </row>
    <row r="215" spans="1:15" x14ac:dyDescent="0.25">
      <c r="A215">
        <v>395338</v>
      </c>
      <c r="B215" t="s">
        <v>21</v>
      </c>
      <c r="C215" t="s">
        <v>166</v>
      </c>
      <c r="D215" s="11">
        <v>21389.755778063907</v>
      </c>
      <c r="E215">
        <v>56723</v>
      </c>
      <c r="F215">
        <v>16059</v>
      </c>
      <c r="G215">
        <v>0.28311267034536253</v>
      </c>
      <c r="H215" s="16">
        <v>6055.7108763628203</v>
      </c>
      <c r="I215">
        <v>19606</v>
      </c>
      <c r="J215">
        <v>0.34564462387391359</v>
      </c>
      <c r="K215" s="16">
        <v>7393.2540906637696</v>
      </c>
      <c r="L215">
        <v>21058</v>
      </c>
      <c r="M215">
        <v>0.37124270578072388</v>
      </c>
      <c r="N215" s="16">
        <v>7940.7908110373173</v>
      </c>
      <c r="O215" s="16">
        <v>21389.755778063907</v>
      </c>
    </row>
    <row r="216" spans="1:15" x14ac:dyDescent="0.25">
      <c r="A216">
        <v>395134</v>
      </c>
      <c r="B216" t="s">
        <v>21</v>
      </c>
      <c r="C216" t="s">
        <v>70</v>
      </c>
      <c r="D216" s="11">
        <v>61391.760186423133</v>
      </c>
      <c r="E216">
        <v>44745</v>
      </c>
      <c r="F216">
        <v>17051</v>
      </c>
      <c r="G216">
        <v>0.38107051067158343</v>
      </c>
      <c r="H216" s="16">
        <v>23394.589405267649</v>
      </c>
      <c r="I216">
        <v>14201</v>
      </c>
      <c r="J216">
        <v>0.31737624315565988</v>
      </c>
      <c r="K216" s="16">
        <v>19484.286208680187</v>
      </c>
      <c r="L216">
        <v>13493</v>
      </c>
      <c r="M216">
        <v>0.30155324617275675</v>
      </c>
      <c r="N216" s="16">
        <v>18512.884572475301</v>
      </c>
      <c r="O216" s="16">
        <v>61391.76018642314</v>
      </c>
    </row>
    <row r="217" spans="1:15" x14ac:dyDescent="0.25">
      <c r="A217">
        <v>395451</v>
      </c>
      <c r="B217" t="s">
        <v>25</v>
      </c>
      <c r="C217" t="s">
        <v>247</v>
      </c>
      <c r="D217" s="11">
        <v>24380.367305779684</v>
      </c>
      <c r="E217">
        <v>41221</v>
      </c>
      <c r="F217">
        <v>11776</v>
      </c>
      <c r="G217">
        <v>0.28567962931515489</v>
      </c>
      <c r="H217" s="16">
        <v>6964.974294482462</v>
      </c>
      <c r="I217">
        <v>14899</v>
      </c>
      <c r="J217">
        <v>0.36144198345503503</v>
      </c>
      <c r="K217" s="16">
        <v>8812.0883163632971</v>
      </c>
      <c r="L217">
        <v>14546</v>
      </c>
      <c r="M217">
        <v>0.35287838722981008</v>
      </c>
      <c r="N217" s="16">
        <v>8603.3046949339241</v>
      </c>
      <c r="O217" s="16">
        <v>24380.367305779684</v>
      </c>
    </row>
    <row r="218" spans="1:15" x14ac:dyDescent="0.25">
      <c r="A218">
        <v>395525</v>
      </c>
      <c r="B218" t="s">
        <v>21</v>
      </c>
      <c r="C218" t="s">
        <v>294</v>
      </c>
      <c r="D218" s="11">
        <v>0</v>
      </c>
      <c r="E218">
        <v>20018</v>
      </c>
      <c r="F218">
        <v>9241</v>
      </c>
      <c r="G218">
        <v>0.46163452892396845</v>
      </c>
      <c r="H218" s="16">
        <v>0</v>
      </c>
      <c r="I218">
        <v>4316</v>
      </c>
      <c r="J218">
        <v>0.21560595464082327</v>
      </c>
      <c r="K218" s="16">
        <v>0</v>
      </c>
      <c r="L218">
        <v>6461</v>
      </c>
      <c r="M218">
        <v>0.32275951643520834</v>
      </c>
      <c r="N218" s="16">
        <v>0</v>
      </c>
      <c r="O218" s="16">
        <v>0</v>
      </c>
    </row>
    <row r="219" spans="1:15" x14ac:dyDescent="0.25">
      <c r="A219">
        <v>396049</v>
      </c>
      <c r="B219" t="s">
        <v>18</v>
      </c>
      <c r="C219" t="s">
        <v>582</v>
      </c>
      <c r="D219" s="11">
        <v>45025.192273516514</v>
      </c>
      <c r="E219">
        <v>11333</v>
      </c>
      <c r="F219">
        <v>3172</v>
      </c>
      <c r="G219">
        <v>0.27989058501720637</v>
      </c>
      <c r="H219" s="16">
        <v>12602.127405946738</v>
      </c>
      <c r="I219">
        <v>3254</v>
      </c>
      <c r="J219">
        <v>0.28712609194388072</v>
      </c>
      <c r="K219" s="16">
        <v>12927.907496516611</v>
      </c>
      <c r="L219">
        <v>4907</v>
      </c>
      <c r="M219">
        <v>0.4329833230389129</v>
      </c>
      <c r="N219" s="16">
        <v>19495.157371053167</v>
      </c>
      <c r="O219" s="16">
        <v>45025.192273516514</v>
      </c>
    </row>
    <row r="220" spans="1:15" x14ac:dyDescent="0.25">
      <c r="A220">
        <v>395066</v>
      </c>
      <c r="B220" t="s">
        <v>18</v>
      </c>
      <c r="C220" t="s">
        <v>47</v>
      </c>
      <c r="D220" s="11">
        <v>36133.592240925624</v>
      </c>
      <c r="E220">
        <v>19554</v>
      </c>
      <c r="F220">
        <v>6795</v>
      </c>
      <c r="G220">
        <v>0.34749923289352563</v>
      </c>
      <c r="H220" s="16">
        <v>12556.395585409104</v>
      </c>
      <c r="I220">
        <v>6437</v>
      </c>
      <c r="J220">
        <v>0.32919095837168866</v>
      </c>
      <c r="K220" s="16">
        <v>11894.851859202119</v>
      </c>
      <c r="L220">
        <v>6322</v>
      </c>
      <c r="M220">
        <v>0.32330980873478571</v>
      </c>
      <c r="N220" s="16">
        <v>11682.344796314401</v>
      </c>
      <c r="O220" s="16">
        <v>36133.592240925624</v>
      </c>
    </row>
    <row r="221" spans="1:15" x14ac:dyDescent="0.25">
      <c r="A221">
        <v>395948</v>
      </c>
      <c r="B221" t="s">
        <v>18</v>
      </c>
      <c r="C221" t="s">
        <v>558</v>
      </c>
      <c r="D221" s="11">
        <v>30885.843541988401</v>
      </c>
      <c r="E221">
        <v>7469</v>
      </c>
      <c r="F221">
        <v>3322</v>
      </c>
      <c r="G221">
        <v>0.44477172312223856</v>
      </c>
      <c r="H221" s="16">
        <v>13737.149852254044</v>
      </c>
      <c r="I221">
        <v>2340</v>
      </c>
      <c r="J221">
        <v>0.31329495247021022</v>
      </c>
      <c r="K221" s="16">
        <v>9676.3788844896044</v>
      </c>
      <c r="L221">
        <v>1807</v>
      </c>
      <c r="M221">
        <v>0.24193332440755122</v>
      </c>
      <c r="N221" s="16">
        <v>7472.3148052447505</v>
      </c>
      <c r="O221" s="16">
        <v>30885.843541988397</v>
      </c>
    </row>
    <row r="222" spans="1:15" x14ac:dyDescent="0.25">
      <c r="A222">
        <v>395359</v>
      </c>
      <c r="B222" t="s">
        <v>41</v>
      </c>
      <c r="C222" t="s">
        <v>183</v>
      </c>
      <c r="D222" s="11">
        <v>15954.743672354034</v>
      </c>
      <c r="E222">
        <v>20603</v>
      </c>
      <c r="F222">
        <v>7824</v>
      </c>
      <c r="G222">
        <v>0.37975052176867446</v>
      </c>
      <c r="H222" s="16">
        <v>6058.8222342619019</v>
      </c>
      <c r="I222">
        <v>5543</v>
      </c>
      <c r="J222">
        <v>0.26903848954035819</v>
      </c>
      <c r="K222" s="16">
        <v>4292.440138613717</v>
      </c>
      <c r="L222">
        <v>7236</v>
      </c>
      <c r="M222">
        <v>0.35121098869096734</v>
      </c>
      <c r="N222" s="16">
        <v>5603.4812994784152</v>
      </c>
      <c r="O222" s="16">
        <v>15954.743672354034</v>
      </c>
    </row>
    <row r="223" spans="1:15" x14ac:dyDescent="0.25">
      <c r="A223">
        <v>395643</v>
      </c>
      <c r="B223" t="s">
        <v>18</v>
      </c>
      <c r="C223" t="s">
        <v>378</v>
      </c>
      <c r="D223" s="11">
        <v>53773.518583641962</v>
      </c>
      <c r="E223">
        <v>38314</v>
      </c>
      <c r="F223">
        <v>14616</v>
      </c>
      <c r="G223">
        <v>0.38147935480503209</v>
      </c>
      <c r="H223" s="16">
        <v>20513.48717488414</v>
      </c>
      <c r="I223">
        <v>12403</v>
      </c>
      <c r="J223">
        <v>0.32371978911102989</v>
      </c>
      <c r="K223" s="16">
        <v>17407.552095654624</v>
      </c>
      <c r="L223">
        <v>11295</v>
      </c>
      <c r="M223">
        <v>0.29480085608393797</v>
      </c>
      <c r="N223" s="16">
        <v>15852.479313103198</v>
      </c>
      <c r="O223" s="16">
        <v>53773.518583641962</v>
      </c>
    </row>
    <row r="224" spans="1:15" x14ac:dyDescent="0.25">
      <c r="A224">
        <v>395640</v>
      </c>
      <c r="B224" t="s">
        <v>18</v>
      </c>
      <c r="C224" t="s">
        <v>377</v>
      </c>
      <c r="D224" s="11">
        <v>39777.088158932907</v>
      </c>
      <c r="E224">
        <v>45529</v>
      </c>
      <c r="F224">
        <v>14169</v>
      </c>
      <c r="G224">
        <v>0.31120824090140348</v>
      </c>
      <c r="H224" s="16">
        <v>12378.957634121556</v>
      </c>
      <c r="I224">
        <v>15351</v>
      </c>
      <c r="J224">
        <v>0.33716971600518353</v>
      </c>
      <c r="K224" s="16">
        <v>13411.629518060558</v>
      </c>
      <c r="L224">
        <v>16009</v>
      </c>
      <c r="M224">
        <v>0.35162204309341299</v>
      </c>
      <c r="N224" s="16">
        <v>13986.501006750794</v>
      </c>
      <c r="O224" s="16">
        <v>39777.088158932907</v>
      </c>
    </row>
    <row r="225" spans="1:15" x14ac:dyDescent="0.25">
      <c r="A225">
        <v>395606</v>
      </c>
      <c r="B225" t="s">
        <v>18</v>
      </c>
      <c r="C225" t="s">
        <v>351</v>
      </c>
      <c r="D225" s="11">
        <v>54893.357844459329</v>
      </c>
      <c r="E225">
        <v>35723</v>
      </c>
      <c r="F225">
        <v>12339</v>
      </c>
      <c r="G225">
        <v>0.34540772051619406</v>
      </c>
      <c r="H225" s="16">
        <v>18960.589604534438</v>
      </c>
      <c r="I225">
        <v>11858</v>
      </c>
      <c r="J225">
        <v>0.33194300590655879</v>
      </c>
      <c r="K225" s="16">
        <v>18221.466207194208</v>
      </c>
      <c r="L225">
        <v>11526</v>
      </c>
      <c r="M225">
        <v>0.32264927357724715</v>
      </c>
      <c r="N225" s="16">
        <v>17711.302032730684</v>
      </c>
      <c r="O225" s="16">
        <v>54893.357844459329</v>
      </c>
    </row>
    <row r="226" spans="1:15" x14ac:dyDescent="0.25">
      <c r="A226">
        <v>395617</v>
      </c>
      <c r="B226" t="s">
        <v>18</v>
      </c>
      <c r="C226" t="s">
        <v>359</v>
      </c>
      <c r="D226" s="11">
        <v>29351.534131007182</v>
      </c>
      <c r="E226">
        <v>47336</v>
      </c>
      <c r="F226">
        <v>15107</v>
      </c>
      <c r="G226">
        <v>0.31914399188778098</v>
      </c>
      <c r="H226" s="16">
        <v>9367.3657706000831</v>
      </c>
      <c r="I226">
        <v>18353</v>
      </c>
      <c r="J226">
        <v>0.38771759337502115</v>
      </c>
      <c r="K226" s="16">
        <v>11380.106175138897</v>
      </c>
      <c r="L226">
        <v>13876</v>
      </c>
      <c r="M226">
        <v>0.29313841473719793</v>
      </c>
      <c r="N226" s="16">
        <v>8604.0621852682034</v>
      </c>
      <c r="O226" s="16">
        <v>29351.534131007182</v>
      </c>
    </row>
    <row r="227" spans="1:15" x14ac:dyDescent="0.25">
      <c r="A227">
        <v>395568</v>
      </c>
      <c r="B227" t="s">
        <v>18</v>
      </c>
      <c r="C227" t="s">
        <v>324</v>
      </c>
      <c r="D227" s="11">
        <v>17310.16793084508</v>
      </c>
      <c r="E227">
        <v>17415</v>
      </c>
      <c r="F227">
        <v>6088</v>
      </c>
      <c r="G227">
        <v>0.34958369221935115</v>
      </c>
      <c r="H227" s="16">
        <v>6051.3524182018291</v>
      </c>
      <c r="I227">
        <v>4951</v>
      </c>
      <c r="J227">
        <v>0.28429514786103932</v>
      </c>
      <c r="K227" s="16">
        <v>4921.196751399023</v>
      </c>
      <c r="L227">
        <v>6376</v>
      </c>
      <c r="M227">
        <v>0.36612115991960953</v>
      </c>
      <c r="N227" s="16">
        <v>6337.6187612442282</v>
      </c>
      <c r="O227" s="16">
        <v>17310.16793084508</v>
      </c>
    </row>
    <row r="228" spans="1:15" x14ac:dyDescent="0.25">
      <c r="A228">
        <v>395493</v>
      </c>
      <c r="B228" t="s">
        <v>41</v>
      </c>
      <c r="C228" t="s">
        <v>275</v>
      </c>
      <c r="D228" s="11">
        <v>31436.417173897647</v>
      </c>
      <c r="E228">
        <v>17046</v>
      </c>
      <c r="F228">
        <v>5539</v>
      </c>
      <c r="G228">
        <v>0.32494426845007629</v>
      </c>
      <c r="H228" s="16">
        <v>10215.083581263585</v>
      </c>
      <c r="I228">
        <v>5533</v>
      </c>
      <c r="J228">
        <v>0.32459227971371585</v>
      </c>
      <c r="K228" s="16">
        <v>10204.018316506847</v>
      </c>
      <c r="L228">
        <v>5974</v>
      </c>
      <c r="M228">
        <v>0.35046345183620792</v>
      </c>
      <c r="N228" s="16">
        <v>11017.315276127218</v>
      </c>
      <c r="O228" s="16">
        <v>31436.417173897647</v>
      </c>
    </row>
    <row r="229" spans="1:15" x14ac:dyDescent="0.25">
      <c r="A229">
        <v>395846</v>
      </c>
      <c r="B229" t="s">
        <v>25</v>
      </c>
      <c r="C229" t="s">
        <v>508</v>
      </c>
      <c r="D229" s="11">
        <v>31708.275065269765</v>
      </c>
      <c r="E229">
        <v>10761</v>
      </c>
      <c r="F229">
        <v>3381</v>
      </c>
      <c r="G229">
        <v>0.31419013102871479</v>
      </c>
      <c r="H229" s="16">
        <v>9962.4270974516367</v>
      </c>
      <c r="I229">
        <v>3062</v>
      </c>
      <c r="J229">
        <v>0.28454604590651428</v>
      </c>
      <c r="K229" s="16">
        <v>9022.4642923386327</v>
      </c>
      <c r="L229">
        <v>4318</v>
      </c>
      <c r="M229">
        <v>0.40126382306477093</v>
      </c>
      <c r="N229" s="16">
        <v>12723.383675479496</v>
      </c>
      <c r="O229" s="16">
        <v>31708.275065269765</v>
      </c>
    </row>
    <row r="230" spans="1:15" x14ac:dyDescent="0.25">
      <c r="A230">
        <v>395484</v>
      </c>
      <c r="B230" t="s">
        <v>41</v>
      </c>
      <c r="C230" t="s">
        <v>271</v>
      </c>
      <c r="D230" s="11">
        <v>0</v>
      </c>
      <c r="E230">
        <v>5962</v>
      </c>
      <c r="F230">
        <v>1766</v>
      </c>
      <c r="G230">
        <v>0.29620932572962094</v>
      </c>
      <c r="H230" s="16">
        <v>0</v>
      </c>
      <c r="I230">
        <v>2127</v>
      </c>
      <c r="J230">
        <v>0.35675947668567592</v>
      </c>
      <c r="K230" s="16">
        <v>0</v>
      </c>
      <c r="L230">
        <v>2069</v>
      </c>
      <c r="M230">
        <v>0.34703119758470313</v>
      </c>
      <c r="N230" s="16">
        <v>0</v>
      </c>
      <c r="O230" s="16">
        <v>0</v>
      </c>
    </row>
    <row r="231" spans="1:15" x14ac:dyDescent="0.25">
      <c r="A231">
        <v>395506</v>
      </c>
      <c r="B231" t="s">
        <v>25</v>
      </c>
      <c r="C231" t="s">
        <v>282</v>
      </c>
      <c r="D231" s="11">
        <v>0</v>
      </c>
      <c r="E231">
        <v>8598</v>
      </c>
      <c r="F231">
        <v>3171</v>
      </c>
      <c r="G231">
        <v>0.36880669923237963</v>
      </c>
      <c r="H231" s="16">
        <v>0</v>
      </c>
      <c r="I231">
        <v>2243</v>
      </c>
      <c r="J231">
        <v>0.26087462200511746</v>
      </c>
      <c r="K231" s="16">
        <v>0</v>
      </c>
      <c r="L231">
        <v>3184</v>
      </c>
      <c r="M231">
        <v>0.37031867876250291</v>
      </c>
      <c r="N231" s="16">
        <v>0</v>
      </c>
      <c r="O231" s="16">
        <v>0</v>
      </c>
    </row>
    <row r="232" spans="1:15" x14ac:dyDescent="0.25">
      <c r="A232">
        <v>395827</v>
      </c>
      <c r="B232" t="s">
        <v>21</v>
      </c>
      <c r="C232" t="s">
        <v>498</v>
      </c>
      <c r="D232" s="11">
        <v>0</v>
      </c>
      <c r="E232">
        <v>8091</v>
      </c>
      <c r="F232">
        <v>3575</v>
      </c>
      <c r="G232">
        <v>0.44184896798912371</v>
      </c>
      <c r="H232" s="16">
        <v>0</v>
      </c>
      <c r="I232">
        <v>979</v>
      </c>
      <c r="J232">
        <v>0.12099864046471388</v>
      </c>
      <c r="K232" s="16">
        <v>0</v>
      </c>
      <c r="L232">
        <v>3537</v>
      </c>
      <c r="M232">
        <v>0.43715239154616242</v>
      </c>
      <c r="N232" s="16">
        <v>0</v>
      </c>
      <c r="O232" s="16">
        <v>0</v>
      </c>
    </row>
    <row r="233" spans="1:15" x14ac:dyDescent="0.25">
      <c r="A233">
        <v>395730</v>
      </c>
      <c r="B233" t="s">
        <v>41</v>
      </c>
      <c r="C233" t="s">
        <v>439</v>
      </c>
      <c r="D233" s="11">
        <v>0</v>
      </c>
      <c r="E233">
        <v>5852</v>
      </c>
      <c r="F233">
        <v>1051</v>
      </c>
      <c r="G233">
        <v>0.17959671907040328</v>
      </c>
      <c r="H233" s="16">
        <v>0</v>
      </c>
      <c r="I233">
        <v>1664</v>
      </c>
      <c r="J233">
        <v>0.28434723171565279</v>
      </c>
      <c r="K233" s="16">
        <v>0</v>
      </c>
      <c r="L233">
        <v>3137</v>
      </c>
      <c r="M233">
        <v>0.5360560492139439</v>
      </c>
      <c r="N233" s="16">
        <v>0</v>
      </c>
      <c r="O233" s="16">
        <v>0</v>
      </c>
    </row>
    <row r="234" spans="1:15" x14ac:dyDescent="0.25">
      <c r="A234">
        <v>395590</v>
      </c>
      <c r="B234" t="s">
        <v>25</v>
      </c>
      <c r="C234" t="s">
        <v>339</v>
      </c>
      <c r="D234" s="11">
        <v>0</v>
      </c>
      <c r="E234">
        <v>6680</v>
      </c>
      <c r="F234">
        <v>2218</v>
      </c>
      <c r="G234">
        <v>0.33203592814371258</v>
      </c>
      <c r="H234" s="16">
        <v>0</v>
      </c>
      <c r="I234">
        <v>1429</v>
      </c>
      <c r="J234">
        <v>0.21392215568862274</v>
      </c>
      <c r="K234" s="16">
        <v>0</v>
      </c>
      <c r="L234">
        <v>3033</v>
      </c>
      <c r="M234">
        <v>0.45404191616766465</v>
      </c>
      <c r="N234" s="16">
        <v>0</v>
      </c>
      <c r="O234" s="16">
        <v>0</v>
      </c>
    </row>
    <row r="235" spans="1:15" x14ac:dyDescent="0.25">
      <c r="A235">
        <v>395983</v>
      </c>
      <c r="B235" t="s">
        <v>21</v>
      </c>
      <c r="C235" t="s">
        <v>566</v>
      </c>
      <c r="D235" s="11">
        <v>0</v>
      </c>
      <c r="E235">
        <v>16438</v>
      </c>
      <c r="F235">
        <v>8074</v>
      </c>
      <c r="G235">
        <v>0.49117897554447015</v>
      </c>
      <c r="H235" s="16">
        <v>0</v>
      </c>
      <c r="I235">
        <v>5313</v>
      </c>
      <c r="J235">
        <v>0.32321450298089793</v>
      </c>
      <c r="K235" s="16">
        <v>0</v>
      </c>
      <c r="L235">
        <v>3051</v>
      </c>
      <c r="M235">
        <v>0.18560652147463194</v>
      </c>
      <c r="N235" s="16">
        <v>0</v>
      </c>
      <c r="O235" s="16">
        <v>0</v>
      </c>
    </row>
    <row r="236" spans="1:15" x14ac:dyDescent="0.25">
      <c r="A236">
        <v>395834</v>
      </c>
      <c r="B236" t="s">
        <v>21</v>
      </c>
      <c r="C236" t="s">
        <v>503</v>
      </c>
      <c r="D236" s="11">
        <v>0</v>
      </c>
      <c r="E236">
        <v>19603</v>
      </c>
      <c r="F236">
        <v>0</v>
      </c>
      <c r="G236">
        <v>0</v>
      </c>
      <c r="H236" s="16">
        <v>0</v>
      </c>
      <c r="I236">
        <v>10482</v>
      </c>
      <c r="J236">
        <v>0.53471407437637097</v>
      </c>
      <c r="K236" s="16">
        <v>0</v>
      </c>
      <c r="L236">
        <v>9121</v>
      </c>
      <c r="M236">
        <v>0.46528592562362903</v>
      </c>
      <c r="N236" s="16">
        <v>0</v>
      </c>
      <c r="O236" s="16">
        <v>0</v>
      </c>
    </row>
    <row r="237" spans="1:15" x14ac:dyDescent="0.25">
      <c r="A237">
        <v>395037</v>
      </c>
      <c r="B237" t="s">
        <v>25</v>
      </c>
      <c r="C237" t="s">
        <v>38</v>
      </c>
      <c r="D237" s="11">
        <v>13980.743276920828</v>
      </c>
      <c r="E237">
        <v>34100</v>
      </c>
      <c r="F237">
        <v>13377</v>
      </c>
      <c r="G237">
        <v>0.3922873900293255</v>
      </c>
      <c r="H237" s="16">
        <v>5484.4692907733115</v>
      </c>
      <c r="I237">
        <v>10536</v>
      </c>
      <c r="J237">
        <v>0.30897360703812315</v>
      </c>
      <c r="K237" s="16">
        <v>4319.6806793442183</v>
      </c>
      <c r="L237">
        <v>10187</v>
      </c>
      <c r="M237">
        <v>0.29873900293255135</v>
      </c>
      <c r="N237" s="16">
        <v>4176.5933068032991</v>
      </c>
      <c r="O237" s="16">
        <v>13980.74327692083</v>
      </c>
    </row>
    <row r="238" spans="1:15" x14ac:dyDescent="0.25">
      <c r="A238">
        <v>395397</v>
      </c>
      <c r="B238" t="s">
        <v>41</v>
      </c>
      <c r="C238" t="s">
        <v>209</v>
      </c>
      <c r="D238" s="11">
        <v>24080.095876222622</v>
      </c>
      <c r="E238">
        <v>25392</v>
      </c>
      <c r="F238">
        <v>7938</v>
      </c>
      <c r="G238">
        <v>0.31261814744801514</v>
      </c>
      <c r="H238" s="16">
        <v>7527.8749631953051</v>
      </c>
      <c r="I238">
        <v>9947</v>
      </c>
      <c r="J238">
        <v>0.39173755513547576</v>
      </c>
      <c r="K238" s="16">
        <v>9433.0778859793008</v>
      </c>
      <c r="L238">
        <v>7507</v>
      </c>
      <c r="M238">
        <v>0.29564429741650916</v>
      </c>
      <c r="N238" s="16">
        <v>7119.1430270480168</v>
      </c>
      <c r="O238" s="16">
        <v>24080.095876222622</v>
      </c>
    </row>
    <row r="239" spans="1:15" x14ac:dyDescent="0.25">
      <c r="A239">
        <v>395363</v>
      </c>
      <c r="B239" t="s">
        <v>34</v>
      </c>
      <c r="C239" t="s">
        <v>186</v>
      </c>
      <c r="D239" s="11">
        <v>47141.004864242655</v>
      </c>
      <c r="E239">
        <v>23280</v>
      </c>
      <c r="F239">
        <v>6073</v>
      </c>
      <c r="G239">
        <v>0.26086769759450174</v>
      </c>
      <c r="H239" s="16">
        <v>12297.565401226188</v>
      </c>
      <c r="I239">
        <v>7509</v>
      </c>
      <c r="J239">
        <v>0.3225515463917526</v>
      </c>
      <c r="K239" s="16">
        <v>15205.404017422599</v>
      </c>
      <c r="L239">
        <v>9698</v>
      </c>
      <c r="M239">
        <v>0.41658075601374572</v>
      </c>
      <c r="N239" s="16">
        <v>19638.035445593869</v>
      </c>
      <c r="O239" s="16">
        <v>47141.004864242655</v>
      </c>
    </row>
    <row r="240" spans="1:15" x14ac:dyDescent="0.25">
      <c r="A240">
        <v>395986</v>
      </c>
      <c r="B240" t="s">
        <v>18</v>
      </c>
      <c r="C240" t="s">
        <v>569</v>
      </c>
      <c r="D240" s="11">
        <v>0</v>
      </c>
      <c r="E240">
        <v>20574</v>
      </c>
      <c r="F240">
        <v>7811</v>
      </c>
      <c r="G240">
        <v>0.37965393214737048</v>
      </c>
      <c r="H240" s="16">
        <v>0</v>
      </c>
      <c r="I240">
        <v>6736</v>
      </c>
      <c r="J240">
        <v>0.32740351900456888</v>
      </c>
      <c r="K240" s="16">
        <v>0</v>
      </c>
      <c r="L240">
        <v>6027</v>
      </c>
      <c r="M240">
        <v>0.29294254884806065</v>
      </c>
      <c r="N240" s="16">
        <v>0</v>
      </c>
      <c r="O240" s="16">
        <v>0</v>
      </c>
    </row>
    <row r="241" spans="1:15" x14ac:dyDescent="0.25">
      <c r="A241">
        <v>395795</v>
      </c>
      <c r="B241" t="s">
        <v>18</v>
      </c>
      <c r="C241" t="s">
        <v>479</v>
      </c>
      <c r="D241" s="11">
        <v>31130.005929519488</v>
      </c>
      <c r="E241">
        <v>15550</v>
      </c>
      <c r="F241">
        <v>4137</v>
      </c>
      <c r="G241">
        <v>0.2660450160771704</v>
      </c>
      <c r="H241" s="16">
        <v>8281.9829280014219</v>
      </c>
      <c r="I241">
        <v>2658</v>
      </c>
      <c r="J241">
        <v>0.17093247588424437</v>
      </c>
      <c r="K241" s="16">
        <v>5321.1289878239741</v>
      </c>
      <c r="L241">
        <v>8755</v>
      </c>
      <c r="M241">
        <v>0.56302250803858522</v>
      </c>
      <c r="N241" s="16">
        <v>17526.894013694091</v>
      </c>
      <c r="O241" s="16">
        <v>31130.005929519488</v>
      </c>
    </row>
    <row r="242" spans="1:15" x14ac:dyDescent="0.25">
      <c r="A242">
        <v>395704</v>
      </c>
      <c r="B242" t="s">
        <v>21</v>
      </c>
      <c r="C242" t="s">
        <v>420</v>
      </c>
      <c r="D242" s="11">
        <v>24613.618456260636</v>
      </c>
      <c r="E242">
        <v>10639</v>
      </c>
      <c r="F242">
        <v>4124</v>
      </c>
      <c r="G242">
        <v>0.38763041639251811</v>
      </c>
      <c r="H242" s="16">
        <v>9540.9871711268788</v>
      </c>
      <c r="I242">
        <v>3497</v>
      </c>
      <c r="J242">
        <v>0.32869630604380112</v>
      </c>
      <c r="K242" s="16">
        <v>8090.4054649443979</v>
      </c>
      <c r="L242">
        <v>3018</v>
      </c>
      <c r="M242">
        <v>0.28367327756368077</v>
      </c>
      <c r="N242" s="16">
        <v>6982.2258201893592</v>
      </c>
      <c r="O242" s="16">
        <v>24613.618456260636</v>
      </c>
    </row>
    <row r="243" spans="1:15" x14ac:dyDescent="0.25">
      <c r="A243">
        <v>395867</v>
      </c>
      <c r="B243" t="s">
        <v>34</v>
      </c>
      <c r="C243" t="s">
        <v>517</v>
      </c>
      <c r="D243" s="11">
        <v>11181.144189846125</v>
      </c>
      <c r="E243">
        <v>5415</v>
      </c>
      <c r="F243">
        <v>1125</v>
      </c>
      <c r="G243">
        <v>0.2077562326869806</v>
      </c>
      <c r="H243" s="16">
        <v>2322.9523940123527</v>
      </c>
      <c r="I243">
        <v>994</v>
      </c>
      <c r="J243">
        <v>0.18356417359187444</v>
      </c>
      <c r="K243" s="16">
        <v>2052.4574930206923</v>
      </c>
      <c r="L243">
        <v>3296</v>
      </c>
      <c r="M243">
        <v>0.608679593721145</v>
      </c>
      <c r="N243" s="16">
        <v>6805.7343028130808</v>
      </c>
      <c r="O243" s="16">
        <v>11181.144189846127</v>
      </c>
    </row>
    <row r="244" spans="1:15" x14ac:dyDescent="0.25">
      <c r="A244">
        <v>395298</v>
      </c>
      <c r="B244" t="s">
        <v>41</v>
      </c>
      <c r="C244" t="s">
        <v>145</v>
      </c>
      <c r="D244" s="11">
        <v>0</v>
      </c>
      <c r="E244">
        <v>19117</v>
      </c>
      <c r="F244">
        <v>6730</v>
      </c>
      <c r="G244">
        <v>0.35204268452162996</v>
      </c>
      <c r="H244" s="16">
        <v>0</v>
      </c>
      <c r="I244">
        <v>6520</v>
      </c>
      <c r="J244">
        <v>0.34105769733744834</v>
      </c>
      <c r="K244" s="16">
        <v>0</v>
      </c>
      <c r="L244">
        <v>5867</v>
      </c>
      <c r="M244">
        <v>0.3068996181409217</v>
      </c>
      <c r="N244" s="16">
        <v>0</v>
      </c>
      <c r="O244" s="16">
        <v>0</v>
      </c>
    </row>
    <row r="245" spans="1:15" x14ac:dyDescent="0.25">
      <c r="A245">
        <v>395774</v>
      </c>
      <c r="B245" t="s">
        <v>25</v>
      </c>
      <c r="C245" t="s">
        <v>462</v>
      </c>
      <c r="D245" s="11">
        <v>30048.840015567926</v>
      </c>
      <c r="E245">
        <v>105527</v>
      </c>
      <c r="F245">
        <v>38849</v>
      </c>
      <c r="G245">
        <v>0.36814275019663212</v>
      </c>
      <c r="H245" s="16">
        <v>11062.262603549787</v>
      </c>
      <c r="I245">
        <v>29754</v>
      </c>
      <c r="J245">
        <v>0.28195627659272032</v>
      </c>
      <c r="K245" s="16">
        <v>8472.4590467198723</v>
      </c>
      <c r="L245">
        <v>36924</v>
      </c>
      <c r="M245">
        <v>0.3499009732106475</v>
      </c>
      <c r="N245" s="16">
        <v>10514.118365298265</v>
      </c>
      <c r="O245" s="16">
        <v>30048.840015567926</v>
      </c>
    </row>
    <row r="246" spans="1:15" x14ac:dyDescent="0.25">
      <c r="A246">
        <v>395797</v>
      </c>
      <c r="B246" t="s">
        <v>25</v>
      </c>
      <c r="C246" t="s">
        <v>481</v>
      </c>
      <c r="D246" s="11">
        <v>21123.597801096126</v>
      </c>
      <c r="E246">
        <v>9702</v>
      </c>
      <c r="F246">
        <v>3297</v>
      </c>
      <c r="G246">
        <v>0.33982683982683981</v>
      </c>
      <c r="H246" s="16">
        <v>7178.3654865196786</v>
      </c>
      <c r="I246">
        <v>3032</v>
      </c>
      <c r="J246">
        <v>0.31251288394145538</v>
      </c>
      <c r="K246" s="16">
        <v>6601.3964680399358</v>
      </c>
      <c r="L246">
        <v>3373</v>
      </c>
      <c r="M246">
        <v>0.34766027623170481</v>
      </c>
      <c r="N246" s="16">
        <v>7343.8358465365118</v>
      </c>
      <c r="O246" s="16">
        <v>21123.597801096126</v>
      </c>
    </row>
    <row r="247" spans="1:15" x14ac:dyDescent="0.25">
      <c r="A247">
        <v>395521</v>
      </c>
      <c r="B247" t="s">
        <v>21</v>
      </c>
      <c r="C247" t="s">
        <v>292</v>
      </c>
      <c r="D247" s="11">
        <v>37387.554369160694</v>
      </c>
      <c r="E247">
        <v>29395</v>
      </c>
      <c r="F247">
        <v>7812</v>
      </c>
      <c r="G247">
        <v>0.26575948290525597</v>
      </c>
      <c r="H247" s="16">
        <v>9936.0971162402893</v>
      </c>
      <c r="I247">
        <v>10396</v>
      </c>
      <c r="J247">
        <v>0.35366558938595</v>
      </c>
      <c r="K247" s="16">
        <v>13222.691451668466</v>
      </c>
      <c r="L247">
        <v>11187</v>
      </c>
      <c r="M247">
        <v>0.38057492770879403</v>
      </c>
      <c r="N247" s="16">
        <v>14228.765801251937</v>
      </c>
      <c r="O247" s="16">
        <v>37387.554369160694</v>
      </c>
    </row>
    <row r="248" spans="1:15" x14ac:dyDescent="0.25">
      <c r="A248">
        <v>395408</v>
      </c>
      <c r="B248" t="s">
        <v>25</v>
      </c>
      <c r="C248" t="s">
        <v>218</v>
      </c>
      <c r="D248" s="11">
        <v>37771.307768795297</v>
      </c>
      <c r="E248">
        <v>25062</v>
      </c>
      <c r="F248">
        <v>8665</v>
      </c>
      <c r="G248">
        <v>0.34574255845503155</v>
      </c>
      <c r="H248" s="16">
        <v>13059.148584175695</v>
      </c>
      <c r="I248">
        <v>8954</v>
      </c>
      <c r="J248">
        <v>0.35727396057776711</v>
      </c>
      <c r="K248" s="16">
        <v>13494.704722759279</v>
      </c>
      <c r="L248">
        <v>7443</v>
      </c>
      <c r="M248">
        <v>0.29698348096720134</v>
      </c>
      <c r="N248" s="16">
        <v>11217.454461860323</v>
      </c>
      <c r="O248" s="16">
        <v>37771.307768795297</v>
      </c>
    </row>
    <row r="249" spans="1:15" x14ac:dyDescent="0.25">
      <c r="A249">
        <v>395613</v>
      </c>
      <c r="B249" t="s">
        <v>25</v>
      </c>
      <c r="C249" t="s">
        <v>356</v>
      </c>
      <c r="D249" s="11">
        <v>37172.733211464911</v>
      </c>
      <c r="E249">
        <v>34528</v>
      </c>
      <c r="F249">
        <v>15591</v>
      </c>
      <c r="G249">
        <v>0.45154657089898054</v>
      </c>
      <c r="H249" s="16">
        <v>16785.220212579628</v>
      </c>
      <c r="I249">
        <v>8831</v>
      </c>
      <c r="J249">
        <v>0.25576343836886006</v>
      </c>
      <c r="K249" s="16">
        <v>9507.4260597325829</v>
      </c>
      <c r="L249">
        <v>10106</v>
      </c>
      <c r="M249">
        <v>0.2926899907321594</v>
      </c>
      <c r="N249" s="16">
        <v>10880.086939152699</v>
      </c>
      <c r="O249" s="16">
        <v>37172.733211464911</v>
      </c>
    </row>
    <row r="250" spans="1:15" x14ac:dyDescent="0.25">
      <c r="A250">
        <v>395243</v>
      </c>
      <c r="B250" t="s">
        <v>18</v>
      </c>
      <c r="C250" t="s">
        <v>110</v>
      </c>
      <c r="D250" s="11">
        <v>38615.654518430674</v>
      </c>
      <c r="E250">
        <v>14078</v>
      </c>
      <c r="F250">
        <v>2811</v>
      </c>
      <c r="G250">
        <v>0.19967324904105696</v>
      </c>
      <c r="H250" s="16">
        <v>7710.5132015420249</v>
      </c>
      <c r="I250">
        <v>3940</v>
      </c>
      <c r="J250">
        <v>0.27986929961642276</v>
      </c>
      <c r="K250" s="16">
        <v>10807.336184302943</v>
      </c>
      <c r="L250">
        <v>7327</v>
      </c>
      <c r="M250">
        <v>0.52045745134252019</v>
      </c>
      <c r="N250" s="16">
        <v>20097.805132585701</v>
      </c>
      <c r="O250" s="16">
        <v>38615.654518430674</v>
      </c>
    </row>
    <row r="251" spans="1:15" x14ac:dyDescent="0.25">
      <c r="A251">
        <v>395535</v>
      </c>
      <c r="B251" t="s">
        <v>21</v>
      </c>
      <c r="C251" t="s">
        <v>299</v>
      </c>
      <c r="D251" s="11">
        <v>30879.252551762718</v>
      </c>
      <c r="E251">
        <v>16384</v>
      </c>
      <c r="F251">
        <v>8034</v>
      </c>
      <c r="G251">
        <v>0.4903564453125</v>
      </c>
      <c r="H251" s="16">
        <v>15141.840515189311</v>
      </c>
      <c r="I251">
        <v>3943</v>
      </c>
      <c r="J251">
        <v>0.24066162109375</v>
      </c>
      <c r="K251" s="16">
        <v>7431.4509772705323</v>
      </c>
      <c r="L251">
        <v>4407</v>
      </c>
      <c r="M251">
        <v>0.26898193359375</v>
      </c>
      <c r="N251" s="16">
        <v>8305.9610593028756</v>
      </c>
      <c r="O251" s="16">
        <v>30879.252551762722</v>
      </c>
    </row>
    <row r="252" spans="1:15" x14ac:dyDescent="0.25">
      <c r="A252">
        <v>395891</v>
      </c>
      <c r="B252" t="s">
        <v>18</v>
      </c>
      <c r="C252" t="s">
        <v>530</v>
      </c>
      <c r="D252" s="11">
        <v>11651.224067212788</v>
      </c>
      <c r="E252">
        <v>7096</v>
      </c>
      <c r="F252">
        <v>2899</v>
      </c>
      <c r="G252">
        <v>0.40854002254791433</v>
      </c>
      <c r="H252" s="16">
        <v>4759.9913431299146</v>
      </c>
      <c r="I252">
        <v>2462</v>
      </c>
      <c r="J252">
        <v>0.34695603156708005</v>
      </c>
      <c r="K252" s="16">
        <v>4042.4624652590028</v>
      </c>
      <c r="L252">
        <v>1735</v>
      </c>
      <c r="M252">
        <v>0.24450394588500562</v>
      </c>
      <c r="N252" s="16">
        <v>2848.7702588238708</v>
      </c>
      <c r="O252" s="16">
        <v>11651.224067212788</v>
      </c>
    </row>
    <row r="253" spans="1:15" x14ac:dyDescent="0.25">
      <c r="A253">
        <v>395812</v>
      </c>
      <c r="B253" t="s">
        <v>18</v>
      </c>
      <c r="C253" t="s">
        <v>487</v>
      </c>
      <c r="D253" s="11">
        <v>22419.805078218164</v>
      </c>
      <c r="E253">
        <v>21653</v>
      </c>
      <c r="F253">
        <v>5750</v>
      </c>
      <c r="G253">
        <v>0.26555211748949337</v>
      </c>
      <c r="H253" s="16">
        <v>5953.6267122225299</v>
      </c>
      <c r="I253">
        <v>6899</v>
      </c>
      <c r="J253">
        <v>0.31861635801043736</v>
      </c>
      <c r="K253" s="16">
        <v>7143.3166413257804</v>
      </c>
      <c r="L253">
        <v>9004</v>
      </c>
      <c r="M253">
        <v>0.41583152450006927</v>
      </c>
      <c r="N253" s="16">
        <v>9322.8617246698541</v>
      </c>
      <c r="O253" s="16">
        <v>22419.805078218167</v>
      </c>
    </row>
    <row r="254" spans="1:15" x14ac:dyDescent="0.25">
      <c r="A254">
        <v>395477</v>
      </c>
      <c r="B254" t="s">
        <v>25</v>
      </c>
      <c r="C254" t="s">
        <v>265</v>
      </c>
      <c r="D254" s="11">
        <v>10907.307981863634</v>
      </c>
      <c r="E254">
        <v>41699</v>
      </c>
      <c r="F254">
        <v>18770</v>
      </c>
      <c r="G254">
        <v>0.45013069857790355</v>
      </c>
      <c r="H254" s="16">
        <v>4909.7141614806214</v>
      </c>
      <c r="I254">
        <v>10662</v>
      </c>
      <c r="J254">
        <v>0.25568958488213145</v>
      </c>
      <c r="K254" s="16">
        <v>2788.8850500642716</v>
      </c>
      <c r="L254">
        <v>12267</v>
      </c>
      <c r="M254">
        <v>0.294179716539965</v>
      </c>
      <c r="N254" s="16">
        <v>3208.7087703187417</v>
      </c>
      <c r="O254" s="16">
        <v>10907.307981863636</v>
      </c>
    </row>
    <row r="255" spans="1:15" x14ac:dyDescent="0.25">
      <c r="A255">
        <v>395472</v>
      </c>
      <c r="B255" t="s">
        <v>25</v>
      </c>
      <c r="C255" t="s">
        <v>261</v>
      </c>
      <c r="D255" s="11">
        <v>0</v>
      </c>
      <c r="E255">
        <v>28778</v>
      </c>
      <c r="F255">
        <v>9900</v>
      </c>
      <c r="G255">
        <v>0.34401278754604214</v>
      </c>
      <c r="H255" s="16">
        <v>0</v>
      </c>
      <c r="I255">
        <v>9591</v>
      </c>
      <c r="J255">
        <v>0.33327541872263533</v>
      </c>
      <c r="K255" s="16">
        <v>0</v>
      </c>
      <c r="L255">
        <v>9287</v>
      </c>
      <c r="M255">
        <v>0.32271179373132253</v>
      </c>
      <c r="N255" s="16">
        <v>0</v>
      </c>
      <c r="O255" s="16">
        <v>0</v>
      </c>
    </row>
    <row r="256" spans="1:15" x14ac:dyDescent="0.25">
      <c r="A256">
        <v>395437</v>
      </c>
      <c r="B256" t="s">
        <v>25</v>
      </c>
      <c r="C256" t="s">
        <v>239</v>
      </c>
      <c r="D256" s="11">
        <v>30157.790618752806</v>
      </c>
      <c r="E256">
        <v>9256</v>
      </c>
      <c r="F256">
        <v>519</v>
      </c>
      <c r="G256">
        <v>5.607173725151253E-2</v>
      </c>
      <c r="H256" s="16">
        <v>1690.9997116608367</v>
      </c>
      <c r="I256">
        <v>112</v>
      </c>
      <c r="J256">
        <v>1.2100259291270527E-2</v>
      </c>
      <c r="K256" s="16">
        <v>364.91708613875477</v>
      </c>
      <c r="L256">
        <v>8625</v>
      </c>
      <c r="M256">
        <v>0.93182800345721695</v>
      </c>
      <c r="N256" s="16">
        <v>28101.873820953213</v>
      </c>
      <c r="O256" s="16">
        <v>30157.790618752806</v>
      </c>
    </row>
    <row r="257" spans="1:15" x14ac:dyDescent="0.25">
      <c r="A257">
        <v>395832</v>
      </c>
      <c r="B257" t="s">
        <v>25</v>
      </c>
      <c r="C257" t="s">
        <v>502</v>
      </c>
      <c r="D257" s="11">
        <v>36688.829134852756</v>
      </c>
      <c r="E257">
        <v>7614</v>
      </c>
      <c r="F257">
        <v>2153</v>
      </c>
      <c r="G257">
        <v>0.28276858418702389</v>
      </c>
      <c r="H257" s="16">
        <v>10374.448269941946</v>
      </c>
      <c r="I257">
        <v>2598</v>
      </c>
      <c r="J257">
        <v>0.34121355397951142</v>
      </c>
      <c r="K257" s="16">
        <v>12518.725780450151</v>
      </c>
      <c r="L257">
        <v>2863</v>
      </c>
      <c r="M257">
        <v>0.37601786183346469</v>
      </c>
      <c r="N257" s="16">
        <v>13795.655084460657</v>
      </c>
      <c r="O257" s="16">
        <v>36688.829134852756</v>
      </c>
    </row>
    <row r="258" spans="1:15" x14ac:dyDescent="0.25">
      <c r="A258">
        <v>395404</v>
      </c>
      <c r="B258" t="s">
        <v>34</v>
      </c>
      <c r="C258" t="s">
        <v>215</v>
      </c>
      <c r="D258" s="11">
        <v>19767.608191756673</v>
      </c>
      <c r="E258">
        <v>22099</v>
      </c>
      <c r="F258">
        <v>7732</v>
      </c>
      <c r="G258">
        <v>0.34988008507172269</v>
      </c>
      <c r="H258" s="16">
        <v>6916.2924357963075</v>
      </c>
      <c r="I258">
        <v>6426</v>
      </c>
      <c r="J258">
        <v>0.29078238834336395</v>
      </c>
      <c r="K258" s="16">
        <v>5748.0723218348512</v>
      </c>
      <c r="L258">
        <v>7941</v>
      </c>
      <c r="M258">
        <v>0.35933752658491336</v>
      </c>
      <c r="N258" s="16">
        <v>7103.2434341255148</v>
      </c>
      <c r="O258" s="16">
        <v>19767.608191756673</v>
      </c>
    </row>
    <row r="259" spans="1:15" x14ac:dyDescent="0.25">
      <c r="A259">
        <v>395672</v>
      </c>
      <c r="B259" t="s">
        <v>34</v>
      </c>
      <c r="C259" t="s">
        <v>396</v>
      </c>
      <c r="D259" s="11">
        <v>33568.822410569126</v>
      </c>
      <c r="E259">
        <v>24256</v>
      </c>
      <c r="F259">
        <v>5637</v>
      </c>
      <c r="G259">
        <v>0.23239610817941952</v>
      </c>
      <c r="H259" s="16">
        <v>7801.2636843823448</v>
      </c>
      <c r="I259">
        <v>6170</v>
      </c>
      <c r="J259">
        <v>0.25437005277044855</v>
      </c>
      <c r="K259" s="16">
        <v>8538.9031280182844</v>
      </c>
      <c r="L259">
        <v>12449</v>
      </c>
      <c r="M259">
        <v>0.51323383905013198</v>
      </c>
      <c r="N259" s="16">
        <v>17228.655598168498</v>
      </c>
      <c r="O259" s="16">
        <v>33568.822410569126</v>
      </c>
    </row>
    <row r="260" spans="1:15" x14ac:dyDescent="0.25">
      <c r="A260">
        <v>395873</v>
      </c>
      <c r="B260" t="s">
        <v>18</v>
      </c>
      <c r="C260" t="s">
        <v>521</v>
      </c>
      <c r="D260" s="11">
        <v>21776.481160057428</v>
      </c>
      <c r="E260">
        <v>16000</v>
      </c>
      <c r="F260">
        <v>4212</v>
      </c>
      <c r="G260">
        <v>0.26324999999999998</v>
      </c>
      <c r="H260" s="16">
        <v>5732.6586653851173</v>
      </c>
      <c r="I260">
        <v>5758</v>
      </c>
      <c r="J260">
        <v>0.359875</v>
      </c>
      <c r="K260" s="16">
        <v>7836.8111574756667</v>
      </c>
      <c r="L260">
        <v>6030</v>
      </c>
      <c r="M260">
        <v>0.37687500000000002</v>
      </c>
      <c r="N260" s="16">
        <v>8207.0113371966436</v>
      </c>
      <c r="O260" s="16">
        <v>21776.481160057428</v>
      </c>
    </row>
    <row r="261" spans="1:15" x14ac:dyDescent="0.25">
      <c r="A261">
        <v>395764</v>
      </c>
      <c r="B261" t="s">
        <v>21</v>
      </c>
      <c r="C261" t="s">
        <v>457</v>
      </c>
      <c r="D261" s="11">
        <v>0</v>
      </c>
      <c r="E261">
        <v>20230</v>
      </c>
      <c r="F261">
        <v>15565</v>
      </c>
      <c r="G261">
        <v>0.76940187839841823</v>
      </c>
      <c r="H261" s="16">
        <v>0</v>
      </c>
      <c r="I261">
        <v>2394</v>
      </c>
      <c r="J261">
        <v>0.11833910034602076</v>
      </c>
      <c r="K261" s="16">
        <v>0</v>
      </c>
      <c r="L261">
        <v>2271</v>
      </c>
      <c r="M261">
        <v>0.11225902125556105</v>
      </c>
      <c r="N261" s="16">
        <v>0</v>
      </c>
      <c r="O261" s="16">
        <v>0</v>
      </c>
    </row>
    <row r="262" spans="1:15" x14ac:dyDescent="0.25">
      <c r="A262">
        <v>395409</v>
      </c>
      <c r="B262" t="s">
        <v>21</v>
      </c>
      <c r="C262" t="s">
        <v>219</v>
      </c>
      <c r="D262" s="11">
        <v>0</v>
      </c>
      <c r="E262">
        <v>32840</v>
      </c>
      <c r="F262">
        <v>11147</v>
      </c>
      <c r="G262">
        <v>0.3394336175395859</v>
      </c>
      <c r="H262" s="16">
        <v>0</v>
      </c>
      <c r="I262">
        <v>17698</v>
      </c>
      <c r="J262">
        <v>0.53891595615103527</v>
      </c>
      <c r="K262" s="16">
        <v>0</v>
      </c>
      <c r="L262">
        <v>3995</v>
      </c>
      <c r="M262">
        <v>0.12165042630937881</v>
      </c>
      <c r="N262" s="16">
        <v>0</v>
      </c>
      <c r="O262" s="16">
        <v>0</v>
      </c>
    </row>
    <row r="263" spans="1:15" x14ac:dyDescent="0.25">
      <c r="A263">
        <v>395735</v>
      </c>
      <c r="B263" t="s">
        <v>21</v>
      </c>
      <c r="C263" t="s">
        <v>443</v>
      </c>
      <c r="D263" s="11">
        <v>39342.510689812552</v>
      </c>
      <c r="E263">
        <v>16476</v>
      </c>
      <c r="F263">
        <v>8594</v>
      </c>
      <c r="G263">
        <v>0.52160718621024516</v>
      </c>
      <c r="H263" s="16">
        <v>20521.336299359617</v>
      </c>
      <c r="I263">
        <v>5384</v>
      </c>
      <c r="J263">
        <v>0.32677834425831515</v>
      </c>
      <c r="K263" s="16">
        <v>12856.28050218201</v>
      </c>
      <c r="L263">
        <v>2498</v>
      </c>
      <c r="M263">
        <v>0.15161446953143967</v>
      </c>
      <c r="N263" s="16">
        <v>5964.8938882709244</v>
      </c>
      <c r="O263" s="16">
        <v>39342.510689812552</v>
      </c>
    </row>
    <row r="264" spans="1:15" x14ac:dyDescent="0.25">
      <c r="A264">
        <v>395717</v>
      </c>
      <c r="B264" t="s">
        <v>41</v>
      </c>
      <c r="C264" t="s">
        <v>431</v>
      </c>
      <c r="D264" s="11">
        <v>10247.074369603202</v>
      </c>
      <c r="E264">
        <v>11100</v>
      </c>
      <c r="F264">
        <v>4094</v>
      </c>
      <c r="G264">
        <v>0.36882882882882884</v>
      </c>
      <c r="H264" s="16">
        <v>3779.4164386626585</v>
      </c>
      <c r="I264">
        <v>3371</v>
      </c>
      <c r="J264">
        <v>0.3036936936936937</v>
      </c>
      <c r="K264" s="16">
        <v>3111.9718648587746</v>
      </c>
      <c r="L264">
        <v>3635</v>
      </c>
      <c r="M264">
        <v>0.32747747747747746</v>
      </c>
      <c r="N264" s="16">
        <v>3355.6860660817692</v>
      </c>
      <c r="O264" s="16">
        <v>10247.074369603202</v>
      </c>
    </row>
    <row r="265" spans="1:15" x14ac:dyDescent="0.25">
      <c r="A265">
        <v>395821</v>
      </c>
      <c r="B265" t="s">
        <v>21</v>
      </c>
      <c r="C265" t="s">
        <v>493</v>
      </c>
      <c r="D265" s="11">
        <v>37515.648585447198</v>
      </c>
      <c r="E265">
        <v>15321</v>
      </c>
      <c r="F265">
        <v>6010</v>
      </c>
      <c r="G265">
        <v>0.39227204490568501</v>
      </c>
      <c r="H265" s="16">
        <v>14716.340186576441</v>
      </c>
      <c r="I265">
        <v>3358</v>
      </c>
      <c r="J265">
        <v>0.21917629397558905</v>
      </c>
      <c r="K265" s="16">
        <v>8222.5408230488665</v>
      </c>
      <c r="L265">
        <v>5953</v>
      </c>
      <c r="M265">
        <v>0.38855166111872591</v>
      </c>
      <c r="N265" s="16">
        <v>14576.767575821888</v>
      </c>
      <c r="O265" s="16">
        <v>37515.648585447198</v>
      </c>
    </row>
    <row r="266" spans="1:15" x14ac:dyDescent="0.25">
      <c r="A266">
        <v>396116</v>
      </c>
      <c r="B266" t="s">
        <v>18</v>
      </c>
      <c r="C266" t="s">
        <v>615</v>
      </c>
      <c r="D266" s="11">
        <v>25193.133579006982</v>
      </c>
      <c r="E266">
        <v>8974</v>
      </c>
      <c r="F266">
        <v>2723</v>
      </c>
      <c r="G266">
        <v>0.3034321372854914</v>
      </c>
      <c r="H266" s="16">
        <v>7644.4063667969704</v>
      </c>
      <c r="I266">
        <v>4441</v>
      </c>
      <c r="J266">
        <v>0.49487408067751282</v>
      </c>
      <c r="K266" s="16">
        <v>12467.428819296858</v>
      </c>
      <c r="L266">
        <v>1810</v>
      </c>
      <c r="M266">
        <v>0.20169378203699576</v>
      </c>
      <c r="N266" s="16">
        <v>5081.2983929131533</v>
      </c>
      <c r="O266" s="16">
        <v>25193.133579006979</v>
      </c>
    </row>
    <row r="267" spans="1:15" x14ac:dyDescent="0.25">
      <c r="A267">
        <v>395616</v>
      </c>
      <c r="B267" t="s">
        <v>34</v>
      </c>
      <c r="C267" t="s">
        <v>358</v>
      </c>
      <c r="D267" s="11">
        <v>40458.592389514357</v>
      </c>
      <c r="E267">
        <v>25828</v>
      </c>
      <c r="F267">
        <v>11465</v>
      </c>
      <c r="G267">
        <v>0.44389809509059935</v>
      </c>
      <c r="H267" s="16">
        <v>17959.492091752443</v>
      </c>
      <c r="I267">
        <v>7631</v>
      </c>
      <c r="J267">
        <v>0.29545454545454547</v>
      </c>
      <c r="K267" s="16">
        <v>11953.675024174698</v>
      </c>
      <c r="L267">
        <v>6732</v>
      </c>
      <c r="M267">
        <v>0.26064735945485518</v>
      </c>
      <c r="N267" s="16">
        <v>10545.425273587216</v>
      </c>
      <c r="O267" s="16">
        <v>40458.592389514357</v>
      </c>
    </row>
    <row r="268" spans="1:15" x14ac:dyDescent="0.25">
      <c r="A268">
        <v>395350</v>
      </c>
      <c r="B268" t="s">
        <v>41</v>
      </c>
      <c r="C268" t="s">
        <v>176</v>
      </c>
      <c r="D268" s="11">
        <v>36444.700692485239</v>
      </c>
      <c r="E268">
        <v>19483</v>
      </c>
      <c r="F268">
        <v>6643</v>
      </c>
      <c r="G268">
        <v>0.34096391726120207</v>
      </c>
      <c r="H268" s="16">
        <v>12426.32791152181</v>
      </c>
      <c r="I268">
        <v>5901</v>
      </c>
      <c r="J268">
        <v>0.30287943335215317</v>
      </c>
      <c r="K268" s="16">
        <v>11038.350294428754</v>
      </c>
      <c r="L268">
        <v>6939</v>
      </c>
      <c r="M268">
        <v>0.35615664938664476</v>
      </c>
      <c r="N268" s="16">
        <v>12980.022486534675</v>
      </c>
      <c r="O268" s="16">
        <v>36444.700692485239</v>
      </c>
    </row>
    <row r="269" spans="1:15" x14ac:dyDescent="0.25">
      <c r="A269">
        <v>395662</v>
      </c>
      <c r="B269" t="s">
        <v>21</v>
      </c>
      <c r="C269" t="s">
        <v>392</v>
      </c>
      <c r="D269" s="11">
        <v>0</v>
      </c>
      <c r="E269">
        <v>12250</v>
      </c>
      <c r="F269">
        <v>505</v>
      </c>
      <c r="G269">
        <v>4.1224489795918369E-2</v>
      </c>
      <c r="H269" s="16">
        <v>0</v>
      </c>
      <c r="I269">
        <v>129</v>
      </c>
      <c r="J269">
        <v>1.053061224489796E-2</v>
      </c>
      <c r="K269" s="16">
        <v>0</v>
      </c>
      <c r="L269">
        <v>11616</v>
      </c>
      <c r="M269">
        <v>0.94824489795918365</v>
      </c>
      <c r="N269" s="16">
        <v>0</v>
      </c>
      <c r="O269" s="16">
        <v>0</v>
      </c>
    </row>
    <row r="270" spans="1:15" x14ac:dyDescent="0.25">
      <c r="A270">
        <v>395860</v>
      </c>
      <c r="B270" t="s">
        <v>18</v>
      </c>
      <c r="C270" t="s">
        <v>515</v>
      </c>
      <c r="D270" s="11">
        <v>33276.563990715935</v>
      </c>
      <c r="E270">
        <v>18145</v>
      </c>
      <c r="F270">
        <v>5374</v>
      </c>
      <c r="G270">
        <v>0.29616974373105537</v>
      </c>
      <c r="H270" s="16">
        <v>9855.5114293804036</v>
      </c>
      <c r="I270">
        <v>5776</v>
      </c>
      <c r="J270">
        <v>0.31832460732984291</v>
      </c>
      <c r="K270" s="16">
        <v>10592.749165631041</v>
      </c>
      <c r="L270">
        <v>6995</v>
      </c>
      <c r="M270">
        <v>0.38550564893910166</v>
      </c>
      <c r="N270" s="16">
        <v>12828.303395704488</v>
      </c>
      <c r="O270" s="16">
        <v>33276.563990715935</v>
      </c>
    </row>
    <row r="271" spans="1:15" x14ac:dyDescent="0.25">
      <c r="A271">
        <v>395406</v>
      </c>
      <c r="B271" t="s">
        <v>25</v>
      </c>
      <c r="C271" t="s">
        <v>217</v>
      </c>
      <c r="D271" s="11">
        <v>25331.87908079823</v>
      </c>
      <c r="E271">
        <v>11434</v>
      </c>
      <c r="F271">
        <v>4025</v>
      </c>
      <c r="G271">
        <v>0.35202029036207799</v>
      </c>
      <c r="H271" s="16">
        <v>8917.3354294396413</v>
      </c>
      <c r="I271">
        <v>5071</v>
      </c>
      <c r="J271">
        <v>0.4435018366276019</v>
      </c>
      <c r="K271" s="16">
        <v>11234.734897562343</v>
      </c>
      <c r="L271">
        <v>2338</v>
      </c>
      <c r="M271">
        <v>0.20447787301032011</v>
      </c>
      <c r="N271" s="16">
        <v>5179.8087537962447</v>
      </c>
      <c r="O271" s="16">
        <v>25331.87908079823</v>
      </c>
    </row>
    <row r="272" spans="1:15" x14ac:dyDescent="0.25">
      <c r="A272">
        <v>395591</v>
      </c>
      <c r="B272" t="s">
        <v>25</v>
      </c>
      <c r="C272" t="s">
        <v>340</v>
      </c>
      <c r="D272" s="11">
        <v>15390.864267116089</v>
      </c>
      <c r="E272">
        <v>7556</v>
      </c>
      <c r="F272">
        <v>1871</v>
      </c>
      <c r="G272">
        <v>0.24761778718898889</v>
      </c>
      <c r="H272" s="16">
        <v>3811.0517527493653</v>
      </c>
      <c r="I272">
        <v>3155</v>
      </c>
      <c r="J272">
        <v>0.41754896770778188</v>
      </c>
      <c r="K272" s="16">
        <v>6426.4394868649097</v>
      </c>
      <c r="L272">
        <v>2530</v>
      </c>
      <c r="M272">
        <v>0.3348332451032292</v>
      </c>
      <c r="N272" s="16">
        <v>5153.3730275018133</v>
      </c>
      <c r="O272" s="16">
        <v>15390.864267116089</v>
      </c>
    </row>
    <row r="273" spans="1:15" x14ac:dyDescent="0.25">
      <c r="A273">
        <v>395370</v>
      </c>
      <c r="B273" t="s">
        <v>21</v>
      </c>
      <c r="C273" t="s">
        <v>191</v>
      </c>
      <c r="D273" s="11">
        <v>19301.756274969022</v>
      </c>
      <c r="E273">
        <v>21275</v>
      </c>
      <c r="F273">
        <v>6007</v>
      </c>
      <c r="G273">
        <v>0.28235017626321973</v>
      </c>
      <c r="H273" s="16">
        <v>5449.8542864272113</v>
      </c>
      <c r="I273">
        <v>4403</v>
      </c>
      <c r="J273">
        <v>0.20695652173913043</v>
      </c>
      <c r="K273" s="16">
        <v>3994.6243421240238</v>
      </c>
      <c r="L273">
        <v>10865</v>
      </c>
      <c r="M273">
        <v>0.51069330199764984</v>
      </c>
      <c r="N273" s="16">
        <v>9857.2776464177878</v>
      </c>
      <c r="O273" s="16">
        <v>19301.756274969022</v>
      </c>
    </row>
    <row r="274" spans="1:15" x14ac:dyDescent="0.25">
      <c r="A274">
        <v>395804</v>
      </c>
      <c r="B274" t="s">
        <v>21</v>
      </c>
      <c r="C274" t="s">
        <v>484</v>
      </c>
      <c r="D274" s="11">
        <v>21486.30712282996</v>
      </c>
      <c r="E274">
        <v>6744</v>
      </c>
      <c r="F274">
        <v>3376</v>
      </c>
      <c r="G274">
        <v>0.50059311981020171</v>
      </c>
      <c r="H274" s="16">
        <v>10755.897515817609</v>
      </c>
      <c r="I274">
        <v>1568</v>
      </c>
      <c r="J274">
        <v>0.23250296559905101</v>
      </c>
      <c r="K274" s="16">
        <v>4995.6301258299791</v>
      </c>
      <c r="L274">
        <v>1800</v>
      </c>
      <c r="M274">
        <v>0.2669039145907473</v>
      </c>
      <c r="N274" s="16">
        <v>5734.7794811823733</v>
      </c>
      <c r="O274" s="16">
        <v>21486.30712282996</v>
      </c>
    </row>
    <row r="275" spans="1:15" x14ac:dyDescent="0.25">
      <c r="A275">
        <v>395427</v>
      </c>
      <c r="B275" t="s">
        <v>18</v>
      </c>
      <c r="C275" t="s">
        <v>230</v>
      </c>
      <c r="D275" s="11">
        <v>11573.216826687498</v>
      </c>
      <c r="E275">
        <v>12426</v>
      </c>
      <c r="F275">
        <v>3185</v>
      </c>
      <c r="G275">
        <v>0.25631739900209238</v>
      </c>
      <c r="H275" s="16">
        <v>2966.4168351037888</v>
      </c>
      <c r="I275">
        <v>4809</v>
      </c>
      <c r="J275">
        <v>0.38701110574601644</v>
      </c>
      <c r="K275" s="16">
        <v>4478.9634411347324</v>
      </c>
      <c r="L275">
        <v>4432</v>
      </c>
      <c r="M275">
        <v>0.35667149525189118</v>
      </c>
      <c r="N275" s="16">
        <v>4127.8365504489766</v>
      </c>
      <c r="O275" s="16">
        <v>11573.216826687498</v>
      </c>
    </row>
    <row r="276" spans="1:15" x14ac:dyDescent="0.25">
      <c r="A276">
        <v>395816</v>
      </c>
      <c r="B276" t="s">
        <v>34</v>
      </c>
      <c r="C276" t="s">
        <v>489</v>
      </c>
      <c r="D276" s="11">
        <v>36202.765654644172</v>
      </c>
      <c r="E276">
        <v>18512</v>
      </c>
      <c r="F276">
        <v>2772</v>
      </c>
      <c r="G276">
        <v>0.14974070872947279</v>
      </c>
      <c r="H276" s="16">
        <v>5421.0277870934342</v>
      </c>
      <c r="I276">
        <v>4831</v>
      </c>
      <c r="J276">
        <v>0.26096585998271393</v>
      </c>
      <c r="K276" s="16">
        <v>9447.6858728168754</v>
      </c>
      <c r="L276">
        <v>10909</v>
      </c>
      <c r="M276">
        <v>0.58929343128781331</v>
      </c>
      <c r="N276" s="16">
        <v>21334.051994733862</v>
      </c>
      <c r="O276" s="16">
        <v>36202.765654644172</v>
      </c>
    </row>
    <row r="277" spans="1:15" x14ac:dyDescent="0.25">
      <c r="A277">
        <v>395117</v>
      </c>
      <c r="B277" t="s">
        <v>25</v>
      </c>
      <c r="C277" t="s">
        <v>66</v>
      </c>
      <c r="D277" s="11">
        <v>12921.479223380673</v>
      </c>
      <c r="E277">
        <v>31188</v>
      </c>
      <c r="F277">
        <v>9824</v>
      </c>
      <c r="G277">
        <v>0.31499294600487365</v>
      </c>
      <c r="H277" s="16">
        <v>4070.1748073134449</v>
      </c>
      <c r="I277">
        <v>10101</v>
      </c>
      <c r="J277">
        <v>0.32387456714120816</v>
      </c>
      <c r="K277" s="16">
        <v>4184.9384902965303</v>
      </c>
      <c r="L277">
        <v>11263</v>
      </c>
      <c r="M277">
        <v>0.36113248685391819</v>
      </c>
      <c r="N277" s="16">
        <v>4666.3659257706977</v>
      </c>
      <c r="O277" s="16">
        <v>12921.479223380673</v>
      </c>
    </row>
    <row r="278" spans="1:15" x14ac:dyDescent="0.25">
      <c r="A278">
        <v>395480</v>
      </c>
      <c r="B278" t="s">
        <v>41</v>
      </c>
      <c r="C278" t="s">
        <v>267</v>
      </c>
      <c r="D278" s="11">
        <v>41389.23718953866</v>
      </c>
      <c r="E278">
        <v>17511</v>
      </c>
      <c r="F278">
        <v>9726</v>
      </c>
      <c r="G278">
        <v>0.55542230597909881</v>
      </c>
      <c r="H278" s="16">
        <v>22988.505562529437</v>
      </c>
      <c r="I278">
        <v>4519</v>
      </c>
      <c r="J278">
        <v>0.25806635828907543</v>
      </c>
      <c r="K278" s="16">
        <v>10681.16971386701</v>
      </c>
      <c r="L278">
        <v>3266</v>
      </c>
      <c r="M278">
        <v>0.18651133573182571</v>
      </c>
      <c r="N278" s="16">
        <v>7719.5619131422118</v>
      </c>
      <c r="O278" s="16">
        <v>41389.23718953866</v>
      </c>
    </row>
    <row r="279" spans="1:15" x14ac:dyDescent="0.25">
      <c r="A279">
        <v>395431</v>
      </c>
      <c r="B279" t="s">
        <v>21</v>
      </c>
      <c r="C279" t="s">
        <v>234</v>
      </c>
      <c r="D279" s="11">
        <v>0</v>
      </c>
      <c r="E279">
        <v>38074</v>
      </c>
      <c r="F279">
        <v>11522</v>
      </c>
      <c r="G279">
        <v>0.30262121132531389</v>
      </c>
      <c r="H279" s="16">
        <v>0</v>
      </c>
      <c r="I279">
        <v>18161</v>
      </c>
      <c r="J279">
        <v>0.47699217313652359</v>
      </c>
      <c r="K279" s="16">
        <v>0</v>
      </c>
      <c r="L279">
        <v>8391</v>
      </c>
      <c r="M279">
        <v>0.22038661553816252</v>
      </c>
      <c r="N279" s="16">
        <v>0</v>
      </c>
      <c r="O279" s="16">
        <v>0</v>
      </c>
    </row>
    <row r="280" spans="1:15" x14ac:dyDescent="0.25">
      <c r="A280">
        <v>395319</v>
      </c>
      <c r="B280" t="s">
        <v>21</v>
      </c>
      <c r="C280" t="s">
        <v>153</v>
      </c>
      <c r="D280" s="11">
        <v>0</v>
      </c>
      <c r="E280">
        <v>18669</v>
      </c>
      <c r="F280">
        <v>4117</v>
      </c>
      <c r="G280">
        <v>0.22052600567786171</v>
      </c>
      <c r="H280" s="16">
        <v>0</v>
      </c>
      <c r="I280">
        <v>7386</v>
      </c>
      <c r="J280">
        <v>0.3956291177888478</v>
      </c>
      <c r="K280" s="16">
        <v>0</v>
      </c>
      <c r="L280">
        <v>7166</v>
      </c>
      <c r="M280">
        <v>0.38384487653329047</v>
      </c>
      <c r="N280" s="16">
        <v>0</v>
      </c>
      <c r="O280" s="16">
        <v>0</v>
      </c>
    </row>
    <row r="281" spans="1:15" x14ac:dyDescent="0.25">
      <c r="A281">
        <v>395996</v>
      </c>
      <c r="B281" t="s">
        <v>34</v>
      </c>
      <c r="C281" t="s">
        <v>571</v>
      </c>
      <c r="D281" s="11">
        <v>18430.562399915565</v>
      </c>
      <c r="E281">
        <v>8787</v>
      </c>
      <c r="F281">
        <v>1769</v>
      </c>
      <c r="G281">
        <v>0.20132013201320131</v>
      </c>
      <c r="H281" s="16">
        <v>3710.4432554285459</v>
      </c>
      <c r="I281">
        <v>2066</v>
      </c>
      <c r="J281">
        <v>0.23512006373051098</v>
      </c>
      <c r="K281" s="16">
        <v>4333.395006057307</v>
      </c>
      <c r="L281">
        <v>4952</v>
      </c>
      <c r="M281">
        <v>0.56355980425628771</v>
      </c>
      <c r="N281" s="16">
        <v>10386.724138429712</v>
      </c>
      <c r="O281" s="16">
        <v>18430.562399915565</v>
      </c>
    </row>
    <row r="282" spans="1:15" x14ac:dyDescent="0.25">
      <c r="A282">
        <v>396128</v>
      </c>
      <c r="B282" t="s">
        <v>25</v>
      </c>
      <c r="C282" t="s">
        <v>620</v>
      </c>
      <c r="D282" s="11">
        <v>22961.879079159418</v>
      </c>
      <c r="E282">
        <v>7142</v>
      </c>
      <c r="F282">
        <v>1214</v>
      </c>
      <c r="G282">
        <v>0.16998039764771772</v>
      </c>
      <c r="H282" s="16">
        <v>3903.0693366143282</v>
      </c>
      <c r="I282">
        <v>3208</v>
      </c>
      <c r="J282">
        <v>0.44917390086810416</v>
      </c>
      <c r="K282" s="16">
        <v>10313.876797247747</v>
      </c>
      <c r="L282">
        <v>2720</v>
      </c>
      <c r="M282">
        <v>0.38084570148417812</v>
      </c>
      <c r="N282" s="16">
        <v>8744.9329452973434</v>
      </c>
      <c r="O282" s="16">
        <v>22961.879079159418</v>
      </c>
    </row>
    <row r="283" spans="1:15" x14ac:dyDescent="0.25">
      <c r="A283">
        <v>395828</v>
      </c>
      <c r="B283" t="s">
        <v>18</v>
      </c>
      <c r="C283" t="s">
        <v>499</v>
      </c>
      <c r="D283" s="11">
        <v>49160.327960433016</v>
      </c>
      <c r="E283">
        <v>40142</v>
      </c>
      <c r="F283">
        <v>10902</v>
      </c>
      <c r="G283">
        <v>0.27158587016092872</v>
      </c>
      <c r="H283" s="16">
        <v>13351.250446530836</v>
      </c>
      <c r="I283">
        <v>14362</v>
      </c>
      <c r="J283">
        <v>0.35777988142095563</v>
      </c>
      <c r="K283" s="16">
        <v>17588.576308299012</v>
      </c>
      <c r="L283">
        <v>14878</v>
      </c>
      <c r="M283">
        <v>0.37063424841811571</v>
      </c>
      <c r="N283" s="16">
        <v>18220.50120560317</v>
      </c>
      <c r="O283" s="16">
        <v>49160.327960433016</v>
      </c>
    </row>
    <row r="284" spans="1:15" x14ac:dyDescent="0.25">
      <c r="A284">
        <v>395345</v>
      </c>
      <c r="B284" t="s">
        <v>41</v>
      </c>
      <c r="C284" t="s">
        <v>171</v>
      </c>
      <c r="D284" s="11">
        <v>0</v>
      </c>
      <c r="E284">
        <v>17909</v>
      </c>
      <c r="F284">
        <v>6439</v>
      </c>
      <c r="G284">
        <v>0.35953989614160475</v>
      </c>
      <c r="H284" s="16">
        <v>0</v>
      </c>
      <c r="I284">
        <v>6663</v>
      </c>
      <c r="J284">
        <v>0.37204757384555254</v>
      </c>
      <c r="K284" s="16">
        <v>0</v>
      </c>
      <c r="L284">
        <v>4807</v>
      </c>
      <c r="M284">
        <v>0.26841253001284271</v>
      </c>
      <c r="N284" s="16">
        <v>0</v>
      </c>
      <c r="O284" s="16">
        <v>0</v>
      </c>
    </row>
    <row r="285" spans="1:15" x14ac:dyDescent="0.25">
      <c r="A285">
        <v>396088</v>
      </c>
      <c r="B285" t="s">
        <v>18</v>
      </c>
      <c r="C285" t="s">
        <v>605</v>
      </c>
      <c r="D285" s="11">
        <v>0</v>
      </c>
      <c r="E285">
        <v>7716</v>
      </c>
      <c r="F285">
        <v>1248</v>
      </c>
      <c r="G285">
        <v>0.16174183514774496</v>
      </c>
      <c r="H285" s="16">
        <v>0</v>
      </c>
      <c r="I285">
        <v>4552</v>
      </c>
      <c r="J285">
        <v>0.58994297563504405</v>
      </c>
      <c r="K285" s="16">
        <v>0</v>
      </c>
      <c r="L285">
        <v>1916</v>
      </c>
      <c r="M285">
        <v>0.24831518921721099</v>
      </c>
      <c r="N285" s="16">
        <v>0</v>
      </c>
      <c r="O285" s="16">
        <v>0</v>
      </c>
    </row>
    <row r="286" spans="1:15" x14ac:dyDescent="0.25">
      <c r="A286">
        <v>395865</v>
      </c>
      <c r="B286" t="s">
        <v>21</v>
      </c>
      <c r="C286" t="s">
        <v>516</v>
      </c>
      <c r="D286" s="11">
        <v>41619.467989066965</v>
      </c>
      <c r="E286">
        <v>46943</v>
      </c>
      <c r="F286">
        <v>19288</v>
      </c>
      <c r="G286">
        <v>0.41088128155422532</v>
      </c>
      <c r="H286" s="16">
        <v>17100.660344952892</v>
      </c>
      <c r="I286">
        <v>14444</v>
      </c>
      <c r="J286">
        <v>0.30769230769230771</v>
      </c>
      <c r="K286" s="16">
        <v>12805.990150482145</v>
      </c>
      <c r="L286">
        <v>13211</v>
      </c>
      <c r="M286">
        <v>0.28142641075346697</v>
      </c>
      <c r="N286" s="16">
        <v>11712.81749363193</v>
      </c>
      <c r="O286" s="16">
        <v>41619.467989066965</v>
      </c>
    </row>
    <row r="287" spans="1:15" x14ac:dyDescent="0.25">
      <c r="A287">
        <v>396064</v>
      </c>
      <c r="B287" t="s">
        <v>25</v>
      </c>
      <c r="C287" t="s">
        <v>588</v>
      </c>
      <c r="D287" s="11">
        <v>51068.313437373617</v>
      </c>
      <c r="E287">
        <v>29002</v>
      </c>
      <c r="F287">
        <v>8471</v>
      </c>
      <c r="G287">
        <v>0.29208330459968279</v>
      </c>
      <c r="H287" s="16">
        <v>14916.201749120472</v>
      </c>
      <c r="I287">
        <v>10879</v>
      </c>
      <c r="J287">
        <v>0.37511206123715607</v>
      </c>
      <c r="K287" s="16">
        <v>19156.340317398372</v>
      </c>
      <c r="L287">
        <v>9652</v>
      </c>
      <c r="M287">
        <v>0.33280463416316114</v>
      </c>
      <c r="N287" s="16">
        <v>16995.771370854774</v>
      </c>
      <c r="O287" s="16">
        <v>51068.313437373617</v>
      </c>
    </row>
    <row r="288" spans="1:15" x14ac:dyDescent="0.25">
      <c r="A288">
        <v>395765</v>
      </c>
      <c r="B288" t="s">
        <v>18</v>
      </c>
      <c r="C288" t="s">
        <v>458</v>
      </c>
      <c r="D288" s="11">
        <v>16832.362108695768</v>
      </c>
      <c r="E288">
        <v>11229</v>
      </c>
      <c r="F288">
        <v>3812</v>
      </c>
      <c r="G288">
        <v>0.33947813696678242</v>
      </c>
      <c r="H288" s="16">
        <v>5714.2189294103009</v>
      </c>
      <c r="I288">
        <v>2163</v>
      </c>
      <c r="J288">
        <v>0.19262623563986109</v>
      </c>
      <c r="K288" s="16">
        <v>3242.3545499250999</v>
      </c>
      <c r="L288">
        <v>5254</v>
      </c>
      <c r="M288">
        <v>0.46789562739335649</v>
      </c>
      <c r="N288" s="16">
        <v>7875.7886293603678</v>
      </c>
      <c r="O288" s="16">
        <v>16832.362108695768</v>
      </c>
    </row>
    <row r="289" spans="1:15" x14ac:dyDescent="0.25">
      <c r="A289">
        <v>395483</v>
      </c>
      <c r="B289" t="s">
        <v>21</v>
      </c>
      <c r="C289" t="s">
        <v>270</v>
      </c>
      <c r="D289" s="11">
        <v>0</v>
      </c>
      <c r="E289">
        <v>23718</v>
      </c>
      <c r="F289">
        <v>2386</v>
      </c>
      <c r="G289">
        <v>0.10059870140821317</v>
      </c>
      <c r="H289" s="16">
        <v>0</v>
      </c>
      <c r="I289">
        <v>17745</v>
      </c>
      <c r="J289">
        <v>0.74816594991145968</v>
      </c>
      <c r="K289" s="16">
        <v>0</v>
      </c>
      <c r="L289">
        <v>3587</v>
      </c>
      <c r="M289">
        <v>0.15123534868032718</v>
      </c>
      <c r="N289" s="16">
        <v>0</v>
      </c>
      <c r="O289" s="16">
        <v>0</v>
      </c>
    </row>
    <row r="290" spans="1:15" x14ac:dyDescent="0.25">
      <c r="A290">
        <v>395078</v>
      </c>
      <c r="B290" t="s">
        <v>21</v>
      </c>
      <c r="C290" t="s">
        <v>53</v>
      </c>
      <c r="D290" s="11">
        <v>0</v>
      </c>
      <c r="E290">
        <v>39725</v>
      </c>
      <c r="F290">
        <v>22183</v>
      </c>
      <c r="G290">
        <v>0.55841409691629951</v>
      </c>
      <c r="H290" s="16">
        <v>0</v>
      </c>
      <c r="I290">
        <v>8393</v>
      </c>
      <c r="J290">
        <v>0.21127753303964758</v>
      </c>
      <c r="K290" s="16">
        <v>0</v>
      </c>
      <c r="L290">
        <v>9149</v>
      </c>
      <c r="M290">
        <v>0.23030837004405286</v>
      </c>
      <c r="N290" s="16">
        <v>0</v>
      </c>
      <c r="O290" s="16">
        <v>0</v>
      </c>
    </row>
    <row r="291" spans="1:15" x14ac:dyDescent="0.25">
      <c r="A291">
        <v>395625</v>
      </c>
      <c r="B291" t="s">
        <v>41</v>
      </c>
      <c r="C291" t="s">
        <v>366</v>
      </c>
      <c r="D291" s="11">
        <v>35877.465213967989</v>
      </c>
      <c r="E291">
        <v>11399</v>
      </c>
      <c r="F291">
        <v>2505</v>
      </c>
      <c r="G291">
        <v>0.21975611895780331</v>
      </c>
      <c r="H291" s="16">
        <v>7884.2925134651996</v>
      </c>
      <c r="I291">
        <v>7227</v>
      </c>
      <c r="J291">
        <v>0.63400298271778222</v>
      </c>
      <c r="K291" s="16">
        <v>22746.419958009181</v>
      </c>
      <c r="L291">
        <v>1667</v>
      </c>
      <c r="M291">
        <v>0.14624089832441442</v>
      </c>
      <c r="N291" s="16">
        <v>5246.7527424936079</v>
      </c>
      <c r="O291" s="16">
        <v>35877.465213967989</v>
      </c>
    </row>
    <row r="292" spans="1:15" x14ac:dyDescent="0.25">
      <c r="A292">
        <v>395560</v>
      </c>
      <c r="B292" t="s">
        <v>25</v>
      </c>
      <c r="C292" t="s">
        <v>317</v>
      </c>
      <c r="D292" s="11">
        <v>48225.169933972065</v>
      </c>
      <c r="E292">
        <v>73590</v>
      </c>
      <c r="F292">
        <v>23153</v>
      </c>
      <c r="G292">
        <v>0.31462155184128276</v>
      </c>
      <c r="H292" s="16">
        <v>15172.677802435863</v>
      </c>
      <c r="I292">
        <v>26716</v>
      </c>
      <c r="J292">
        <v>0.36303845631199894</v>
      </c>
      <c r="K292" s="16">
        <v>17507.591248213041</v>
      </c>
      <c r="L292">
        <v>23721</v>
      </c>
      <c r="M292">
        <v>0.3223399918467183</v>
      </c>
      <c r="N292" s="16">
        <v>15544.90088332316</v>
      </c>
      <c r="O292" s="16">
        <v>48225.169933972065</v>
      </c>
    </row>
    <row r="293" spans="1:15" x14ac:dyDescent="0.25">
      <c r="A293">
        <v>395818</v>
      </c>
      <c r="B293" t="s">
        <v>21</v>
      </c>
      <c r="C293" t="s">
        <v>491</v>
      </c>
      <c r="D293" s="11">
        <v>22875.151545476532</v>
      </c>
      <c r="E293">
        <v>10241</v>
      </c>
      <c r="F293">
        <v>2390</v>
      </c>
      <c r="G293">
        <v>0.23337564690948148</v>
      </c>
      <c r="H293" s="16">
        <v>5338.5032900780107</v>
      </c>
      <c r="I293">
        <v>2592</v>
      </c>
      <c r="J293">
        <v>0.25310028317547112</v>
      </c>
      <c r="K293" s="16">
        <v>5789.7073338419259</v>
      </c>
      <c r="L293">
        <v>5259</v>
      </c>
      <c r="M293">
        <v>0.5135240699150474</v>
      </c>
      <c r="N293" s="16">
        <v>11746.940921556596</v>
      </c>
      <c r="O293" s="16">
        <v>22875.151545476532</v>
      </c>
    </row>
    <row r="294" spans="1:15" x14ac:dyDescent="0.25">
      <c r="A294">
        <v>395638</v>
      </c>
      <c r="B294" t="s">
        <v>18</v>
      </c>
      <c r="C294" t="s">
        <v>376</v>
      </c>
      <c r="D294" s="11">
        <v>17552.368333956416</v>
      </c>
      <c r="E294">
        <v>13340</v>
      </c>
      <c r="F294">
        <v>305</v>
      </c>
      <c r="G294">
        <v>2.2863568215892055E-2</v>
      </c>
      <c r="H294" s="16">
        <v>401.30977075387608</v>
      </c>
      <c r="I294">
        <v>6989</v>
      </c>
      <c r="J294">
        <v>0.52391304347826084</v>
      </c>
      <c r="K294" s="16">
        <v>9195.914714094557</v>
      </c>
      <c r="L294">
        <v>6046</v>
      </c>
      <c r="M294">
        <v>0.45322338830584707</v>
      </c>
      <c r="N294" s="16">
        <v>7955.1438491079825</v>
      </c>
      <c r="O294" s="16">
        <v>17552.368333956416</v>
      </c>
    </row>
    <row r="295" spans="1:15" x14ac:dyDescent="0.25">
      <c r="A295">
        <v>396054</v>
      </c>
      <c r="B295" t="s">
        <v>21</v>
      </c>
      <c r="C295" t="s">
        <v>583</v>
      </c>
      <c r="D295" s="11">
        <v>23953.271207619564</v>
      </c>
      <c r="E295">
        <v>8293</v>
      </c>
      <c r="F295">
        <v>2865</v>
      </c>
      <c r="G295">
        <v>0.34547208489087183</v>
      </c>
      <c r="H295" s="16">
        <v>8275.1865440528218</v>
      </c>
      <c r="I295">
        <v>2312</v>
      </c>
      <c r="J295">
        <v>0.27878934040757264</v>
      </c>
      <c r="K295" s="16">
        <v>6677.9166805759587</v>
      </c>
      <c r="L295">
        <v>3116</v>
      </c>
      <c r="M295">
        <v>0.37573857470155553</v>
      </c>
      <c r="N295" s="16">
        <v>9000.1679829907825</v>
      </c>
      <c r="O295" s="16">
        <v>23953.27120761956</v>
      </c>
    </row>
    <row r="296" spans="1:15" x14ac:dyDescent="0.25">
      <c r="A296">
        <v>395514</v>
      </c>
      <c r="B296" t="s">
        <v>18</v>
      </c>
      <c r="C296" t="s">
        <v>287</v>
      </c>
      <c r="D296" s="11">
        <v>58042.641470309398</v>
      </c>
      <c r="E296">
        <v>46989</v>
      </c>
      <c r="F296">
        <v>14151</v>
      </c>
      <c r="G296">
        <v>0.30115558960607802</v>
      </c>
      <c r="H296" s="16">
        <v>17479.865914285223</v>
      </c>
      <c r="I296">
        <v>18818</v>
      </c>
      <c r="J296">
        <v>0.40047670731447788</v>
      </c>
      <c r="K296" s="16">
        <v>23244.725939864271</v>
      </c>
      <c r="L296">
        <v>14020</v>
      </c>
      <c r="M296">
        <v>0.2983677030794441</v>
      </c>
      <c r="N296" s="16">
        <v>17318.049616159904</v>
      </c>
      <c r="O296" s="16">
        <v>58042.641470309391</v>
      </c>
    </row>
    <row r="297" spans="1:15" x14ac:dyDescent="0.25">
      <c r="A297">
        <v>395032</v>
      </c>
      <c r="B297" t="s">
        <v>18</v>
      </c>
      <c r="C297" t="s">
        <v>36</v>
      </c>
      <c r="D297" s="11">
        <v>22668.422117163707</v>
      </c>
      <c r="E297">
        <v>21228</v>
      </c>
      <c r="F297">
        <v>874</v>
      </c>
      <c r="G297">
        <v>4.1172036932353495E-2</v>
      </c>
      <c r="H297" s="16">
        <v>933.30511260604294</v>
      </c>
      <c r="I297">
        <v>11820</v>
      </c>
      <c r="J297">
        <v>0.55681175805539851</v>
      </c>
      <c r="K297" s="16">
        <v>12622.043971399802</v>
      </c>
      <c r="L297">
        <v>8534</v>
      </c>
      <c r="M297">
        <v>0.402016205012248</v>
      </c>
      <c r="N297" s="16">
        <v>9113.0730331578616</v>
      </c>
      <c r="O297" s="16">
        <v>22668.422117163707</v>
      </c>
    </row>
    <row r="298" spans="1:15" x14ac:dyDescent="0.25">
      <c r="A298">
        <v>395830</v>
      </c>
      <c r="B298" t="s">
        <v>18</v>
      </c>
      <c r="C298" t="s">
        <v>500</v>
      </c>
      <c r="D298" s="11">
        <v>14774.045675771624</v>
      </c>
      <c r="E298">
        <v>26579</v>
      </c>
      <c r="F298">
        <v>5600</v>
      </c>
      <c r="G298">
        <v>0.21069265209375823</v>
      </c>
      <c r="H298" s="16">
        <v>3112.7828655826438</v>
      </c>
      <c r="I298">
        <v>7829</v>
      </c>
      <c r="J298">
        <v>0.29455585236464876</v>
      </c>
      <c r="K298" s="16">
        <v>4351.7816169011639</v>
      </c>
      <c r="L298">
        <v>13150</v>
      </c>
      <c r="M298">
        <v>0.49475149554159298</v>
      </c>
      <c r="N298" s="16">
        <v>7309.4811932878156</v>
      </c>
      <c r="O298" s="16">
        <v>14774.045675771624</v>
      </c>
    </row>
    <row r="299" spans="1:15" x14ac:dyDescent="0.25">
      <c r="A299">
        <v>395092</v>
      </c>
      <c r="B299" t="s">
        <v>41</v>
      </c>
      <c r="C299" t="s">
        <v>57</v>
      </c>
      <c r="D299" s="11">
        <v>0</v>
      </c>
      <c r="E299">
        <v>9454</v>
      </c>
      <c r="F299">
        <v>2432</v>
      </c>
      <c r="G299">
        <v>0.25724561032367255</v>
      </c>
      <c r="H299" s="16">
        <v>0</v>
      </c>
      <c r="I299">
        <v>1376</v>
      </c>
      <c r="J299">
        <v>0.14554685847260418</v>
      </c>
      <c r="K299" s="16">
        <v>0</v>
      </c>
      <c r="L299">
        <v>5646</v>
      </c>
      <c r="M299">
        <v>0.59720753120372327</v>
      </c>
      <c r="N299" s="16">
        <v>0</v>
      </c>
      <c r="O299" s="16">
        <v>0</v>
      </c>
    </row>
    <row r="300" spans="1:15" x14ac:dyDescent="0.25">
      <c r="A300">
        <v>395587</v>
      </c>
      <c r="B300" t="s">
        <v>41</v>
      </c>
      <c r="C300" t="s">
        <v>336</v>
      </c>
      <c r="D300" s="11">
        <v>46353.560465764494</v>
      </c>
      <c r="E300">
        <v>19352</v>
      </c>
      <c r="F300">
        <v>8178</v>
      </c>
      <c r="G300">
        <v>0.42259198015708971</v>
      </c>
      <c r="H300" s="16">
        <v>19588.642904558808</v>
      </c>
      <c r="I300">
        <v>5868</v>
      </c>
      <c r="J300">
        <v>0.30322447292269533</v>
      </c>
      <c r="K300" s="16">
        <v>14055.533940321728</v>
      </c>
      <c r="L300">
        <v>5306</v>
      </c>
      <c r="M300">
        <v>0.27418354692021496</v>
      </c>
      <c r="N300" s="16">
        <v>12709.38362088396</v>
      </c>
      <c r="O300" s="16">
        <v>46353.560465764502</v>
      </c>
    </row>
    <row r="301" spans="1:15" x14ac:dyDescent="0.25">
      <c r="A301">
        <v>395296</v>
      </c>
      <c r="B301" t="s">
        <v>21</v>
      </c>
      <c r="C301" t="s">
        <v>143</v>
      </c>
      <c r="D301" s="11">
        <v>0</v>
      </c>
      <c r="E301">
        <v>63089</v>
      </c>
      <c r="F301">
        <v>29315</v>
      </c>
      <c r="G301">
        <v>0.46466103441170409</v>
      </c>
      <c r="H301" s="16">
        <v>0</v>
      </c>
      <c r="I301">
        <v>21940</v>
      </c>
      <c r="J301">
        <v>0.34776268446163355</v>
      </c>
      <c r="K301" s="16">
        <v>0</v>
      </c>
      <c r="L301">
        <v>11834</v>
      </c>
      <c r="M301">
        <v>0.18757628112666233</v>
      </c>
      <c r="N301" s="16">
        <v>0</v>
      </c>
      <c r="O301" s="16">
        <v>0</v>
      </c>
    </row>
    <row r="302" spans="1:15" x14ac:dyDescent="0.25">
      <c r="A302">
        <v>395559</v>
      </c>
      <c r="B302" t="s">
        <v>25</v>
      </c>
      <c r="C302" t="s">
        <v>316</v>
      </c>
      <c r="D302" s="11">
        <v>16075.451725679888</v>
      </c>
      <c r="E302">
        <v>13068</v>
      </c>
      <c r="F302">
        <v>3700</v>
      </c>
      <c r="G302">
        <v>0.28313437404346498</v>
      </c>
      <c r="H302" s="16">
        <v>4551.5129618163137</v>
      </c>
      <c r="I302">
        <v>4396</v>
      </c>
      <c r="J302">
        <v>0.33639424548515456</v>
      </c>
      <c r="K302" s="16">
        <v>5407.6894540931116</v>
      </c>
      <c r="L302">
        <v>4972</v>
      </c>
      <c r="M302">
        <v>0.38047138047138046</v>
      </c>
      <c r="N302" s="16">
        <v>6116.2493097704619</v>
      </c>
      <c r="O302" s="16">
        <v>16075.451725679886</v>
      </c>
    </row>
    <row r="303" spans="1:15" x14ac:dyDescent="0.25">
      <c r="A303">
        <v>395445</v>
      </c>
      <c r="B303" t="s">
        <v>25</v>
      </c>
      <c r="C303" t="s">
        <v>243</v>
      </c>
      <c r="D303" s="11">
        <v>16818.755959431452</v>
      </c>
      <c r="E303">
        <v>11687</v>
      </c>
      <c r="F303">
        <v>3138</v>
      </c>
      <c r="G303">
        <v>0.26850346538889364</v>
      </c>
      <c r="H303" s="16">
        <v>4515.8942586374515</v>
      </c>
      <c r="I303">
        <v>4075</v>
      </c>
      <c r="J303">
        <v>0.3486780183109438</v>
      </c>
      <c r="K303" s="16">
        <v>5864.3304983899352</v>
      </c>
      <c r="L303">
        <v>4474</v>
      </c>
      <c r="M303">
        <v>0.38281851630016256</v>
      </c>
      <c r="N303" s="16">
        <v>6438.531202404065</v>
      </c>
      <c r="O303" s="16">
        <v>16818.755959431452</v>
      </c>
    </row>
    <row r="304" spans="1:15" x14ac:dyDescent="0.25">
      <c r="A304">
        <v>395644</v>
      </c>
      <c r="B304" t="s">
        <v>41</v>
      </c>
      <c r="C304" t="s">
        <v>379</v>
      </c>
      <c r="D304" s="11">
        <v>24403.814801589982</v>
      </c>
      <c r="E304">
        <v>7252</v>
      </c>
      <c r="F304">
        <v>2665</v>
      </c>
      <c r="G304">
        <v>0.36748483177054608</v>
      </c>
      <c r="H304" s="16">
        <v>8968.0317769218564</v>
      </c>
      <c r="I304">
        <v>1994</v>
      </c>
      <c r="J304">
        <v>0.27495863210148924</v>
      </c>
      <c r="K304" s="16">
        <v>6710.0395359032573</v>
      </c>
      <c r="L304">
        <v>2593</v>
      </c>
      <c r="M304">
        <v>0.35755653612796467</v>
      </c>
      <c r="N304" s="16">
        <v>8725.7434887648669</v>
      </c>
      <c r="O304" s="16">
        <v>24403.814801589979</v>
      </c>
    </row>
    <row r="305" spans="1:15" x14ac:dyDescent="0.25">
      <c r="A305">
        <v>395985</v>
      </c>
      <c r="B305" t="s">
        <v>18</v>
      </c>
      <c r="C305" t="s">
        <v>568</v>
      </c>
      <c r="D305" s="11">
        <v>29466.992099628926</v>
      </c>
      <c r="E305">
        <v>18543</v>
      </c>
      <c r="F305">
        <v>5214</v>
      </c>
      <c r="G305">
        <v>0.28118427438925742</v>
      </c>
      <c r="H305" s="16">
        <v>8285.6547919681398</v>
      </c>
      <c r="I305">
        <v>6028</v>
      </c>
      <c r="J305">
        <v>0.32508224127703178</v>
      </c>
      <c r="K305" s="16">
        <v>9579.1958354399594</v>
      </c>
      <c r="L305">
        <v>7301</v>
      </c>
      <c r="M305">
        <v>0.39373348433371086</v>
      </c>
      <c r="N305" s="16">
        <v>11602.141472220826</v>
      </c>
      <c r="O305" s="16">
        <v>29466.992099628929</v>
      </c>
    </row>
    <row r="306" spans="1:15" x14ac:dyDescent="0.25">
      <c r="A306">
        <v>395138</v>
      </c>
      <c r="B306" t="s">
        <v>25</v>
      </c>
      <c r="C306" t="s">
        <v>72</v>
      </c>
      <c r="D306" s="11">
        <v>24281.934408044395</v>
      </c>
      <c r="E306">
        <v>26055</v>
      </c>
      <c r="F306">
        <v>6118</v>
      </c>
      <c r="G306">
        <v>0.23481097677988869</v>
      </c>
      <c r="H306" s="16">
        <v>5701.6647364580922</v>
      </c>
      <c r="I306">
        <v>10584</v>
      </c>
      <c r="J306">
        <v>0.40621761658031086</v>
      </c>
      <c r="K306" s="16">
        <v>9863.7495211952355</v>
      </c>
      <c r="L306">
        <v>9353</v>
      </c>
      <c r="M306">
        <v>0.35897140663980043</v>
      </c>
      <c r="N306" s="16">
        <v>8716.5201503910666</v>
      </c>
      <c r="O306" s="16">
        <v>24281.934408044392</v>
      </c>
    </row>
    <row r="307" spans="1:15" x14ac:dyDescent="0.25">
      <c r="A307">
        <v>395466</v>
      </c>
      <c r="B307" t="s">
        <v>41</v>
      </c>
      <c r="C307" t="s">
        <v>257</v>
      </c>
      <c r="D307" s="11">
        <v>33544.344916559545</v>
      </c>
      <c r="E307">
        <v>8654</v>
      </c>
      <c r="F307">
        <v>3427</v>
      </c>
      <c r="G307">
        <v>0.39600184885602036</v>
      </c>
      <c r="H307" s="16">
        <v>13283.622605621627</v>
      </c>
      <c r="I307">
        <v>3616</v>
      </c>
      <c r="J307">
        <v>0.41784146059625604</v>
      </c>
      <c r="K307" s="16">
        <v>14016.218074679837</v>
      </c>
      <c r="L307">
        <v>1611</v>
      </c>
      <c r="M307">
        <v>0.1861566905477236</v>
      </c>
      <c r="N307" s="16">
        <v>6244.5042362580807</v>
      </c>
      <c r="O307" s="16">
        <v>33544.344916559545</v>
      </c>
    </row>
    <row r="308" spans="1:15" x14ac:dyDescent="0.25">
      <c r="A308">
        <v>396072</v>
      </c>
      <c r="B308" t="s">
        <v>34</v>
      </c>
      <c r="C308" t="s">
        <v>593</v>
      </c>
      <c r="D308" s="11">
        <v>12637.176020246214</v>
      </c>
      <c r="E308">
        <v>29493</v>
      </c>
      <c r="F308">
        <v>8797</v>
      </c>
      <c r="G308">
        <v>0.29827416675143253</v>
      </c>
      <c r="H308" s="16">
        <v>3769.3431475301236</v>
      </c>
      <c r="I308">
        <v>9213</v>
      </c>
      <c r="J308">
        <v>0.31237920862577562</v>
      </c>
      <c r="K308" s="16">
        <v>3947.5910444691408</v>
      </c>
      <c r="L308">
        <v>11483</v>
      </c>
      <c r="M308">
        <v>0.38934662462279185</v>
      </c>
      <c r="N308" s="16">
        <v>4920.2418282469489</v>
      </c>
      <c r="O308" s="16">
        <v>12637.176020246214</v>
      </c>
    </row>
    <row r="309" spans="1:15" x14ac:dyDescent="0.25">
      <c r="A309">
        <v>395570</v>
      </c>
      <c r="B309" t="s">
        <v>41</v>
      </c>
      <c r="C309" t="s">
        <v>326</v>
      </c>
      <c r="D309" s="11">
        <v>27603.634938793333</v>
      </c>
      <c r="E309">
        <v>28991</v>
      </c>
      <c r="F309">
        <v>11349</v>
      </c>
      <c r="G309">
        <v>0.39146631713290331</v>
      </c>
      <c r="H309" s="16">
        <v>10805.893308970561</v>
      </c>
      <c r="I309">
        <v>8157</v>
      </c>
      <c r="J309">
        <v>0.28136318167707219</v>
      </c>
      <c r="K309" s="16">
        <v>7766.6465522312865</v>
      </c>
      <c r="L309">
        <v>9485</v>
      </c>
      <c r="M309">
        <v>0.3271705011900245</v>
      </c>
      <c r="N309" s="16">
        <v>9031.0950775914862</v>
      </c>
      <c r="O309" s="16">
        <v>27603.634938793333</v>
      </c>
    </row>
    <row r="310" spans="1:15" x14ac:dyDescent="0.25">
      <c r="A310">
        <v>395998</v>
      </c>
      <c r="B310" t="s">
        <v>25</v>
      </c>
      <c r="C310" t="s">
        <v>572</v>
      </c>
      <c r="D310" s="11">
        <v>12354.932715395253</v>
      </c>
      <c r="E310">
        <v>3088</v>
      </c>
      <c r="F310">
        <v>915</v>
      </c>
      <c r="G310">
        <v>0.29630829015544041</v>
      </c>
      <c r="H310" s="16">
        <v>3660.8689878842797</v>
      </c>
      <c r="I310">
        <v>887</v>
      </c>
      <c r="J310">
        <v>0.28724093264248707</v>
      </c>
      <c r="K310" s="16">
        <v>3548.8423959053075</v>
      </c>
      <c r="L310">
        <v>1286</v>
      </c>
      <c r="M310">
        <v>0.41645077720207252</v>
      </c>
      <c r="N310" s="16">
        <v>5145.221331605665</v>
      </c>
      <c r="O310" s="16">
        <v>12354.932715395251</v>
      </c>
    </row>
    <row r="311" spans="1:15" x14ac:dyDescent="0.25">
      <c r="A311">
        <v>396085</v>
      </c>
      <c r="B311" t="s">
        <v>18</v>
      </c>
      <c r="C311" t="s">
        <v>603</v>
      </c>
      <c r="D311" s="11">
        <v>39082.193049833259</v>
      </c>
      <c r="E311">
        <v>7899</v>
      </c>
      <c r="F311">
        <v>2121</v>
      </c>
      <c r="G311">
        <v>0.26851500189897454</v>
      </c>
      <c r="H311" s="16">
        <v>10494.155140992067</v>
      </c>
      <c r="I311">
        <v>2254</v>
      </c>
      <c r="J311">
        <v>0.28535257627547789</v>
      </c>
      <c r="K311" s="16">
        <v>11152.204473265496</v>
      </c>
      <c r="L311">
        <v>3524</v>
      </c>
      <c r="M311">
        <v>0.44613242182554752</v>
      </c>
      <c r="N311" s="16">
        <v>17435.833435575692</v>
      </c>
      <c r="O311" s="16">
        <v>39082.193049833251</v>
      </c>
    </row>
    <row r="312" spans="1:15" x14ac:dyDescent="0.25">
      <c r="A312">
        <v>395670</v>
      </c>
      <c r="B312" t="s">
        <v>18</v>
      </c>
      <c r="C312" t="s">
        <v>394</v>
      </c>
      <c r="D312" s="11">
        <v>32348.468912132859</v>
      </c>
      <c r="E312">
        <v>18057</v>
      </c>
      <c r="F312">
        <v>5117</v>
      </c>
      <c r="G312">
        <v>0.28338040649055768</v>
      </c>
      <c r="H312" s="16">
        <v>9166.9222696673787</v>
      </c>
      <c r="I312">
        <v>7619</v>
      </c>
      <c r="J312">
        <v>0.42194162928504181</v>
      </c>
      <c r="K312" s="16">
        <v>13649.165677661862</v>
      </c>
      <c r="L312">
        <v>5321</v>
      </c>
      <c r="M312">
        <v>0.29467796422440051</v>
      </c>
      <c r="N312" s="16">
        <v>9532.3809648036186</v>
      </c>
      <c r="O312" s="16">
        <v>32348.468912132859</v>
      </c>
    </row>
    <row r="313" spans="1:15" x14ac:dyDescent="0.25">
      <c r="A313">
        <v>396003</v>
      </c>
      <c r="B313" t="s">
        <v>18</v>
      </c>
      <c r="C313" t="s">
        <v>573</v>
      </c>
      <c r="D313" s="11">
        <v>20660.006758826006</v>
      </c>
      <c r="E313">
        <v>21714</v>
      </c>
      <c r="F313">
        <v>5807</v>
      </c>
      <c r="G313">
        <v>0.26743115040987381</v>
      </c>
      <c r="H313" s="16">
        <v>5525.1293749886072</v>
      </c>
      <c r="I313">
        <v>7766</v>
      </c>
      <c r="J313">
        <v>0.35764944275582572</v>
      </c>
      <c r="K313" s="16">
        <v>7389.0399046257144</v>
      </c>
      <c r="L313">
        <v>8141</v>
      </c>
      <c r="M313">
        <v>0.37491940683430047</v>
      </c>
      <c r="N313" s="16">
        <v>7745.8374792116847</v>
      </c>
      <c r="O313" s="16">
        <v>20660.006758826006</v>
      </c>
    </row>
    <row r="314" spans="1:15" x14ac:dyDescent="0.25">
      <c r="A314">
        <v>395847</v>
      </c>
      <c r="B314" t="s">
        <v>21</v>
      </c>
      <c r="C314" t="s">
        <v>509</v>
      </c>
      <c r="D314" s="11">
        <v>39975.780529090945</v>
      </c>
      <c r="E314">
        <v>16544</v>
      </c>
      <c r="F314">
        <v>4980</v>
      </c>
      <c r="G314">
        <v>0.3010154738878143</v>
      </c>
      <c r="H314" s="16">
        <v>12033.328519999572</v>
      </c>
      <c r="I314">
        <v>5494</v>
      </c>
      <c r="J314">
        <v>0.33208413926499031</v>
      </c>
      <c r="K314" s="16">
        <v>13275.322668449326</v>
      </c>
      <c r="L314">
        <v>6070</v>
      </c>
      <c r="M314">
        <v>0.36690038684719534</v>
      </c>
      <c r="N314" s="16">
        <v>14667.129340642046</v>
      </c>
      <c r="O314" s="16">
        <v>39975.780529090945</v>
      </c>
    </row>
    <row r="315" spans="1:15" x14ac:dyDescent="0.25">
      <c r="A315">
        <v>395796</v>
      </c>
      <c r="B315" t="s">
        <v>21</v>
      </c>
      <c r="C315" t="s">
        <v>480</v>
      </c>
      <c r="D315" s="11">
        <v>16386.790616697766</v>
      </c>
      <c r="E315">
        <v>17611</v>
      </c>
      <c r="F315">
        <v>0</v>
      </c>
      <c r="G315">
        <v>0</v>
      </c>
      <c r="H315" s="16">
        <v>0</v>
      </c>
      <c r="I315">
        <v>7965</v>
      </c>
      <c r="J315">
        <v>0.45227414684004313</v>
      </c>
      <c r="K315" s="16">
        <v>7411.3217456134062</v>
      </c>
      <c r="L315">
        <v>9646</v>
      </c>
      <c r="M315">
        <v>0.54772585315995681</v>
      </c>
      <c r="N315" s="16">
        <v>8975.4688710843584</v>
      </c>
      <c r="O315" s="16">
        <v>16386.790616697763</v>
      </c>
    </row>
    <row r="316" spans="1:15" x14ac:dyDescent="0.25">
      <c r="A316">
        <v>396076</v>
      </c>
      <c r="B316" t="s">
        <v>21</v>
      </c>
      <c r="C316" t="s">
        <v>597</v>
      </c>
      <c r="D316" s="11">
        <v>0</v>
      </c>
      <c r="E316">
        <v>45856</v>
      </c>
      <c r="F316">
        <v>6057</v>
      </c>
      <c r="G316">
        <v>0.13208740404745289</v>
      </c>
      <c r="H316" s="16">
        <v>0</v>
      </c>
      <c r="I316">
        <v>30184</v>
      </c>
      <c r="J316">
        <v>0.65823447313328676</v>
      </c>
      <c r="K316" s="16">
        <v>0</v>
      </c>
      <c r="L316">
        <v>9615</v>
      </c>
      <c r="M316">
        <v>0.20967812281926029</v>
      </c>
      <c r="N316" s="16">
        <v>0</v>
      </c>
      <c r="O316" s="16">
        <v>0</v>
      </c>
    </row>
    <row r="317" spans="1:15" x14ac:dyDescent="0.25">
      <c r="A317">
        <v>395620</v>
      </c>
      <c r="B317" t="s">
        <v>18</v>
      </c>
      <c r="C317" t="s">
        <v>362</v>
      </c>
      <c r="D317" s="11">
        <v>32467.556130117318</v>
      </c>
      <c r="E317">
        <v>17297</v>
      </c>
      <c r="F317">
        <v>6151</v>
      </c>
      <c r="G317">
        <v>0.35561079956061747</v>
      </c>
      <c r="H317" s="16">
        <v>11545.813595210248</v>
      </c>
      <c r="I317">
        <v>6471</v>
      </c>
      <c r="J317">
        <v>0.37411111753483262</v>
      </c>
      <c r="K317" s="16">
        <v>12146.473707463096</v>
      </c>
      <c r="L317">
        <v>4675</v>
      </c>
      <c r="M317">
        <v>0.27027808290454991</v>
      </c>
      <c r="N317" s="16">
        <v>8775.268827443977</v>
      </c>
      <c r="O317" s="16">
        <v>32467.556130117322</v>
      </c>
    </row>
    <row r="318" spans="1:15" x14ac:dyDescent="0.25">
      <c r="A318">
        <v>395752</v>
      </c>
      <c r="B318" t="s">
        <v>25</v>
      </c>
      <c r="C318" t="s">
        <v>451</v>
      </c>
      <c r="D318" s="11">
        <v>4118.0953630818422</v>
      </c>
      <c r="E318">
        <v>1844</v>
      </c>
      <c r="F318">
        <v>547</v>
      </c>
      <c r="G318">
        <v>0.29663774403470716</v>
      </c>
      <c r="H318" s="16">
        <v>1221.5825182243859</v>
      </c>
      <c r="I318">
        <v>751</v>
      </c>
      <c r="J318">
        <v>0.40726681127982645</v>
      </c>
      <c r="K318" s="16">
        <v>1677.163567068581</v>
      </c>
      <c r="L318">
        <v>546</v>
      </c>
      <c r="M318">
        <v>0.29609544468546639</v>
      </c>
      <c r="N318" s="16">
        <v>1219.3492777888753</v>
      </c>
      <c r="O318" s="16">
        <v>4118.0953630818422</v>
      </c>
    </row>
    <row r="319" spans="1:15" x14ac:dyDescent="0.25">
      <c r="A319">
        <v>395325</v>
      </c>
      <c r="B319" t="s">
        <v>25</v>
      </c>
      <c r="C319" t="s">
        <v>156</v>
      </c>
      <c r="D319" s="11">
        <v>0</v>
      </c>
      <c r="E319">
        <v>8569</v>
      </c>
      <c r="F319">
        <v>1787</v>
      </c>
      <c r="G319">
        <v>0.2085424203524332</v>
      </c>
      <c r="H319" s="16">
        <v>0</v>
      </c>
      <c r="I319">
        <v>2952</v>
      </c>
      <c r="J319">
        <v>0.34449760765550241</v>
      </c>
      <c r="K319" s="16">
        <v>0</v>
      </c>
      <c r="L319">
        <v>3830</v>
      </c>
      <c r="M319">
        <v>0.44695997199206444</v>
      </c>
      <c r="N319" s="16">
        <v>0</v>
      </c>
      <c r="O319" s="16">
        <v>0</v>
      </c>
    </row>
    <row r="320" spans="1:15" x14ac:dyDescent="0.25">
      <c r="A320">
        <v>395563</v>
      </c>
      <c r="B320" t="s">
        <v>18</v>
      </c>
      <c r="C320" t="s">
        <v>320</v>
      </c>
      <c r="D320" s="11">
        <v>44873.658952259488</v>
      </c>
      <c r="E320">
        <v>20543</v>
      </c>
      <c r="F320">
        <v>5820</v>
      </c>
      <c r="G320">
        <v>0.28330818283600251</v>
      </c>
      <c r="H320" s="16">
        <v>12713.074774967152</v>
      </c>
      <c r="I320">
        <v>8301</v>
      </c>
      <c r="J320">
        <v>0.40407924840578296</v>
      </c>
      <c r="K320" s="16">
        <v>18132.514382646448</v>
      </c>
      <c r="L320">
        <v>6422</v>
      </c>
      <c r="M320">
        <v>0.31261256875821447</v>
      </c>
      <c r="N320" s="16">
        <v>14028.069794645886</v>
      </c>
      <c r="O320" s="16">
        <v>44873.658952259488</v>
      </c>
    </row>
    <row r="321" spans="1:15" x14ac:dyDescent="0.25">
      <c r="A321">
        <v>395105</v>
      </c>
      <c r="B321" t="s">
        <v>25</v>
      </c>
      <c r="C321" t="s">
        <v>62</v>
      </c>
      <c r="D321" s="11">
        <v>32984.392783606621</v>
      </c>
      <c r="E321">
        <v>8999</v>
      </c>
      <c r="F321">
        <v>669</v>
      </c>
      <c r="G321">
        <v>7.4341593510390047E-2</v>
      </c>
      <c r="H321" s="16">
        <v>2452.1123205059262</v>
      </c>
      <c r="I321">
        <v>1103</v>
      </c>
      <c r="J321">
        <v>0.12256917435270585</v>
      </c>
      <c r="K321" s="16">
        <v>4042.8697900120128</v>
      </c>
      <c r="L321">
        <v>7227</v>
      </c>
      <c r="M321">
        <v>0.80308923213690409</v>
      </c>
      <c r="N321" s="16">
        <v>26489.410673088682</v>
      </c>
      <c r="O321" s="16">
        <v>32984.392783606621</v>
      </c>
    </row>
    <row r="322" spans="1:15" x14ac:dyDescent="0.25">
      <c r="A322">
        <v>395589</v>
      </c>
      <c r="B322" t="s">
        <v>41</v>
      </c>
      <c r="C322" t="s">
        <v>338</v>
      </c>
      <c r="D322" s="11">
        <v>73551.601229445907</v>
      </c>
      <c r="E322">
        <v>22590</v>
      </c>
      <c r="F322">
        <v>7864</v>
      </c>
      <c r="G322">
        <v>0.3481186365648517</v>
      </c>
      <c r="H322" s="16">
        <v>25604.683137156379</v>
      </c>
      <c r="I322">
        <v>8769</v>
      </c>
      <c r="J322">
        <v>0.38818061088977424</v>
      </c>
      <c r="K322" s="16">
        <v>28551.305497167381</v>
      </c>
      <c r="L322">
        <v>5957</v>
      </c>
      <c r="M322">
        <v>0.26370075254537406</v>
      </c>
      <c r="N322" s="16">
        <v>19395.612595122147</v>
      </c>
      <c r="O322" s="16">
        <v>73551.601229445907</v>
      </c>
    </row>
    <row r="323" spans="1:15" x14ac:dyDescent="0.25">
      <c r="A323">
        <v>396119</v>
      </c>
      <c r="B323" t="s">
        <v>25</v>
      </c>
      <c r="C323" t="s">
        <v>616</v>
      </c>
      <c r="D323" s="11">
        <v>50789.372458788152</v>
      </c>
      <c r="E323">
        <v>11455</v>
      </c>
      <c r="F323">
        <v>2347</v>
      </c>
      <c r="G323">
        <v>0.2048886948930598</v>
      </c>
      <c r="H323" s="16">
        <v>10406.168237518621</v>
      </c>
      <c r="I323">
        <v>4717</v>
      </c>
      <c r="J323">
        <v>0.41178524661719773</v>
      </c>
      <c r="K323" s="16">
        <v>20914.314263474789</v>
      </c>
      <c r="L323">
        <v>4391</v>
      </c>
      <c r="M323">
        <v>0.38332605848974249</v>
      </c>
      <c r="N323" s="16">
        <v>19468.889957794745</v>
      </c>
      <c r="O323" s="16">
        <v>50789.372458788159</v>
      </c>
    </row>
    <row r="324" spans="1:15" x14ac:dyDescent="0.25">
      <c r="A324">
        <v>395629</v>
      </c>
      <c r="B324" t="s">
        <v>18</v>
      </c>
      <c r="C324" t="s">
        <v>370</v>
      </c>
      <c r="D324" s="11">
        <v>0</v>
      </c>
      <c r="E324">
        <v>23248</v>
      </c>
      <c r="F324">
        <v>3996</v>
      </c>
      <c r="G324">
        <v>0.17188575361321404</v>
      </c>
      <c r="H324" s="16">
        <v>0</v>
      </c>
      <c r="I324">
        <v>8143</v>
      </c>
      <c r="J324">
        <v>0.35026668960770818</v>
      </c>
      <c r="K324" s="16">
        <v>0</v>
      </c>
      <c r="L324">
        <v>11109</v>
      </c>
      <c r="M324">
        <v>0.47784755677907775</v>
      </c>
      <c r="N324" s="16">
        <v>0</v>
      </c>
      <c r="O324" s="16">
        <v>0</v>
      </c>
    </row>
    <row r="325" spans="1:15" x14ac:dyDescent="0.25">
      <c r="A325">
        <v>395582</v>
      </c>
      <c r="B325" t="s">
        <v>41</v>
      </c>
      <c r="C325" t="s">
        <v>333</v>
      </c>
      <c r="D325" s="11">
        <v>39681.204459451204</v>
      </c>
      <c r="E325">
        <v>72211</v>
      </c>
      <c r="F325">
        <v>26392</v>
      </c>
      <c r="G325">
        <v>0.36548448297350822</v>
      </c>
      <c r="H325" s="16">
        <v>14502.864495628592</v>
      </c>
      <c r="I325">
        <v>17829</v>
      </c>
      <c r="J325">
        <v>0.24690144160861918</v>
      </c>
      <c r="K325" s="16">
        <v>9797.3465858048712</v>
      </c>
      <c r="L325">
        <v>27990</v>
      </c>
      <c r="M325">
        <v>0.38761407541787263</v>
      </c>
      <c r="N325" s="16">
        <v>15380.993378017743</v>
      </c>
      <c r="O325" s="16">
        <v>39681.204459451204</v>
      </c>
    </row>
    <row r="326" spans="1:15" x14ac:dyDescent="0.25">
      <c r="A326">
        <v>395331</v>
      </c>
      <c r="B326" t="s">
        <v>34</v>
      </c>
      <c r="C326" t="s">
        <v>160</v>
      </c>
      <c r="D326" s="11">
        <v>32103.021166901628</v>
      </c>
      <c r="E326">
        <v>35467</v>
      </c>
      <c r="F326">
        <v>10201</v>
      </c>
      <c r="G326">
        <v>0.28761947726055204</v>
      </c>
      <c r="H326" s="16">
        <v>9233.4541665086836</v>
      </c>
      <c r="I326">
        <v>10420</v>
      </c>
      <c r="J326">
        <v>0.29379423125722504</v>
      </c>
      <c r="K326" s="16">
        <v>9431.6824247642871</v>
      </c>
      <c r="L326">
        <v>14846</v>
      </c>
      <c r="M326">
        <v>0.41858629148222293</v>
      </c>
      <c r="N326" s="16">
        <v>13437.884575628657</v>
      </c>
      <c r="O326" s="16">
        <v>32103.021166901628</v>
      </c>
    </row>
    <row r="327" spans="1:15" x14ac:dyDescent="0.25">
      <c r="A327">
        <v>395542</v>
      </c>
      <c r="B327" t="s">
        <v>41</v>
      </c>
      <c r="C327" t="s">
        <v>306</v>
      </c>
      <c r="D327" s="11">
        <v>0</v>
      </c>
      <c r="E327">
        <v>19450</v>
      </c>
      <c r="F327">
        <v>5230</v>
      </c>
      <c r="G327">
        <v>0.26889460154241646</v>
      </c>
      <c r="H327" s="16">
        <v>0</v>
      </c>
      <c r="I327">
        <v>9469</v>
      </c>
      <c r="J327">
        <v>0.48683804627249355</v>
      </c>
      <c r="K327" s="16">
        <v>0</v>
      </c>
      <c r="L327">
        <v>4751</v>
      </c>
      <c r="M327">
        <v>0.24426735218508996</v>
      </c>
      <c r="N327" s="16">
        <v>0</v>
      </c>
      <c r="O327" s="16">
        <v>0</v>
      </c>
    </row>
    <row r="328" spans="1:15" x14ac:dyDescent="0.25">
      <c r="A328">
        <v>395881</v>
      </c>
      <c r="B328" t="s">
        <v>41</v>
      </c>
      <c r="C328" t="s">
        <v>528</v>
      </c>
      <c r="D328" s="11">
        <v>49789.61208729419</v>
      </c>
      <c r="E328">
        <v>32020</v>
      </c>
      <c r="F328">
        <v>16926</v>
      </c>
      <c r="G328">
        <v>0.52860712054965642</v>
      </c>
      <c r="H328" s="16">
        <v>26319.143478748949</v>
      </c>
      <c r="I328">
        <v>9188</v>
      </c>
      <c r="J328">
        <v>0.28694565896314805</v>
      </c>
      <c r="K328" s="16">
        <v>14286.913049908153</v>
      </c>
      <c r="L328">
        <v>5906</v>
      </c>
      <c r="M328">
        <v>0.1844472204871955</v>
      </c>
      <c r="N328" s="16">
        <v>9183.5555586370865</v>
      </c>
      <c r="O328" s="16">
        <v>49789.612087294183</v>
      </c>
    </row>
    <row r="329" spans="1:15" x14ac:dyDescent="0.25">
      <c r="A329">
        <v>395045</v>
      </c>
      <c r="B329" t="s">
        <v>41</v>
      </c>
      <c r="C329" t="s">
        <v>42</v>
      </c>
      <c r="D329" s="11">
        <v>48919.442486443884</v>
      </c>
      <c r="E329">
        <v>40849</v>
      </c>
      <c r="F329">
        <v>16926</v>
      </c>
      <c r="G329">
        <v>0.4143553085754853</v>
      </c>
      <c r="H329" s="16">
        <v>20270.030686811162</v>
      </c>
      <c r="I329">
        <v>9999</v>
      </c>
      <c r="J329">
        <v>0.24477955396704937</v>
      </c>
      <c r="K329" s="16">
        <v>11974.479312148458</v>
      </c>
      <c r="L329">
        <v>13924</v>
      </c>
      <c r="M329">
        <v>0.34086513745746527</v>
      </c>
      <c r="N329" s="16">
        <v>16674.93248748426</v>
      </c>
      <c r="O329" s="16">
        <v>48919.442486443877</v>
      </c>
    </row>
    <row r="330" spans="1:15" x14ac:dyDescent="0.25">
      <c r="A330">
        <v>395434</v>
      </c>
      <c r="B330" t="s">
        <v>18</v>
      </c>
      <c r="C330" t="s">
        <v>236</v>
      </c>
      <c r="D330" s="11">
        <v>38758.485945582106</v>
      </c>
      <c r="E330">
        <v>23659</v>
      </c>
      <c r="F330">
        <v>7854</v>
      </c>
      <c r="G330">
        <v>0.33196669343590179</v>
      </c>
      <c r="H330" s="16">
        <v>12866.526421936764</v>
      </c>
      <c r="I330">
        <v>6536</v>
      </c>
      <c r="J330">
        <v>0.27625850627668119</v>
      </c>
      <c r="K330" s="16">
        <v>10707.361432872254</v>
      </c>
      <c r="L330">
        <v>9269</v>
      </c>
      <c r="M330">
        <v>0.39177480028741707</v>
      </c>
      <c r="N330" s="16">
        <v>15184.59809077309</v>
      </c>
      <c r="O330" s="16">
        <v>38758.485945582106</v>
      </c>
    </row>
    <row r="331" spans="1:15" x14ac:dyDescent="0.25">
      <c r="A331">
        <v>395618</v>
      </c>
      <c r="B331" t="s">
        <v>34</v>
      </c>
      <c r="C331" t="s">
        <v>360</v>
      </c>
      <c r="D331" s="11">
        <v>37587.063283474083</v>
      </c>
      <c r="E331">
        <v>14015</v>
      </c>
      <c r="F331">
        <v>966</v>
      </c>
      <c r="G331">
        <v>6.8926150552978946E-2</v>
      </c>
      <c r="H331" s="16">
        <v>2590.7315827210818</v>
      </c>
      <c r="I331">
        <v>4102</v>
      </c>
      <c r="J331">
        <v>0.29268640742062074</v>
      </c>
      <c r="K331" s="16">
        <v>11001.22251793155</v>
      </c>
      <c r="L331">
        <v>8947</v>
      </c>
      <c r="M331">
        <v>0.6383874420264003</v>
      </c>
      <c r="N331" s="16">
        <v>23995.109182821448</v>
      </c>
      <c r="O331" s="16">
        <v>37587.063283474083</v>
      </c>
    </row>
    <row r="332" spans="1:15" x14ac:dyDescent="0.25">
      <c r="A332">
        <v>395571</v>
      </c>
      <c r="B332" t="s">
        <v>41</v>
      </c>
      <c r="C332" t="s">
        <v>327</v>
      </c>
      <c r="D332" s="11">
        <v>56810.089182467396</v>
      </c>
      <c r="E332">
        <v>21358</v>
      </c>
      <c r="F332">
        <v>2896</v>
      </c>
      <c r="G332">
        <v>0.13559322033898305</v>
      </c>
      <c r="H332" s="16">
        <v>7703.0629399955787</v>
      </c>
      <c r="I332">
        <v>4814</v>
      </c>
      <c r="J332">
        <v>0.2253956362955333</v>
      </c>
      <c r="K332" s="16">
        <v>12804.746199288233</v>
      </c>
      <c r="L332">
        <v>13648</v>
      </c>
      <c r="M332">
        <v>0.6390111433654837</v>
      </c>
      <c r="N332" s="16">
        <v>36302.280043183586</v>
      </c>
      <c r="O332" s="16">
        <v>56810.089182467396</v>
      </c>
    </row>
    <row r="333" spans="1:15" x14ac:dyDescent="0.25">
      <c r="A333">
        <v>395295</v>
      </c>
      <c r="B333" t="s">
        <v>18</v>
      </c>
      <c r="C333" t="s">
        <v>142</v>
      </c>
      <c r="D333" s="11">
        <v>24652.804768575999</v>
      </c>
      <c r="E333">
        <v>18359</v>
      </c>
      <c r="F333">
        <v>5590</v>
      </c>
      <c r="G333">
        <v>0.30448281496813551</v>
      </c>
      <c r="H333" s="16">
        <v>7506.3553927958947</v>
      </c>
      <c r="I333">
        <v>4426</v>
      </c>
      <c r="J333">
        <v>0.24108066888174737</v>
      </c>
      <c r="K333" s="16">
        <v>5943.3146634194327</v>
      </c>
      <c r="L333">
        <v>8343</v>
      </c>
      <c r="M333">
        <v>0.4544365161501171</v>
      </c>
      <c r="N333" s="16">
        <v>11203.13471236067</v>
      </c>
      <c r="O333" s="16">
        <v>24652.804768575996</v>
      </c>
    </row>
    <row r="334" spans="1:15" x14ac:dyDescent="0.25">
      <c r="A334">
        <v>395952</v>
      </c>
      <c r="B334" t="s">
        <v>21</v>
      </c>
      <c r="C334" t="s">
        <v>560</v>
      </c>
      <c r="D334" s="11">
        <v>53657.33493010643</v>
      </c>
      <c r="E334">
        <v>15868</v>
      </c>
      <c r="F334">
        <v>6370</v>
      </c>
      <c r="G334">
        <v>0.40143685404587848</v>
      </c>
      <c r="H334" s="16">
        <v>21540.031730827952</v>
      </c>
      <c r="I334">
        <v>5569</v>
      </c>
      <c r="J334">
        <v>0.35095790269725236</v>
      </c>
      <c r="K334" s="16">
        <v>18831.465731394172</v>
      </c>
      <c r="L334">
        <v>3929</v>
      </c>
      <c r="M334">
        <v>0.24760524325686917</v>
      </c>
      <c r="N334" s="16">
        <v>13285.837467884305</v>
      </c>
      <c r="O334" s="16">
        <v>53657.334930106423</v>
      </c>
    </row>
    <row r="335" spans="1:15" x14ac:dyDescent="0.25">
      <c r="A335">
        <v>395205</v>
      </c>
      <c r="B335" t="s">
        <v>25</v>
      </c>
      <c r="C335" t="s">
        <v>97</v>
      </c>
      <c r="D335" s="11">
        <v>34648.904395896971</v>
      </c>
      <c r="E335">
        <v>46686</v>
      </c>
      <c r="F335">
        <v>15264</v>
      </c>
      <c r="G335">
        <v>0.3269502634622799</v>
      </c>
      <c r="H335" s="16">
        <v>11328.468420917863</v>
      </c>
      <c r="I335">
        <v>17861</v>
      </c>
      <c r="J335">
        <v>0.3825772180096817</v>
      </c>
      <c r="K335" s="16">
        <v>13255.881450865694</v>
      </c>
      <c r="L335">
        <v>13561</v>
      </c>
      <c r="M335">
        <v>0.2904725185280384</v>
      </c>
      <c r="N335" s="16">
        <v>10064.554524113413</v>
      </c>
      <c r="O335" s="16">
        <v>34648.904395896971</v>
      </c>
    </row>
    <row r="336" spans="1:15" x14ac:dyDescent="0.25">
      <c r="A336">
        <v>395010</v>
      </c>
      <c r="B336" t="s">
        <v>21</v>
      </c>
      <c r="C336" t="s">
        <v>23</v>
      </c>
      <c r="D336" s="11">
        <v>33381.016029619517</v>
      </c>
      <c r="E336">
        <v>84119</v>
      </c>
      <c r="F336">
        <v>7211</v>
      </c>
      <c r="G336">
        <v>8.5723796050832746E-2</v>
      </c>
      <c r="H336" s="16">
        <v>2861.5474100926822</v>
      </c>
      <c r="I336">
        <v>70596</v>
      </c>
      <c r="J336">
        <v>0.83923964859306455</v>
      </c>
      <c r="K336" s="16">
        <v>28014.672162377337</v>
      </c>
      <c r="L336">
        <v>6312</v>
      </c>
      <c r="M336">
        <v>7.5036555356102666E-2</v>
      </c>
      <c r="N336" s="16">
        <v>2504.7964571494954</v>
      </c>
      <c r="O336" s="16">
        <v>33381.016029619517</v>
      </c>
    </row>
    <row r="337" spans="1:15" x14ac:dyDescent="0.25">
      <c r="A337">
        <v>395075</v>
      </c>
      <c r="B337" t="s">
        <v>25</v>
      </c>
      <c r="C337" t="s">
        <v>51</v>
      </c>
      <c r="D337" s="11">
        <v>0</v>
      </c>
      <c r="E337">
        <v>16425</v>
      </c>
      <c r="F337">
        <v>6427</v>
      </c>
      <c r="G337">
        <v>0.3912937595129376</v>
      </c>
      <c r="H337" s="16">
        <v>0</v>
      </c>
      <c r="I337">
        <v>6580</v>
      </c>
      <c r="J337">
        <v>0.40060882800608827</v>
      </c>
      <c r="K337" s="16">
        <v>0</v>
      </c>
      <c r="L337">
        <v>3418</v>
      </c>
      <c r="M337">
        <v>0.20809741248097413</v>
      </c>
      <c r="N337" s="16">
        <v>0</v>
      </c>
      <c r="O337" s="16">
        <v>0</v>
      </c>
    </row>
    <row r="338" spans="1:15" x14ac:dyDescent="0.25">
      <c r="A338">
        <v>395403</v>
      </c>
      <c r="B338" t="s">
        <v>25</v>
      </c>
      <c r="C338" t="s">
        <v>214</v>
      </c>
      <c r="D338" s="11">
        <v>18791.404048101242</v>
      </c>
      <c r="E338">
        <v>28360</v>
      </c>
      <c r="F338">
        <v>1561</v>
      </c>
      <c r="G338">
        <v>5.504231311706629E-2</v>
      </c>
      <c r="H338" s="16">
        <v>1034.3223455248956</v>
      </c>
      <c r="I338">
        <v>24930</v>
      </c>
      <c r="J338">
        <v>0.8790550070521862</v>
      </c>
      <c r="K338" s="16">
        <v>16518.677818024116</v>
      </c>
      <c r="L338">
        <v>1869</v>
      </c>
      <c r="M338">
        <v>6.5902679830747532E-2</v>
      </c>
      <c r="N338" s="16">
        <v>1238.4038845522293</v>
      </c>
      <c r="O338" s="16">
        <v>18791.404048101242</v>
      </c>
    </row>
    <row r="339" spans="1:15" x14ac:dyDescent="0.25">
      <c r="A339">
        <v>395042</v>
      </c>
      <c r="B339" t="s">
        <v>34</v>
      </c>
      <c r="C339" t="s">
        <v>40</v>
      </c>
      <c r="D339" s="11">
        <v>22304.619771276852</v>
      </c>
      <c r="E339">
        <v>24850</v>
      </c>
      <c r="F339">
        <v>9152</v>
      </c>
      <c r="G339">
        <v>0.36828973843058349</v>
      </c>
      <c r="H339" s="16">
        <v>8214.5625813571733</v>
      </c>
      <c r="I339">
        <v>4990</v>
      </c>
      <c r="J339">
        <v>0.20080482897384305</v>
      </c>
      <c r="K339" s="16">
        <v>4478.8753584978467</v>
      </c>
      <c r="L339">
        <v>10708</v>
      </c>
      <c r="M339">
        <v>0.43090543259557346</v>
      </c>
      <c r="N339" s="16">
        <v>9611.1818314218326</v>
      </c>
      <c r="O339" s="16">
        <v>22304.619771276852</v>
      </c>
    </row>
    <row r="340" spans="1:15" x14ac:dyDescent="0.25">
      <c r="A340">
        <v>395902</v>
      </c>
      <c r="B340" t="s">
        <v>25</v>
      </c>
      <c r="C340" t="s">
        <v>538</v>
      </c>
      <c r="D340" s="11">
        <v>7269.503952343337</v>
      </c>
      <c r="E340">
        <v>7425</v>
      </c>
      <c r="F340">
        <v>2714</v>
      </c>
      <c r="G340">
        <v>0.36552188552188553</v>
      </c>
      <c r="H340" s="16">
        <v>2657.1627914693354</v>
      </c>
      <c r="I340">
        <v>1349</v>
      </c>
      <c r="J340">
        <v>0.1816835016835017</v>
      </c>
      <c r="K340" s="16">
        <v>1320.7489335637929</v>
      </c>
      <c r="L340">
        <v>3362</v>
      </c>
      <c r="M340">
        <v>0.45279461279461281</v>
      </c>
      <c r="N340" s="16">
        <v>3291.5922273102087</v>
      </c>
      <c r="O340" s="16">
        <v>7269.503952343337</v>
      </c>
    </row>
    <row r="341" spans="1:15" x14ac:dyDescent="0.25">
      <c r="A341">
        <v>396009</v>
      </c>
      <c r="B341" t="s">
        <v>21</v>
      </c>
      <c r="C341" t="s">
        <v>574</v>
      </c>
      <c r="D341" s="11">
        <v>26719.549273909401</v>
      </c>
      <c r="E341">
        <v>22255</v>
      </c>
      <c r="F341">
        <v>7540</v>
      </c>
      <c r="G341">
        <v>0.33880026960233656</v>
      </c>
      <c r="H341" s="16">
        <v>9052.5904976534202</v>
      </c>
      <c r="I341">
        <v>8411</v>
      </c>
      <c r="J341">
        <v>0.37793754212536507</v>
      </c>
      <c r="K341" s="16">
        <v>10098.320779278902</v>
      </c>
      <c r="L341">
        <v>6304</v>
      </c>
      <c r="M341">
        <v>0.28326218827229838</v>
      </c>
      <c r="N341" s="16">
        <v>7568.6379969770778</v>
      </c>
      <c r="O341" s="16">
        <v>26719.549273909401</v>
      </c>
    </row>
    <row r="342" spans="1:15" x14ac:dyDescent="0.25">
      <c r="A342">
        <v>395903</v>
      </c>
      <c r="B342" t="s">
        <v>18</v>
      </c>
      <c r="C342" t="s">
        <v>539</v>
      </c>
      <c r="D342" s="11">
        <v>0</v>
      </c>
      <c r="E342">
        <v>5612</v>
      </c>
      <c r="F342">
        <v>1932</v>
      </c>
      <c r="G342">
        <v>0.34426229508196721</v>
      </c>
      <c r="H342" s="16">
        <v>0</v>
      </c>
      <c r="I342">
        <v>1744</v>
      </c>
      <c r="J342">
        <v>0.31076265146115467</v>
      </c>
      <c r="K342" s="16">
        <v>0</v>
      </c>
      <c r="L342">
        <v>1936</v>
      </c>
      <c r="M342">
        <v>0.34497505345687812</v>
      </c>
      <c r="N342" s="16">
        <v>0</v>
      </c>
      <c r="O342" s="16">
        <v>0</v>
      </c>
    </row>
    <row r="343" spans="1:15" x14ac:dyDescent="0.25">
      <c r="A343">
        <v>395826</v>
      </c>
      <c r="B343" t="s">
        <v>18</v>
      </c>
      <c r="C343" t="s">
        <v>497</v>
      </c>
      <c r="D343" s="11">
        <v>16077.808253220097</v>
      </c>
      <c r="E343">
        <v>36807</v>
      </c>
      <c r="F343">
        <v>12459</v>
      </c>
      <c r="G343">
        <v>0.33849539489770969</v>
      </c>
      <c r="H343" s="16">
        <v>5442.2640537633924</v>
      </c>
      <c r="I343">
        <v>14545</v>
      </c>
      <c r="J343">
        <v>0.39516939712554677</v>
      </c>
      <c r="K343" s="16">
        <v>6353.4577945251258</v>
      </c>
      <c r="L343">
        <v>9803</v>
      </c>
      <c r="M343">
        <v>0.26633520797674354</v>
      </c>
      <c r="N343" s="16">
        <v>4282.0864049315778</v>
      </c>
      <c r="O343" s="16">
        <v>16077.808253220097</v>
      </c>
    </row>
    <row r="344" spans="1:15" x14ac:dyDescent="0.25">
      <c r="A344">
        <v>396073</v>
      </c>
      <c r="B344" t="s">
        <v>18</v>
      </c>
      <c r="C344" t="s">
        <v>594</v>
      </c>
      <c r="D344" s="11">
        <v>27888.378703971721</v>
      </c>
      <c r="E344">
        <v>13461</v>
      </c>
      <c r="F344">
        <v>2239</v>
      </c>
      <c r="G344">
        <v>0.1663323675804175</v>
      </c>
      <c r="H344" s="16">
        <v>4638.7400578109118</v>
      </c>
      <c r="I344">
        <v>5505</v>
      </c>
      <c r="J344">
        <v>0.40895921551147763</v>
      </c>
      <c r="K344" s="16">
        <v>11405.209476663274</v>
      </c>
      <c r="L344">
        <v>5717</v>
      </c>
      <c r="M344">
        <v>0.4247084169081049</v>
      </c>
      <c r="N344" s="16">
        <v>11844.429169497536</v>
      </c>
      <c r="O344" s="16">
        <v>27888.378703971721</v>
      </c>
    </row>
    <row r="345" spans="1:15" x14ac:dyDescent="0.25">
      <c r="A345">
        <v>395476</v>
      </c>
      <c r="B345" t="s">
        <v>25</v>
      </c>
      <c r="C345" t="s">
        <v>264</v>
      </c>
      <c r="D345" s="11">
        <v>33663.267593615245</v>
      </c>
      <c r="E345">
        <v>118960</v>
      </c>
      <c r="F345">
        <v>45124</v>
      </c>
      <c r="G345">
        <v>0.37932078009414927</v>
      </c>
      <c r="H345" s="16">
        <v>12769.176924128229</v>
      </c>
      <c r="I345">
        <v>39753</v>
      </c>
      <c r="J345">
        <v>0.33417114996637526</v>
      </c>
      <c r="K345" s="16">
        <v>11249.292843384221</v>
      </c>
      <c r="L345">
        <v>34083</v>
      </c>
      <c r="M345">
        <v>0.28650806993947547</v>
      </c>
      <c r="N345" s="16">
        <v>9644.7978261027947</v>
      </c>
      <c r="O345" s="16">
        <v>33663.267593615245</v>
      </c>
    </row>
    <row r="346" spans="1:15" x14ac:dyDescent="0.25">
      <c r="A346">
        <v>396077</v>
      </c>
      <c r="B346" t="s">
        <v>25</v>
      </c>
      <c r="C346" t="s">
        <v>598</v>
      </c>
      <c r="D346" s="11">
        <v>0</v>
      </c>
      <c r="E346">
        <v>33756</v>
      </c>
      <c r="F346">
        <v>12212</v>
      </c>
      <c r="G346">
        <v>0.36177272188647946</v>
      </c>
      <c r="H346" s="16">
        <v>0</v>
      </c>
      <c r="I346">
        <v>6723</v>
      </c>
      <c r="J346">
        <v>0.19916459296125133</v>
      </c>
      <c r="K346" s="16">
        <v>0</v>
      </c>
      <c r="L346">
        <v>14821</v>
      </c>
      <c r="M346">
        <v>0.43906268515226921</v>
      </c>
      <c r="N346" s="16">
        <v>0</v>
      </c>
      <c r="O346" s="16">
        <v>0</v>
      </c>
    </row>
    <row r="347" spans="1:15" x14ac:dyDescent="0.25">
      <c r="A347">
        <v>395428</v>
      </c>
      <c r="B347" t="s">
        <v>25</v>
      </c>
      <c r="C347" t="s">
        <v>231</v>
      </c>
      <c r="D347" s="11">
        <v>42349.325272362679</v>
      </c>
      <c r="E347">
        <v>38811</v>
      </c>
      <c r="F347">
        <v>10842</v>
      </c>
      <c r="G347">
        <v>0.27935379145087735</v>
      </c>
      <c r="H347" s="16">
        <v>11830.444580220974</v>
      </c>
      <c r="I347">
        <v>11879</v>
      </c>
      <c r="J347">
        <v>0.30607302053541524</v>
      </c>
      <c r="K347" s="16">
        <v>12961.985903748842</v>
      </c>
      <c r="L347">
        <v>16090</v>
      </c>
      <c r="M347">
        <v>0.41457318801370746</v>
      </c>
      <c r="N347" s="16">
        <v>17556.894788392867</v>
      </c>
      <c r="O347" s="16">
        <v>42349.325272362679</v>
      </c>
    </row>
    <row r="348" spans="1:15" x14ac:dyDescent="0.25">
      <c r="A348">
        <v>395390</v>
      </c>
      <c r="B348" t="s">
        <v>41</v>
      </c>
      <c r="C348" t="s">
        <v>204</v>
      </c>
      <c r="D348" s="11">
        <v>34639.569122702575</v>
      </c>
      <c r="E348">
        <v>15635</v>
      </c>
      <c r="F348">
        <v>6397</v>
      </c>
      <c r="G348">
        <v>0.40914614646626157</v>
      </c>
      <c r="H348" s="16">
        <v>14172.64622180546</v>
      </c>
      <c r="I348">
        <v>4180</v>
      </c>
      <c r="J348">
        <v>0.26734889670610806</v>
      </c>
      <c r="K348" s="16">
        <v>9260.8505873295016</v>
      </c>
      <c r="L348">
        <v>5058</v>
      </c>
      <c r="M348">
        <v>0.32350495682763031</v>
      </c>
      <c r="N348" s="16">
        <v>11206.072313567613</v>
      </c>
      <c r="O348" s="16">
        <v>34639.569122702575</v>
      </c>
    </row>
    <row r="349" spans="1:15" x14ac:dyDescent="0.25">
      <c r="A349">
        <v>395482</v>
      </c>
      <c r="B349" t="s">
        <v>41</v>
      </c>
      <c r="C349" t="s">
        <v>269</v>
      </c>
      <c r="D349" s="11">
        <v>60395.577393390806</v>
      </c>
      <c r="E349">
        <v>18430</v>
      </c>
      <c r="F349">
        <v>12375</v>
      </c>
      <c r="G349">
        <v>0.67145957677699408</v>
      </c>
      <c r="H349" s="16">
        <v>40553.188835768378</v>
      </c>
      <c r="I349">
        <v>3538</v>
      </c>
      <c r="J349">
        <v>0.19196961475854585</v>
      </c>
      <c r="K349" s="16">
        <v>11594.115725329173</v>
      </c>
      <c r="L349">
        <v>2517</v>
      </c>
      <c r="M349">
        <v>0.13657080846446013</v>
      </c>
      <c r="N349" s="16">
        <v>8248.2728322932544</v>
      </c>
      <c r="O349" s="16">
        <v>60395.577393390806</v>
      </c>
    </row>
    <row r="350" spans="1:15" x14ac:dyDescent="0.25">
      <c r="A350">
        <v>395347</v>
      </c>
      <c r="B350" t="s">
        <v>25</v>
      </c>
      <c r="C350" t="s">
        <v>173</v>
      </c>
      <c r="D350" s="11">
        <v>0</v>
      </c>
      <c r="E350">
        <v>23627</v>
      </c>
      <c r="F350">
        <v>8639</v>
      </c>
      <c r="G350">
        <v>0.36564100393617471</v>
      </c>
      <c r="H350" s="16">
        <v>0</v>
      </c>
      <c r="I350">
        <v>6495</v>
      </c>
      <c r="J350">
        <v>0.2748973631861853</v>
      </c>
      <c r="K350" s="16">
        <v>0</v>
      </c>
      <c r="L350">
        <v>8493</v>
      </c>
      <c r="M350">
        <v>0.35946163287763999</v>
      </c>
      <c r="N350" s="16">
        <v>0</v>
      </c>
      <c r="O350" s="16">
        <v>0</v>
      </c>
    </row>
    <row r="351" spans="1:15" x14ac:dyDescent="0.25">
      <c r="A351">
        <v>395646</v>
      </c>
      <c r="B351" t="s">
        <v>18</v>
      </c>
      <c r="C351" t="s">
        <v>381</v>
      </c>
      <c r="D351" s="11">
        <v>28016.85703743991</v>
      </c>
      <c r="E351">
        <v>8913</v>
      </c>
      <c r="F351">
        <v>2828</v>
      </c>
      <c r="G351">
        <v>0.31728935263098845</v>
      </c>
      <c r="H351" s="16">
        <v>8889.4504321642617</v>
      </c>
      <c r="I351">
        <v>2318</v>
      </c>
      <c r="J351">
        <v>0.26006956131493325</v>
      </c>
      <c r="K351" s="16">
        <v>7286.3317191501974</v>
      </c>
      <c r="L351">
        <v>3767</v>
      </c>
      <c r="M351">
        <v>0.4226410860540783</v>
      </c>
      <c r="N351" s="16">
        <v>11841.074886125451</v>
      </c>
      <c r="O351" s="16">
        <v>28016.85703743991</v>
      </c>
    </row>
    <row r="352" spans="1:15" x14ac:dyDescent="0.25">
      <c r="A352">
        <v>395564</v>
      </c>
      <c r="B352" t="s">
        <v>41</v>
      </c>
      <c r="C352" t="s">
        <v>321</v>
      </c>
      <c r="D352" s="11">
        <v>0</v>
      </c>
      <c r="E352">
        <v>23719</v>
      </c>
      <c r="F352">
        <v>8286</v>
      </c>
      <c r="G352">
        <v>0.3493401914077322</v>
      </c>
      <c r="H352" s="16">
        <v>0</v>
      </c>
      <c r="I352">
        <v>6517</v>
      </c>
      <c r="J352">
        <v>0.27475863232008096</v>
      </c>
      <c r="K352" s="16">
        <v>0</v>
      </c>
      <c r="L352">
        <v>8916</v>
      </c>
      <c r="M352">
        <v>0.37590117627218683</v>
      </c>
      <c r="N352" s="16">
        <v>0</v>
      </c>
      <c r="O352" s="16">
        <v>0</v>
      </c>
    </row>
    <row r="353" spans="1:15" x14ac:dyDescent="0.25">
      <c r="A353">
        <v>395110</v>
      </c>
      <c r="B353" t="s">
        <v>21</v>
      </c>
      <c r="C353" t="s">
        <v>65</v>
      </c>
      <c r="D353" s="11">
        <v>34547.025320604254</v>
      </c>
      <c r="E353">
        <v>28756</v>
      </c>
      <c r="F353">
        <v>11241</v>
      </c>
      <c r="G353">
        <v>0.39090972318820422</v>
      </c>
      <c r="H353" s="16">
        <v>13504.768105053292</v>
      </c>
      <c r="I353">
        <v>6114</v>
      </c>
      <c r="J353">
        <v>0.212616497426624</v>
      </c>
      <c r="K353" s="16">
        <v>7345.2675201757684</v>
      </c>
      <c r="L353">
        <v>11401</v>
      </c>
      <c r="M353">
        <v>0.39647377938517181</v>
      </c>
      <c r="N353" s="16">
        <v>13696.989695375196</v>
      </c>
      <c r="O353" s="16">
        <v>34547.025320604254</v>
      </c>
    </row>
    <row r="354" spans="1:15" x14ac:dyDescent="0.25">
      <c r="A354">
        <v>395502</v>
      </c>
      <c r="B354" t="s">
        <v>34</v>
      </c>
      <c r="C354" t="s">
        <v>281</v>
      </c>
      <c r="D354" s="11">
        <v>37652.111820149992</v>
      </c>
      <c r="E354">
        <v>26609</v>
      </c>
      <c r="F354">
        <v>6949</v>
      </c>
      <c r="G354">
        <v>0.26115224172272539</v>
      </c>
      <c r="H354" s="16">
        <v>9832.9334074268972</v>
      </c>
      <c r="I354">
        <v>6931</v>
      </c>
      <c r="J354">
        <v>0.26047577887181028</v>
      </c>
      <c r="K354" s="16">
        <v>9807.463152522063</v>
      </c>
      <c r="L354">
        <v>12729</v>
      </c>
      <c r="M354">
        <v>0.47837197940546433</v>
      </c>
      <c r="N354" s="16">
        <v>18011.715260201032</v>
      </c>
      <c r="O354" s="16">
        <v>37652.111820149992</v>
      </c>
    </row>
    <row r="355" spans="1:15" x14ac:dyDescent="0.25">
      <c r="A355">
        <v>395594</v>
      </c>
      <c r="B355" t="s">
        <v>34</v>
      </c>
      <c r="C355" t="s">
        <v>343</v>
      </c>
      <c r="D355" s="11">
        <v>19066.409386849933</v>
      </c>
      <c r="E355">
        <v>16782</v>
      </c>
      <c r="F355">
        <v>5432</v>
      </c>
      <c r="G355">
        <v>0.32368013347634372</v>
      </c>
      <c r="H355" s="16">
        <v>6171.4179352501997</v>
      </c>
      <c r="I355">
        <v>5197</v>
      </c>
      <c r="J355">
        <v>0.3096770349183649</v>
      </c>
      <c r="K355" s="16">
        <v>5904.4291254593672</v>
      </c>
      <c r="L355">
        <v>6153</v>
      </c>
      <c r="M355">
        <v>0.36664283160529137</v>
      </c>
      <c r="N355" s="16">
        <v>6990.5623261403671</v>
      </c>
      <c r="O355" s="16">
        <v>19066.409386849933</v>
      </c>
    </row>
    <row r="356" spans="1:15" x14ac:dyDescent="0.25">
      <c r="A356">
        <v>395793</v>
      </c>
      <c r="B356" t="s">
        <v>34</v>
      </c>
      <c r="C356" t="s">
        <v>477</v>
      </c>
      <c r="D356" s="11">
        <v>36435.873525252427</v>
      </c>
      <c r="E356">
        <v>13838</v>
      </c>
      <c r="F356">
        <v>4402</v>
      </c>
      <c r="G356">
        <v>0.31810955340367103</v>
      </c>
      <c r="H356" s="16">
        <v>11590.59945499069</v>
      </c>
      <c r="I356">
        <v>2744</v>
      </c>
      <c r="J356">
        <v>0.1982945512357277</v>
      </c>
      <c r="K356" s="16">
        <v>7225.0351895716622</v>
      </c>
      <c r="L356">
        <v>6692</v>
      </c>
      <c r="M356">
        <v>0.48359589536060127</v>
      </c>
      <c r="N356" s="16">
        <v>17620.238880690074</v>
      </c>
      <c r="O356" s="16">
        <v>36435.873525252427</v>
      </c>
    </row>
    <row r="357" spans="1:15" x14ac:dyDescent="0.25">
      <c r="A357">
        <v>395878</v>
      </c>
      <c r="B357" t="s">
        <v>41</v>
      </c>
      <c r="C357" t="s">
        <v>525</v>
      </c>
      <c r="D357" s="11">
        <v>45518.615462133755</v>
      </c>
      <c r="E357">
        <v>22444</v>
      </c>
      <c r="F357">
        <v>4681</v>
      </c>
      <c r="G357">
        <v>0.2085635359116022</v>
      </c>
      <c r="H357" s="16">
        <v>9493.5233905831446</v>
      </c>
      <c r="I357">
        <v>15116</v>
      </c>
      <c r="J357">
        <v>0.67349848511851718</v>
      </c>
      <c r="K357" s="16">
        <v>30656.718558439396</v>
      </c>
      <c r="L357">
        <v>2647</v>
      </c>
      <c r="M357">
        <v>0.11793797896988059</v>
      </c>
      <c r="N357" s="16">
        <v>5368.3735131112126</v>
      </c>
      <c r="O357" s="16">
        <v>45518.615462133755</v>
      </c>
    </row>
    <row r="358" spans="1:15" x14ac:dyDescent="0.25">
      <c r="A358">
        <v>395367</v>
      </c>
      <c r="B358" t="s">
        <v>21</v>
      </c>
      <c r="C358" t="s">
        <v>190</v>
      </c>
      <c r="D358" s="11">
        <v>40255.924434358516</v>
      </c>
      <c r="E358">
        <v>16736</v>
      </c>
      <c r="F358">
        <v>6180</v>
      </c>
      <c r="G358">
        <v>0.36926386233269598</v>
      </c>
      <c r="H358" s="16">
        <v>14865.058138404376</v>
      </c>
      <c r="I358">
        <v>5041</v>
      </c>
      <c r="J358">
        <v>0.30120697896749521</v>
      </c>
      <c r="K358" s="16">
        <v>12125.365384416902</v>
      </c>
      <c r="L358">
        <v>5515</v>
      </c>
      <c r="M358">
        <v>0.32952915869980881</v>
      </c>
      <c r="N358" s="16">
        <v>13265.50091153724</v>
      </c>
      <c r="O358" s="16">
        <v>40255.924434358516</v>
      </c>
    </row>
    <row r="359" spans="1:15" x14ac:dyDescent="0.25">
      <c r="A359">
        <v>395710</v>
      </c>
      <c r="B359" t="s">
        <v>21</v>
      </c>
      <c r="C359" t="s">
        <v>425</v>
      </c>
      <c r="D359" s="11">
        <v>0</v>
      </c>
      <c r="E359">
        <v>25775</v>
      </c>
      <c r="F359">
        <v>9561</v>
      </c>
      <c r="G359">
        <v>0.37094083414161011</v>
      </c>
      <c r="H359" s="16">
        <v>0</v>
      </c>
      <c r="I359">
        <v>8121</v>
      </c>
      <c r="J359">
        <v>0.31507274490785647</v>
      </c>
      <c r="K359" s="16">
        <v>0</v>
      </c>
      <c r="L359">
        <v>8093</v>
      </c>
      <c r="M359">
        <v>0.31398642095053347</v>
      </c>
      <c r="N359" s="16">
        <v>0</v>
      </c>
      <c r="O359" s="16">
        <v>0</v>
      </c>
    </row>
    <row r="360" spans="1:15" x14ac:dyDescent="0.25">
      <c r="A360">
        <v>395439</v>
      </c>
      <c r="B360" t="s">
        <v>18</v>
      </c>
      <c r="C360" t="s">
        <v>240</v>
      </c>
      <c r="D360" s="11">
        <v>10078.775055898741</v>
      </c>
      <c r="E360">
        <v>5010</v>
      </c>
      <c r="F360">
        <v>2500</v>
      </c>
      <c r="G360">
        <v>0.49900199600798401</v>
      </c>
      <c r="H360" s="16">
        <v>5029.3288702089521</v>
      </c>
      <c r="I360">
        <v>1959</v>
      </c>
      <c r="J360">
        <v>0.39101796407185629</v>
      </c>
      <c r="K360" s="16">
        <v>3940.9821026957352</v>
      </c>
      <c r="L360">
        <v>551</v>
      </c>
      <c r="M360">
        <v>0.10998003992015969</v>
      </c>
      <c r="N360" s="16">
        <v>1108.4640829940531</v>
      </c>
      <c r="O360" s="16">
        <v>10078.775055898741</v>
      </c>
    </row>
    <row r="361" spans="1:15" x14ac:dyDescent="0.25">
      <c r="A361">
        <v>395721</v>
      </c>
      <c r="B361" t="s">
        <v>25</v>
      </c>
      <c r="C361" t="s">
        <v>434</v>
      </c>
      <c r="D361" s="11">
        <v>35990.328303055605</v>
      </c>
      <c r="E361">
        <v>15389</v>
      </c>
      <c r="F361">
        <v>6436</v>
      </c>
      <c r="G361">
        <v>0.41822080706998505</v>
      </c>
      <c r="H361" s="16">
        <v>15051.90414961764</v>
      </c>
      <c r="I361">
        <v>3382</v>
      </c>
      <c r="J361">
        <v>0.21976736630060434</v>
      </c>
      <c r="K361" s="16">
        <v>7909.4996634566287</v>
      </c>
      <c r="L361">
        <v>5571</v>
      </c>
      <c r="M361">
        <v>0.36201182662941062</v>
      </c>
      <c r="N361" s="16">
        <v>13028.924489981335</v>
      </c>
      <c r="O361" s="16">
        <v>35990.328303055605</v>
      </c>
    </row>
    <row r="362" spans="1:15" x14ac:dyDescent="0.25">
      <c r="A362">
        <v>395454</v>
      </c>
      <c r="B362" t="s">
        <v>21</v>
      </c>
      <c r="C362" t="s">
        <v>248</v>
      </c>
      <c r="D362" s="11">
        <v>0</v>
      </c>
      <c r="E362">
        <v>63373</v>
      </c>
      <c r="F362">
        <v>23685</v>
      </c>
      <c r="G362">
        <v>0.37373960519464128</v>
      </c>
      <c r="H362" s="16">
        <v>0</v>
      </c>
      <c r="I362">
        <v>17759</v>
      </c>
      <c r="J362">
        <v>0.28022975084026319</v>
      </c>
      <c r="K362" s="16">
        <v>0</v>
      </c>
      <c r="L362">
        <v>21929</v>
      </c>
      <c r="M362">
        <v>0.34603064396509553</v>
      </c>
      <c r="N362" s="16">
        <v>0</v>
      </c>
      <c r="O362" s="16">
        <v>0</v>
      </c>
    </row>
    <row r="363" spans="1:15" x14ac:dyDescent="0.25">
      <c r="A363">
        <v>395001</v>
      </c>
      <c r="B363" t="s">
        <v>18</v>
      </c>
      <c r="C363" t="s">
        <v>19</v>
      </c>
      <c r="D363" s="11">
        <v>56599.069023774267</v>
      </c>
      <c r="E363">
        <v>18046</v>
      </c>
      <c r="F363">
        <v>4287</v>
      </c>
      <c r="G363">
        <v>0.23755956998780894</v>
      </c>
      <c r="H363" s="16">
        <v>13445.650498998133</v>
      </c>
      <c r="I363">
        <v>7140</v>
      </c>
      <c r="J363">
        <v>0.395655546935609</v>
      </c>
      <c r="K363" s="16">
        <v>22393.735610647695</v>
      </c>
      <c r="L363">
        <v>6619</v>
      </c>
      <c r="M363">
        <v>0.36678488307658208</v>
      </c>
      <c r="N363" s="16">
        <v>20759.682914128443</v>
      </c>
      <c r="O363" s="16">
        <v>56599.069023774267</v>
      </c>
    </row>
    <row r="364" spans="1:15" x14ac:dyDescent="0.25">
      <c r="A364">
        <v>395738</v>
      </c>
      <c r="B364" t="s">
        <v>21</v>
      </c>
      <c r="C364" t="s">
        <v>444</v>
      </c>
      <c r="D364" s="11">
        <v>0</v>
      </c>
      <c r="E364">
        <v>13241</v>
      </c>
      <c r="F364">
        <v>1525</v>
      </c>
      <c r="G364">
        <v>0.11517257004757948</v>
      </c>
      <c r="H364" s="16">
        <v>0</v>
      </c>
      <c r="I364">
        <v>10786</v>
      </c>
      <c r="J364">
        <v>0.81459104297258511</v>
      </c>
      <c r="K364" s="16">
        <v>0</v>
      </c>
      <c r="L364">
        <v>930</v>
      </c>
      <c r="M364">
        <v>7.0236386979835363E-2</v>
      </c>
      <c r="N364" s="16">
        <v>0</v>
      </c>
      <c r="O364" s="16">
        <v>0</v>
      </c>
    </row>
    <row r="365" spans="1:15" x14ac:dyDescent="0.25">
      <c r="A365">
        <v>395626</v>
      </c>
      <c r="B365" t="s">
        <v>34</v>
      </c>
      <c r="C365" t="s">
        <v>367</v>
      </c>
      <c r="D365" s="11">
        <v>32823.284145148769</v>
      </c>
      <c r="E365">
        <v>20812</v>
      </c>
      <c r="F365">
        <v>4677</v>
      </c>
      <c r="G365">
        <v>0.22472611954641553</v>
      </c>
      <c r="H365" s="16">
        <v>7376.2492767086678</v>
      </c>
      <c r="I365">
        <v>4813</v>
      </c>
      <c r="J365">
        <v>0.23126081107053623</v>
      </c>
      <c r="K365" s="16">
        <v>7590.7393134057766</v>
      </c>
      <c r="L365">
        <v>11322</v>
      </c>
      <c r="M365">
        <v>0.54401306938304828</v>
      </c>
      <c r="N365" s="16">
        <v>17856.295555034325</v>
      </c>
      <c r="O365" s="16">
        <v>32823.284145148769</v>
      </c>
    </row>
    <row r="366" spans="1:15" x14ac:dyDescent="0.25">
      <c r="A366">
        <v>395422</v>
      </c>
      <c r="B366" t="s">
        <v>18</v>
      </c>
      <c r="C366" t="s">
        <v>226</v>
      </c>
      <c r="D366" s="11">
        <v>20548.066094518788</v>
      </c>
      <c r="E366">
        <v>27635</v>
      </c>
      <c r="F366">
        <v>6518</v>
      </c>
      <c r="G366">
        <v>0.23586032205536459</v>
      </c>
      <c r="H366" s="16">
        <v>4846.4734866681192</v>
      </c>
      <c r="I366">
        <v>10460</v>
      </c>
      <c r="J366">
        <v>0.378505518364393</v>
      </c>
      <c r="K366" s="16">
        <v>7777.5564084916423</v>
      </c>
      <c r="L366">
        <v>10657</v>
      </c>
      <c r="M366">
        <v>0.38563415958024244</v>
      </c>
      <c r="N366" s="16">
        <v>7924.0361993590277</v>
      </c>
      <c r="O366" s="16">
        <v>20548.066094518788</v>
      </c>
    </row>
    <row r="367" spans="1:15" x14ac:dyDescent="0.25">
      <c r="A367">
        <v>395555</v>
      </c>
      <c r="B367" t="s">
        <v>21</v>
      </c>
      <c r="C367" t="s">
        <v>312</v>
      </c>
      <c r="D367" s="11">
        <v>21986.729558183819</v>
      </c>
      <c r="E367">
        <v>26208</v>
      </c>
      <c r="F367">
        <v>10530</v>
      </c>
      <c r="G367">
        <v>0.4017857142857143</v>
      </c>
      <c r="H367" s="16">
        <v>8833.9538403417137</v>
      </c>
      <c r="I367">
        <v>7025</v>
      </c>
      <c r="J367">
        <v>0.26804792429792429</v>
      </c>
      <c r="K367" s="16">
        <v>5893.4972201709907</v>
      </c>
      <c r="L367">
        <v>8653</v>
      </c>
      <c r="M367">
        <v>0.33016636141636141</v>
      </c>
      <c r="N367" s="16">
        <v>7259.2784976711146</v>
      </c>
      <c r="O367" s="16">
        <v>21986.729558183819</v>
      </c>
    </row>
    <row r="368" spans="1:15" x14ac:dyDescent="0.25">
      <c r="A368">
        <v>395883</v>
      </c>
      <c r="B368" t="s">
        <v>18</v>
      </c>
      <c r="C368" t="s">
        <v>529</v>
      </c>
      <c r="D368" s="11">
        <v>37165.86248456168</v>
      </c>
      <c r="E368">
        <v>28975</v>
      </c>
      <c r="F368">
        <v>5915</v>
      </c>
      <c r="G368">
        <v>0.20414150129421915</v>
      </c>
      <c r="H368" s="16">
        <v>7587.0949644929187</v>
      </c>
      <c r="I368">
        <v>8858</v>
      </c>
      <c r="J368">
        <v>0.30571182053494389</v>
      </c>
      <c r="K368" s="16">
        <v>11362.043481906723</v>
      </c>
      <c r="L368">
        <v>14202</v>
      </c>
      <c r="M368">
        <v>0.4901466781708369</v>
      </c>
      <c r="N368" s="16">
        <v>18216.724038162036</v>
      </c>
      <c r="O368" s="16">
        <v>37165.86248456168</v>
      </c>
    </row>
    <row r="369" spans="1:15" x14ac:dyDescent="0.25">
      <c r="A369">
        <v>395135</v>
      </c>
      <c r="B369" t="s">
        <v>21</v>
      </c>
      <c r="C369" t="s">
        <v>71</v>
      </c>
      <c r="D369" s="11">
        <v>33854.030630071051</v>
      </c>
      <c r="E369">
        <v>10993</v>
      </c>
      <c r="F369">
        <v>2877</v>
      </c>
      <c r="G369">
        <v>0.26171199854452831</v>
      </c>
      <c r="H369" s="16">
        <v>8860.0060149835717</v>
      </c>
      <c r="I369">
        <v>7096</v>
      </c>
      <c r="J369">
        <v>0.64550168288911125</v>
      </c>
      <c r="K369" s="16">
        <v>21852.833744290383</v>
      </c>
      <c r="L369">
        <v>1020</v>
      </c>
      <c r="M369">
        <v>9.278631856636041E-2</v>
      </c>
      <c r="N369" s="16">
        <v>3141.1908707970956</v>
      </c>
      <c r="O369" s="16">
        <v>33854.030630071051</v>
      </c>
    </row>
    <row r="370" spans="1:15" x14ac:dyDescent="0.25">
      <c r="A370">
        <v>395648</v>
      </c>
      <c r="B370" t="s">
        <v>21</v>
      </c>
      <c r="C370" t="s">
        <v>383</v>
      </c>
      <c r="D370" s="11">
        <v>14947.578113463847</v>
      </c>
      <c r="E370">
        <v>6376</v>
      </c>
      <c r="F370">
        <v>2205</v>
      </c>
      <c r="G370">
        <v>0.34582810539523212</v>
      </c>
      <c r="H370" s="16">
        <v>5169.2926192264404</v>
      </c>
      <c r="I370">
        <v>694</v>
      </c>
      <c r="J370">
        <v>0.1088456712672522</v>
      </c>
      <c r="K370" s="16">
        <v>1626.9791735796598</v>
      </c>
      <c r="L370">
        <v>3477</v>
      </c>
      <c r="M370">
        <v>0.54532622333751568</v>
      </c>
      <c r="N370" s="16">
        <v>8151.3063206577472</v>
      </c>
      <c r="O370" s="16">
        <v>14947.578113463847</v>
      </c>
    </row>
    <row r="371" spans="1:15" x14ac:dyDescent="0.25">
      <c r="A371">
        <v>395783</v>
      </c>
      <c r="B371" t="s">
        <v>18</v>
      </c>
      <c r="C371" t="s">
        <v>469</v>
      </c>
      <c r="D371" s="11">
        <v>0</v>
      </c>
      <c r="E371">
        <v>21741</v>
      </c>
      <c r="F371">
        <v>3821</v>
      </c>
      <c r="G371">
        <v>0.17575088542385356</v>
      </c>
      <c r="H371" s="16">
        <v>0</v>
      </c>
      <c r="I371">
        <v>7888</v>
      </c>
      <c r="J371">
        <v>0.36281679775539305</v>
      </c>
      <c r="K371" s="16">
        <v>0</v>
      </c>
      <c r="L371">
        <v>10032</v>
      </c>
      <c r="M371">
        <v>0.46143231682075342</v>
      </c>
      <c r="N371" s="16">
        <v>0</v>
      </c>
      <c r="O371" s="16">
        <v>0</v>
      </c>
    </row>
    <row r="372" spans="1:15" x14ac:dyDescent="0.25">
      <c r="A372">
        <v>395961</v>
      </c>
      <c r="B372" t="s">
        <v>21</v>
      </c>
      <c r="C372" t="s">
        <v>563</v>
      </c>
      <c r="D372" s="11">
        <v>24079.413531607086</v>
      </c>
      <c r="E372">
        <v>15509</v>
      </c>
      <c r="F372">
        <v>4285</v>
      </c>
      <c r="G372">
        <v>0.2762911857631053</v>
      </c>
      <c r="H372" s="16">
        <v>6652.9297171278849</v>
      </c>
      <c r="I372">
        <v>2485</v>
      </c>
      <c r="J372">
        <v>0.16022954413566318</v>
      </c>
      <c r="K372" s="16">
        <v>3858.2334532235227</v>
      </c>
      <c r="L372">
        <v>8739</v>
      </c>
      <c r="M372">
        <v>0.56347927010123156</v>
      </c>
      <c r="N372" s="16">
        <v>13568.250361255679</v>
      </c>
      <c r="O372" s="16">
        <v>24079.413531607086</v>
      </c>
    </row>
    <row r="373" spans="1:15" x14ac:dyDescent="0.25">
      <c r="A373">
        <v>395080</v>
      </c>
      <c r="B373" t="s">
        <v>25</v>
      </c>
      <c r="C373" t="s">
        <v>54</v>
      </c>
      <c r="D373" s="11">
        <v>23305.652125737335</v>
      </c>
      <c r="E373">
        <v>49777</v>
      </c>
      <c r="F373">
        <v>23017</v>
      </c>
      <c r="G373">
        <v>0.46240231432187556</v>
      </c>
      <c r="H373" s="16">
        <v>10776.587479721482</v>
      </c>
      <c r="I373">
        <v>12184</v>
      </c>
      <c r="J373">
        <v>0.24477168170038371</v>
      </c>
      <c r="K373" s="16">
        <v>5704.5636639408503</v>
      </c>
      <c r="L373">
        <v>14576</v>
      </c>
      <c r="M373">
        <v>0.29282600397774072</v>
      </c>
      <c r="N373" s="16">
        <v>6824.5009820750029</v>
      </c>
      <c r="O373" s="16">
        <v>23305.652125737335</v>
      </c>
    </row>
    <row r="374" spans="1:15" x14ac:dyDescent="0.25">
      <c r="A374">
        <v>395880</v>
      </c>
      <c r="B374" t="s">
        <v>25</v>
      </c>
      <c r="C374" t="s">
        <v>527</v>
      </c>
      <c r="D374" s="11">
        <v>10834.287697976155</v>
      </c>
      <c r="E374">
        <v>7285</v>
      </c>
      <c r="F374">
        <v>3181</v>
      </c>
      <c r="G374">
        <v>0.43665065202470832</v>
      </c>
      <c r="H374" s="16">
        <v>4730.7987875445642</v>
      </c>
      <c r="I374">
        <v>2035</v>
      </c>
      <c r="J374">
        <v>0.27934111187371313</v>
      </c>
      <c r="K374" s="16">
        <v>3026.4619719123511</v>
      </c>
      <c r="L374">
        <v>2069</v>
      </c>
      <c r="M374">
        <v>0.2840082361015786</v>
      </c>
      <c r="N374" s="16">
        <v>3077.0269385192405</v>
      </c>
      <c r="O374" s="16">
        <v>10834.287697976157</v>
      </c>
    </row>
    <row r="375" spans="1:15" x14ac:dyDescent="0.25">
      <c r="A375">
        <v>395023</v>
      </c>
      <c r="B375" t="s">
        <v>21</v>
      </c>
      <c r="C375" t="s">
        <v>32</v>
      </c>
      <c r="D375" s="11">
        <v>38612.116977100166</v>
      </c>
      <c r="E375">
        <v>19878</v>
      </c>
      <c r="F375">
        <v>8449</v>
      </c>
      <c r="G375">
        <v>0.42504276084113091</v>
      </c>
      <c r="H375" s="16">
        <v>16411.800801867357</v>
      </c>
      <c r="I375">
        <v>5870</v>
      </c>
      <c r="J375">
        <v>0.29530133816279303</v>
      </c>
      <c r="K375" s="16">
        <v>11402.209812635978</v>
      </c>
      <c r="L375">
        <v>5559</v>
      </c>
      <c r="M375">
        <v>0.27965590099607607</v>
      </c>
      <c r="N375" s="16">
        <v>10798.106362596833</v>
      </c>
      <c r="O375" s="16">
        <v>38612.116977100166</v>
      </c>
    </row>
    <row r="376" spans="1:15" x14ac:dyDescent="0.25">
      <c r="A376">
        <v>396120</v>
      </c>
      <c r="B376" t="s">
        <v>21</v>
      </c>
      <c r="C376" t="s">
        <v>617</v>
      </c>
      <c r="D376" s="11">
        <v>21482.500476083937</v>
      </c>
      <c r="E376">
        <v>8061</v>
      </c>
      <c r="F376">
        <v>4595</v>
      </c>
      <c r="G376">
        <v>0.57002853244014395</v>
      </c>
      <c r="H376" s="16">
        <v>12245.63821952682</v>
      </c>
      <c r="I376">
        <v>686</v>
      </c>
      <c r="J376">
        <v>8.5101104081379483E-2</v>
      </c>
      <c r="K376" s="16">
        <v>1828.1845089435035</v>
      </c>
      <c r="L376">
        <v>2780</v>
      </c>
      <c r="M376">
        <v>0.3448703634784766</v>
      </c>
      <c r="N376" s="16">
        <v>7408.677747613614</v>
      </c>
      <c r="O376" s="16">
        <v>21482.500476083937</v>
      </c>
    </row>
    <row r="377" spans="1:15" x14ac:dyDescent="0.25">
      <c r="A377">
        <v>395597</v>
      </c>
      <c r="B377" t="s">
        <v>21</v>
      </c>
      <c r="C377" t="s">
        <v>346</v>
      </c>
      <c r="D377" s="11">
        <v>19312.725455789241</v>
      </c>
      <c r="E377">
        <v>4237</v>
      </c>
      <c r="F377">
        <v>56</v>
      </c>
      <c r="G377">
        <v>1.321689874911494E-2</v>
      </c>
      <c r="H377" s="16">
        <v>255.25433691862108</v>
      </c>
      <c r="I377">
        <v>3032</v>
      </c>
      <c r="J377">
        <v>0.71560066084493745</v>
      </c>
      <c r="K377" s="16">
        <v>13820.199098879626</v>
      </c>
      <c r="L377">
        <v>1149</v>
      </c>
      <c r="M377">
        <v>0.27118244040594758</v>
      </c>
      <c r="N377" s="16">
        <v>5237.2720199909927</v>
      </c>
      <c r="O377" s="16">
        <v>19312.725455789237</v>
      </c>
    </row>
    <row r="378" spans="1:15" x14ac:dyDescent="0.25">
      <c r="A378">
        <v>395366</v>
      </c>
      <c r="B378" t="s">
        <v>21</v>
      </c>
      <c r="C378" t="s">
        <v>189</v>
      </c>
      <c r="D378" s="11">
        <v>14360.330592417402</v>
      </c>
      <c r="E378">
        <v>5764</v>
      </c>
      <c r="F378">
        <v>2791</v>
      </c>
      <c r="G378">
        <v>0.48421235253296324</v>
      </c>
      <c r="H378" s="16">
        <v>6953.4494593055115</v>
      </c>
      <c r="I378">
        <v>1752</v>
      </c>
      <c r="J378">
        <v>0.30395558639833448</v>
      </c>
      <c r="K378" s="16">
        <v>4364.9027060921735</v>
      </c>
      <c r="L378">
        <v>1221</v>
      </c>
      <c r="M378">
        <v>0.21183206106870228</v>
      </c>
      <c r="N378" s="16">
        <v>3041.9784270197165</v>
      </c>
      <c r="O378" s="16">
        <v>14360.330592417402</v>
      </c>
    </row>
    <row r="379" spans="1:15" x14ac:dyDescent="0.25">
      <c r="A379">
        <v>395279</v>
      </c>
      <c r="B379" t="s">
        <v>34</v>
      </c>
      <c r="C379" t="s">
        <v>132</v>
      </c>
      <c r="D379" s="11">
        <v>0</v>
      </c>
      <c r="E379">
        <v>22350</v>
      </c>
      <c r="F379">
        <v>680</v>
      </c>
      <c r="G379">
        <v>3.0425055928411632E-2</v>
      </c>
      <c r="H379" s="16">
        <v>0</v>
      </c>
      <c r="I379">
        <v>3590</v>
      </c>
      <c r="J379">
        <v>0.16062639821029082</v>
      </c>
      <c r="K379" s="16">
        <v>0</v>
      </c>
      <c r="L379">
        <v>18080</v>
      </c>
      <c r="M379">
        <v>0.8089485458612975</v>
      </c>
      <c r="N379" s="16">
        <v>0</v>
      </c>
      <c r="O379" s="16">
        <v>0</v>
      </c>
    </row>
    <row r="380" spans="1:15" x14ac:dyDescent="0.25">
      <c r="A380">
        <v>395068</v>
      </c>
      <c r="B380" t="s">
        <v>18</v>
      </c>
      <c r="C380" t="s">
        <v>49</v>
      </c>
      <c r="D380" s="11">
        <v>0</v>
      </c>
      <c r="E380">
        <v>40295</v>
      </c>
      <c r="F380">
        <v>13959</v>
      </c>
      <c r="G380">
        <v>0.34642015138354637</v>
      </c>
      <c r="H380" s="16">
        <v>0</v>
      </c>
      <c r="I380">
        <v>13111</v>
      </c>
      <c r="J380">
        <v>0.32537535674401291</v>
      </c>
      <c r="K380" s="16">
        <v>0</v>
      </c>
      <c r="L380">
        <v>13225</v>
      </c>
      <c r="M380">
        <v>0.32820449187244077</v>
      </c>
      <c r="N380" s="16">
        <v>0</v>
      </c>
      <c r="O380" s="16">
        <v>0</v>
      </c>
    </row>
    <row r="381" spans="1:15" x14ac:dyDescent="0.25">
      <c r="A381">
        <v>395011</v>
      </c>
      <c r="B381" t="s">
        <v>18</v>
      </c>
      <c r="C381" t="s">
        <v>24</v>
      </c>
      <c r="D381" s="11">
        <v>18501.097284812862</v>
      </c>
      <c r="E381">
        <v>24595</v>
      </c>
      <c r="F381">
        <v>11716</v>
      </c>
      <c r="G381">
        <v>0.47635698312665176</v>
      </c>
      <c r="H381" s="16">
        <v>8813.1268871261436</v>
      </c>
      <c r="I381">
        <v>7383</v>
      </c>
      <c r="J381">
        <v>0.30018296401707661</v>
      </c>
      <c r="K381" s="16">
        <v>5553.7142205234131</v>
      </c>
      <c r="L381">
        <v>5496</v>
      </c>
      <c r="M381">
        <v>0.2234600528562716</v>
      </c>
      <c r="N381" s="16">
        <v>4134.2561771633054</v>
      </c>
      <c r="O381" s="16">
        <v>18501.097284812862</v>
      </c>
    </row>
    <row r="382" spans="1:15" x14ac:dyDescent="0.25">
      <c r="A382">
        <v>395290</v>
      </c>
      <c r="B382" t="s">
        <v>25</v>
      </c>
      <c r="C382" t="s">
        <v>140</v>
      </c>
      <c r="D382" s="11">
        <v>34885.97403362966</v>
      </c>
      <c r="E382">
        <v>95576</v>
      </c>
      <c r="F382">
        <v>32138</v>
      </c>
      <c r="G382">
        <v>0.33625596384029466</v>
      </c>
      <c r="H382" s="16">
        <v>11730.616823185634</v>
      </c>
      <c r="I382">
        <v>40017</v>
      </c>
      <c r="J382">
        <v>0.41869297731648114</v>
      </c>
      <c r="K382" s="16">
        <v>14606.512334725854</v>
      </c>
      <c r="L382">
        <v>23421</v>
      </c>
      <c r="M382">
        <v>0.24505105884322423</v>
      </c>
      <c r="N382" s="16">
        <v>8548.8448757181741</v>
      </c>
      <c r="O382" s="16">
        <v>34885.97403362966</v>
      </c>
    </row>
    <row r="383" spans="1:15" x14ac:dyDescent="0.25">
      <c r="A383">
        <v>395361</v>
      </c>
      <c r="B383" t="s">
        <v>34</v>
      </c>
      <c r="C383" t="s">
        <v>185</v>
      </c>
      <c r="D383" s="11">
        <v>39489.550610406463</v>
      </c>
      <c r="E383">
        <v>55662</v>
      </c>
      <c r="F383">
        <v>7569</v>
      </c>
      <c r="G383">
        <v>0.13598145952355287</v>
      </c>
      <c r="H383" s="16">
        <v>5369.8467279322786</v>
      </c>
      <c r="I383">
        <v>19272</v>
      </c>
      <c r="J383">
        <v>0.3462326183033308</v>
      </c>
      <c r="K383" s="16">
        <v>13672.570503462925</v>
      </c>
      <c r="L383">
        <v>28821</v>
      </c>
      <c r="M383">
        <v>0.51778592217311636</v>
      </c>
      <c r="N383" s="16">
        <v>20447.133379011262</v>
      </c>
      <c r="O383" s="16">
        <v>39489.55061040647</v>
      </c>
    </row>
    <row r="384" spans="1:15" x14ac:dyDescent="0.25">
      <c r="A384">
        <v>395491</v>
      </c>
      <c r="B384" t="s">
        <v>41</v>
      </c>
      <c r="C384" t="s">
        <v>274</v>
      </c>
      <c r="D384" s="11">
        <v>62560.109587904459</v>
      </c>
      <c r="E384">
        <v>21990</v>
      </c>
      <c r="F384">
        <v>7889</v>
      </c>
      <c r="G384">
        <v>0.35875397908140061</v>
      </c>
      <c r="H384" s="16">
        <v>22443.688246429207</v>
      </c>
      <c r="I384">
        <v>7299</v>
      </c>
      <c r="J384">
        <v>0.33192360163710777</v>
      </c>
      <c r="K384" s="16">
        <v>20765.176893229407</v>
      </c>
      <c r="L384">
        <v>6802</v>
      </c>
      <c r="M384">
        <v>0.30932241928149157</v>
      </c>
      <c r="N384" s="16">
        <v>19351.244448245845</v>
      </c>
      <c r="O384" s="16">
        <v>62560.109587904459</v>
      </c>
    </row>
    <row r="385" spans="1:15" x14ac:dyDescent="0.25">
      <c r="A385">
        <v>395786</v>
      </c>
      <c r="B385" t="s">
        <v>25</v>
      </c>
      <c r="C385" t="s">
        <v>472</v>
      </c>
      <c r="D385" s="11">
        <v>19231.533989564345</v>
      </c>
      <c r="E385">
        <v>8913</v>
      </c>
      <c r="F385">
        <v>2751</v>
      </c>
      <c r="G385">
        <v>0.30865028609895656</v>
      </c>
      <c r="H385" s="16">
        <v>5935.8184680008426</v>
      </c>
      <c r="I385">
        <v>4045</v>
      </c>
      <c r="J385">
        <v>0.45383148210479074</v>
      </c>
      <c r="K385" s="16">
        <v>8727.8755736326457</v>
      </c>
      <c r="L385">
        <v>2117</v>
      </c>
      <c r="M385">
        <v>0.23751823179625267</v>
      </c>
      <c r="N385" s="16">
        <v>4567.8399479308555</v>
      </c>
      <c r="O385" s="16">
        <v>19231.533989564341</v>
      </c>
    </row>
    <row r="386" spans="1:15" x14ac:dyDescent="0.25">
      <c r="A386">
        <v>395384</v>
      </c>
      <c r="B386" t="s">
        <v>21</v>
      </c>
      <c r="C386" t="s">
        <v>201</v>
      </c>
      <c r="D386" s="11">
        <v>26772.142007775783</v>
      </c>
      <c r="E386">
        <v>46698</v>
      </c>
      <c r="F386">
        <v>17389</v>
      </c>
      <c r="G386">
        <v>0.37237140776906935</v>
      </c>
      <c r="H386" s="16">
        <v>9969.1802084289066</v>
      </c>
      <c r="I386">
        <v>17248</v>
      </c>
      <c r="J386">
        <v>0.36935200650991479</v>
      </c>
      <c r="K386" s="16">
        <v>9888.3443691403645</v>
      </c>
      <c r="L386">
        <v>12061</v>
      </c>
      <c r="M386">
        <v>0.25827658572101592</v>
      </c>
      <c r="N386" s="16">
        <v>6914.6174302065128</v>
      </c>
      <c r="O386" s="16">
        <v>26772.142007775783</v>
      </c>
    </row>
    <row r="387" spans="1:15" x14ac:dyDescent="0.25">
      <c r="A387">
        <v>395402</v>
      </c>
      <c r="B387" t="s">
        <v>21</v>
      </c>
      <c r="C387" t="s">
        <v>213</v>
      </c>
      <c r="D387" s="11">
        <v>11947.237697693281</v>
      </c>
      <c r="E387">
        <v>17111</v>
      </c>
      <c r="F387">
        <v>0</v>
      </c>
      <c r="G387">
        <v>0</v>
      </c>
      <c r="H387" s="16">
        <v>0</v>
      </c>
      <c r="I387">
        <v>8745</v>
      </c>
      <c r="J387">
        <v>0.51107474723861845</v>
      </c>
      <c r="K387" s="16">
        <v>6105.9314865482875</v>
      </c>
      <c r="L387">
        <v>8366</v>
      </c>
      <c r="M387">
        <v>0.48892525276138155</v>
      </c>
      <c r="N387" s="16">
        <v>5841.3062111449935</v>
      </c>
      <c r="O387" s="16">
        <v>11947.237697693281</v>
      </c>
    </row>
    <row r="388" spans="1:15" x14ac:dyDescent="0.25">
      <c r="A388">
        <v>395344</v>
      </c>
      <c r="B388" t="s">
        <v>41</v>
      </c>
      <c r="C388" t="s">
        <v>170</v>
      </c>
      <c r="D388" s="11">
        <v>19777.312602006485</v>
      </c>
      <c r="E388">
        <v>30266</v>
      </c>
      <c r="F388">
        <v>10666</v>
      </c>
      <c r="G388">
        <v>0.35240864336218858</v>
      </c>
      <c r="H388" s="16">
        <v>6969.6959034230213</v>
      </c>
      <c r="I388">
        <v>8946</v>
      </c>
      <c r="J388">
        <v>0.29557919777968678</v>
      </c>
      <c r="K388" s="16">
        <v>5845.7621931391668</v>
      </c>
      <c r="L388">
        <v>10654</v>
      </c>
      <c r="M388">
        <v>0.35201215885812465</v>
      </c>
      <c r="N388" s="16">
        <v>6961.8545054442975</v>
      </c>
      <c r="O388" s="16">
        <v>19777.312602006485</v>
      </c>
    </row>
    <row r="389" spans="1:15" x14ac:dyDescent="0.25">
      <c r="A389">
        <v>395426</v>
      </c>
      <c r="B389" t="s">
        <v>25</v>
      </c>
      <c r="C389" t="s">
        <v>229</v>
      </c>
      <c r="D389" s="11">
        <v>48556.898293017344</v>
      </c>
      <c r="E389">
        <v>23575</v>
      </c>
      <c r="F389">
        <v>166</v>
      </c>
      <c r="G389">
        <v>7.0413573700954402E-3</v>
      </c>
      <c r="H389" s="16">
        <v>341.90647366451236</v>
      </c>
      <c r="I389">
        <v>465</v>
      </c>
      <c r="J389">
        <v>1.9724284199363732E-2</v>
      </c>
      <c r="K389" s="16">
        <v>957.75006177107377</v>
      </c>
      <c r="L389">
        <v>22944</v>
      </c>
      <c r="M389">
        <v>0.97323435843054085</v>
      </c>
      <c r="N389" s="16">
        <v>47257.24175758176</v>
      </c>
      <c r="O389" s="16">
        <v>48556.898293017344</v>
      </c>
    </row>
    <row r="390" spans="1:15" x14ac:dyDescent="0.25">
      <c r="A390">
        <v>395577</v>
      </c>
      <c r="B390" t="s">
        <v>18</v>
      </c>
      <c r="C390" t="s">
        <v>331</v>
      </c>
      <c r="D390" s="11">
        <v>19677.476327164895</v>
      </c>
      <c r="E390">
        <v>64465</v>
      </c>
      <c r="F390">
        <v>18903</v>
      </c>
      <c r="G390">
        <v>0.29322888389048318</v>
      </c>
      <c r="H390" s="16">
        <v>5770.0044211959666</v>
      </c>
      <c r="I390">
        <v>12099</v>
      </c>
      <c r="J390">
        <v>0.18768323896688124</v>
      </c>
      <c r="K390" s="16">
        <v>3693.1324917764377</v>
      </c>
      <c r="L390">
        <v>33463</v>
      </c>
      <c r="M390">
        <v>0.51908787714263549</v>
      </c>
      <c r="N390" s="16">
        <v>10214.339414192489</v>
      </c>
      <c r="O390" s="16">
        <v>19677.476327164892</v>
      </c>
    </row>
    <row r="391" spans="1:15" x14ac:dyDescent="0.25">
      <c r="A391">
        <v>395530</v>
      </c>
      <c r="B391" t="s">
        <v>18</v>
      </c>
      <c r="C391" t="s">
        <v>296</v>
      </c>
      <c r="D391" s="11">
        <v>18751.254457249503</v>
      </c>
      <c r="E391">
        <v>9358</v>
      </c>
      <c r="F391">
        <v>1942</v>
      </c>
      <c r="G391">
        <v>0.20752297499465697</v>
      </c>
      <c r="H391" s="16">
        <v>3891.3161098502387</v>
      </c>
      <c r="I391">
        <v>4364</v>
      </c>
      <c r="J391">
        <v>0.46633896131652064</v>
      </c>
      <c r="K391" s="16">
        <v>8744.4405269755116</v>
      </c>
      <c r="L391">
        <v>3052</v>
      </c>
      <c r="M391">
        <v>0.32613806368882242</v>
      </c>
      <c r="N391" s="16">
        <v>6115.4978204237532</v>
      </c>
      <c r="O391" s="16">
        <v>18751.254457249503</v>
      </c>
    </row>
    <row r="392" spans="1:15" x14ac:dyDescent="0.25">
      <c r="A392">
        <v>395264</v>
      </c>
      <c r="B392" t="s">
        <v>25</v>
      </c>
      <c r="C392" t="s">
        <v>124</v>
      </c>
      <c r="D392" s="11">
        <v>12289.949063267904</v>
      </c>
      <c r="E392">
        <v>35284</v>
      </c>
      <c r="F392">
        <v>15104</v>
      </c>
      <c r="G392">
        <v>0.42806937988890148</v>
      </c>
      <c r="H392" s="16">
        <v>5260.9508743792776</v>
      </c>
      <c r="I392">
        <v>11353</v>
      </c>
      <c r="J392">
        <v>0.32176057136379094</v>
      </c>
      <c r="K392" s="16">
        <v>3954.4210326289681</v>
      </c>
      <c r="L392">
        <v>8827</v>
      </c>
      <c r="M392">
        <v>0.25017004874730758</v>
      </c>
      <c r="N392" s="16">
        <v>3074.5771562596588</v>
      </c>
      <c r="O392" s="16">
        <v>12289.949063267904</v>
      </c>
    </row>
    <row r="393" spans="1:15" x14ac:dyDescent="0.25">
      <c r="A393">
        <v>395682</v>
      </c>
      <c r="B393" t="s">
        <v>18</v>
      </c>
      <c r="C393" t="s">
        <v>403</v>
      </c>
      <c r="D393" s="11">
        <v>17333.176644442792</v>
      </c>
      <c r="E393">
        <v>30828</v>
      </c>
      <c r="F393">
        <v>9291</v>
      </c>
      <c r="G393">
        <v>0.30138186064616584</v>
      </c>
      <c r="H393" s="16">
        <v>5223.905028010834</v>
      </c>
      <c r="I393">
        <v>12411</v>
      </c>
      <c r="J393">
        <v>0.4025885558583106</v>
      </c>
      <c r="K393" s="16">
        <v>6978.1385537232218</v>
      </c>
      <c r="L393">
        <v>9126</v>
      </c>
      <c r="M393">
        <v>0.29602958349552355</v>
      </c>
      <c r="N393" s="16">
        <v>5131.1330627087364</v>
      </c>
      <c r="O393" s="16">
        <v>17333.176644442792</v>
      </c>
    </row>
    <row r="394" spans="1:15" x14ac:dyDescent="0.25">
      <c r="A394">
        <v>395989</v>
      </c>
      <c r="B394" t="s">
        <v>21</v>
      </c>
      <c r="C394" t="s">
        <v>570</v>
      </c>
      <c r="D394" s="11">
        <v>0</v>
      </c>
      <c r="E394">
        <v>21614</v>
      </c>
      <c r="F394">
        <v>9986</v>
      </c>
      <c r="G394">
        <v>0.46201536041454611</v>
      </c>
      <c r="H394" s="16">
        <v>0</v>
      </c>
      <c r="I394">
        <v>6760</v>
      </c>
      <c r="J394">
        <v>0.31276024798741558</v>
      </c>
      <c r="K394" s="16">
        <v>0</v>
      </c>
      <c r="L394">
        <v>4868</v>
      </c>
      <c r="M394">
        <v>0.22522439159803831</v>
      </c>
      <c r="N394" s="16">
        <v>0</v>
      </c>
      <c r="O394" s="16">
        <v>0</v>
      </c>
    </row>
    <row r="395" spans="1:15" x14ac:dyDescent="0.25">
      <c r="A395">
        <v>395405</v>
      </c>
      <c r="B395" t="s">
        <v>21</v>
      </c>
      <c r="C395" t="s">
        <v>216</v>
      </c>
      <c r="D395" s="11">
        <v>28949.12178737059</v>
      </c>
      <c r="E395">
        <v>29707</v>
      </c>
      <c r="F395">
        <v>12212</v>
      </c>
      <c r="G395">
        <v>0.41108156326791667</v>
      </c>
      <c r="H395" s="16">
        <v>11900.450239585609</v>
      </c>
      <c r="I395">
        <v>10418</v>
      </c>
      <c r="J395">
        <v>0.35069175615174875</v>
      </c>
      <c r="K395" s="16">
        <v>10152.218358663844</v>
      </c>
      <c r="L395">
        <v>7077</v>
      </c>
      <c r="M395">
        <v>0.23822668058033461</v>
      </c>
      <c r="N395" s="16">
        <v>6896.4531891211391</v>
      </c>
      <c r="O395" s="16">
        <v>28949.12178737059</v>
      </c>
    </row>
    <row r="396" spans="1:15" x14ac:dyDescent="0.25">
      <c r="A396">
        <v>395371</v>
      </c>
      <c r="B396" t="s">
        <v>18</v>
      </c>
      <c r="C396" t="s">
        <v>192</v>
      </c>
      <c r="D396" s="11">
        <v>27582.210632584025</v>
      </c>
      <c r="E396">
        <v>35530</v>
      </c>
      <c r="F396">
        <v>12875</v>
      </c>
      <c r="G396">
        <v>0.36236982831410075</v>
      </c>
      <c r="H396" s="16">
        <v>9994.960931452837</v>
      </c>
      <c r="I396">
        <v>12943</v>
      </c>
      <c r="J396">
        <v>0.3642837039121869</v>
      </c>
      <c r="K396" s="16">
        <v>10047.749851323812</v>
      </c>
      <c r="L396">
        <v>9712</v>
      </c>
      <c r="M396">
        <v>0.27334646777371235</v>
      </c>
      <c r="N396" s="16">
        <v>7539.4998498073755</v>
      </c>
      <c r="O396" s="16">
        <v>27582.210632584025</v>
      </c>
    </row>
    <row r="397" spans="1:15" x14ac:dyDescent="0.25">
      <c r="A397">
        <v>395118</v>
      </c>
      <c r="B397" t="s">
        <v>18</v>
      </c>
      <c r="C397" t="s">
        <v>67</v>
      </c>
      <c r="D397" s="11">
        <v>40021.211885036755</v>
      </c>
      <c r="E397">
        <v>28005</v>
      </c>
      <c r="F397">
        <v>9157</v>
      </c>
      <c r="G397">
        <v>0.32697732547759328</v>
      </c>
      <c r="H397" s="16">
        <v>13086.028824541389</v>
      </c>
      <c r="I397">
        <v>10757</v>
      </c>
      <c r="J397">
        <v>0.38410998036064986</v>
      </c>
      <c r="K397" s="16">
        <v>15372.546911170875</v>
      </c>
      <c r="L397">
        <v>8091</v>
      </c>
      <c r="M397">
        <v>0.28891269416175686</v>
      </c>
      <c r="N397" s="16">
        <v>11562.636149324493</v>
      </c>
      <c r="O397" s="16">
        <v>40021.211885036755</v>
      </c>
    </row>
    <row r="398" spans="1:15" x14ac:dyDescent="0.25">
      <c r="A398">
        <v>395593</v>
      </c>
      <c r="B398" t="s">
        <v>34</v>
      </c>
      <c r="C398" t="s">
        <v>342</v>
      </c>
      <c r="D398" s="11">
        <v>38239.860012134028</v>
      </c>
      <c r="E398">
        <v>23322</v>
      </c>
      <c r="F398">
        <v>6162</v>
      </c>
      <c r="G398">
        <v>0.26421404682274247</v>
      </c>
      <c r="H398" s="16">
        <v>10103.508163741097</v>
      </c>
      <c r="I398">
        <v>6740</v>
      </c>
      <c r="J398">
        <v>0.28899751307778065</v>
      </c>
      <c r="K398" s="16">
        <v>11051.224443949206</v>
      </c>
      <c r="L398">
        <v>10420</v>
      </c>
      <c r="M398">
        <v>0.44678844009947688</v>
      </c>
      <c r="N398" s="16">
        <v>17085.127404443727</v>
      </c>
      <c r="O398" s="16">
        <v>38239.860012134028</v>
      </c>
    </row>
    <row r="399" spans="1:15" x14ac:dyDescent="0.25">
      <c r="A399">
        <v>395906</v>
      </c>
      <c r="B399" t="s">
        <v>18</v>
      </c>
      <c r="C399" t="s">
        <v>542</v>
      </c>
      <c r="D399" s="11">
        <v>79610.871316214398</v>
      </c>
      <c r="E399">
        <v>19762</v>
      </c>
      <c r="F399">
        <v>3776</v>
      </c>
      <c r="G399">
        <v>0.19107377795769659</v>
      </c>
      <c r="H399" s="16">
        <v>15211.549948893105</v>
      </c>
      <c r="I399">
        <v>8122</v>
      </c>
      <c r="J399">
        <v>0.41099079040582936</v>
      </c>
      <c r="K399" s="16">
        <v>32719.334927147724</v>
      </c>
      <c r="L399">
        <v>7864</v>
      </c>
      <c r="M399">
        <v>0.39793543163647405</v>
      </c>
      <c r="N399" s="16">
        <v>31679.986440173569</v>
      </c>
      <c r="O399" s="16">
        <v>79610.871316214398</v>
      </c>
    </row>
    <row r="400" spans="1:15" x14ac:dyDescent="0.25">
      <c r="A400">
        <v>395870</v>
      </c>
      <c r="B400" t="s">
        <v>18</v>
      </c>
      <c r="C400" t="s">
        <v>519</v>
      </c>
      <c r="D400" s="11">
        <v>27101.150863274732</v>
      </c>
      <c r="E400">
        <v>17787</v>
      </c>
      <c r="F400">
        <v>3553</v>
      </c>
      <c r="G400">
        <v>0.19975262832405691</v>
      </c>
      <c r="H400" s="16">
        <v>5413.5261155459111</v>
      </c>
      <c r="I400">
        <v>3373</v>
      </c>
      <c r="J400">
        <v>0.18963287794456626</v>
      </c>
      <c r="K400" s="16">
        <v>5139.2692338126535</v>
      </c>
      <c r="L400">
        <v>10861</v>
      </c>
      <c r="M400">
        <v>0.61061449373137688</v>
      </c>
      <c r="N400" s="16">
        <v>16548.355513916169</v>
      </c>
      <c r="O400" s="16">
        <v>27101.150863274735</v>
      </c>
    </row>
    <row r="401" spans="1:15" x14ac:dyDescent="0.25">
      <c r="A401">
        <v>395879</v>
      </c>
      <c r="B401" t="s">
        <v>34</v>
      </c>
      <c r="C401" t="s">
        <v>526</v>
      </c>
      <c r="D401" s="11">
        <v>14601.352050978909</v>
      </c>
      <c r="E401">
        <v>9835</v>
      </c>
      <c r="F401">
        <v>3347</v>
      </c>
      <c r="G401">
        <v>0.34031520081342148</v>
      </c>
      <c r="H401" s="16">
        <v>4969.0620553763511</v>
      </c>
      <c r="I401">
        <v>3057</v>
      </c>
      <c r="J401">
        <v>0.31082867310625317</v>
      </c>
      <c r="K401" s="16">
        <v>4538.5188835630424</v>
      </c>
      <c r="L401">
        <v>3431</v>
      </c>
      <c r="M401">
        <v>0.34885612608032535</v>
      </c>
      <c r="N401" s="16">
        <v>5093.7711120395152</v>
      </c>
      <c r="O401" s="16">
        <v>14601.352050978909</v>
      </c>
    </row>
    <row r="402" spans="1:15" x14ac:dyDescent="0.25">
      <c r="A402">
        <v>395003</v>
      </c>
      <c r="B402" t="s">
        <v>18</v>
      </c>
      <c r="C402" t="s">
        <v>20</v>
      </c>
      <c r="D402" s="11">
        <v>29091.217640919225</v>
      </c>
      <c r="E402">
        <v>27972</v>
      </c>
      <c r="F402">
        <v>9036</v>
      </c>
      <c r="G402">
        <v>0.32303732303732302</v>
      </c>
      <c r="H402" s="16">
        <v>9397.5490706186938</v>
      </c>
      <c r="I402">
        <v>12114</v>
      </c>
      <c r="J402">
        <v>0.43307593307593306</v>
      </c>
      <c r="K402" s="16">
        <v>12598.706224156138</v>
      </c>
      <c r="L402">
        <v>6822</v>
      </c>
      <c r="M402">
        <v>0.24388674388674389</v>
      </c>
      <c r="N402" s="16">
        <v>7094.9623461443925</v>
      </c>
      <c r="O402" s="16">
        <v>29091.217640919225</v>
      </c>
    </row>
    <row r="403" spans="1:15" x14ac:dyDescent="0.25">
      <c r="A403">
        <v>395534</v>
      </c>
      <c r="B403" t="s">
        <v>18</v>
      </c>
      <c r="C403" t="s">
        <v>298</v>
      </c>
      <c r="D403" s="11">
        <v>22010.248880537685</v>
      </c>
      <c r="E403">
        <v>14806</v>
      </c>
      <c r="F403">
        <v>5140</v>
      </c>
      <c r="G403">
        <v>0.3471565581521005</v>
      </c>
      <c r="H403" s="16">
        <v>7641.0022454385862</v>
      </c>
      <c r="I403">
        <v>7792</v>
      </c>
      <c r="J403">
        <v>0.52627313251384578</v>
      </c>
      <c r="K403" s="16">
        <v>11583.402625769935</v>
      </c>
      <c r="L403">
        <v>1874</v>
      </c>
      <c r="M403">
        <v>0.12657030933405375</v>
      </c>
      <c r="N403" s="16">
        <v>2785.8440093291651</v>
      </c>
      <c r="O403" s="16">
        <v>22010.248880537685</v>
      </c>
    </row>
    <row r="404" spans="1:15" x14ac:dyDescent="0.25">
      <c r="A404">
        <v>395410</v>
      </c>
      <c r="B404" t="s">
        <v>18</v>
      </c>
      <c r="C404" t="s">
        <v>220</v>
      </c>
      <c r="D404" s="11">
        <v>50133.580612610662</v>
      </c>
      <c r="E404">
        <v>30304</v>
      </c>
      <c r="F404">
        <v>8783</v>
      </c>
      <c r="G404">
        <v>0.28982972544878566</v>
      </c>
      <c r="H404" s="16">
        <v>14530.201904717511</v>
      </c>
      <c r="I404">
        <v>12768</v>
      </c>
      <c r="J404">
        <v>0.42133051742344246</v>
      </c>
      <c r="K404" s="16">
        <v>21122.807459801115</v>
      </c>
      <c r="L404">
        <v>8753</v>
      </c>
      <c r="M404">
        <v>0.28883975712777193</v>
      </c>
      <c r="N404" s="16">
        <v>14480.571248092039</v>
      </c>
      <c r="O404" s="16">
        <v>50133.580612610669</v>
      </c>
    </row>
    <row r="405" spans="1:15" x14ac:dyDescent="0.25">
      <c r="A405">
        <v>396132</v>
      </c>
      <c r="B405" t="s">
        <v>18</v>
      </c>
      <c r="C405" t="s">
        <v>623</v>
      </c>
      <c r="D405" s="11">
        <v>47035.755850958594</v>
      </c>
      <c r="E405">
        <v>8338</v>
      </c>
      <c r="F405">
        <v>2831</v>
      </c>
      <c r="G405">
        <v>0.33952986327656515</v>
      </c>
      <c r="H405" s="16">
        <v>15970.043753185872</v>
      </c>
      <c r="I405">
        <v>2007</v>
      </c>
      <c r="J405">
        <v>0.24070520508515231</v>
      </c>
      <c r="K405" s="16">
        <v>11321.751258440141</v>
      </c>
      <c r="L405">
        <v>3500</v>
      </c>
      <c r="M405">
        <v>0.41976493163828255</v>
      </c>
      <c r="N405" s="16">
        <v>19743.960839332583</v>
      </c>
      <c r="O405" s="16">
        <v>47035.755850958594</v>
      </c>
    </row>
    <row r="406" spans="1:15" x14ac:dyDescent="0.25">
      <c r="A406">
        <v>395336</v>
      </c>
      <c r="B406" t="s">
        <v>25</v>
      </c>
      <c r="C406" t="s">
        <v>165</v>
      </c>
      <c r="D406" s="11">
        <v>28292.954147642817</v>
      </c>
      <c r="E406">
        <v>10973</v>
      </c>
      <c r="F406">
        <v>4310</v>
      </c>
      <c r="G406">
        <v>0.39278228378747837</v>
      </c>
      <c r="H406" s="16">
        <v>11112.971145205554</v>
      </c>
      <c r="I406">
        <v>3344</v>
      </c>
      <c r="J406">
        <v>0.30474801786202499</v>
      </c>
      <c r="K406" s="16">
        <v>8622.221695955308</v>
      </c>
      <c r="L406">
        <v>3319</v>
      </c>
      <c r="M406">
        <v>0.3024696983504967</v>
      </c>
      <c r="N406" s="16">
        <v>8557.7613064819579</v>
      </c>
      <c r="O406" s="16">
        <v>28292.95414764282</v>
      </c>
    </row>
    <row r="407" spans="1:15" x14ac:dyDescent="0.25">
      <c r="A407">
        <v>395378</v>
      </c>
      <c r="B407" t="s">
        <v>25</v>
      </c>
      <c r="C407" t="s">
        <v>197</v>
      </c>
      <c r="D407" s="11">
        <v>0</v>
      </c>
      <c r="E407">
        <v>19350</v>
      </c>
      <c r="F407">
        <v>5611</v>
      </c>
      <c r="G407">
        <v>0.28997416020671835</v>
      </c>
      <c r="H407" s="16">
        <v>0</v>
      </c>
      <c r="I407">
        <v>8503</v>
      </c>
      <c r="J407">
        <v>0.4394315245478036</v>
      </c>
      <c r="K407" s="16">
        <v>0</v>
      </c>
      <c r="L407">
        <v>5236</v>
      </c>
      <c r="M407">
        <v>0.27059431524547806</v>
      </c>
      <c r="N407" s="16">
        <v>0</v>
      </c>
      <c r="O407" s="16">
        <v>0</v>
      </c>
    </row>
    <row r="408" spans="1:15" x14ac:dyDescent="0.25">
      <c r="A408">
        <v>396021</v>
      </c>
      <c r="B408" t="s">
        <v>18</v>
      </c>
      <c r="C408" t="s">
        <v>577</v>
      </c>
      <c r="D408" s="11">
        <v>29372.725871903625</v>
      </c>
      <c r="E408">
        <v>12536</v>
      </c>
      <c r="F408">
        <v>4059</v>
      </c>
      <c r="G408">
        <v>0.32378749202297386</v>
      </c>
      <c r="H408" s="16">
        <v>9510.521243941992</v>
      </c>
      <c r="I408">
        <v>4331</v>
      </c>
      <c r="J408">
        <v>0.34548500319081049</v>
      </c>
      <c r="K408" s="16">
        <v>10147.836291577425</v>
      </c>
      <c r="L408">
        <v>4146</v>
      </c>
      <c r="M408">
        <v>0.33072750478621571</v>
      </c>
      <c r="N408" s="16">
        <v>9714.3683363842083</v>
      </c>
      <c r="O408" s="16">
        <v>29372.725871903625</v>
      </c>
    </row>
    <row r="409" spans="1:15" x14ac:dyDescent="0.25">
      <c r="A409">
        <v>395561</v>
      </c>
      <c r="B409" t="s">
        <v>18</v>
      </c>
      <c r="C409" t="s">
        <v>318</v>
      </c>
      <c r="D409" s="11">
        <v>7812.6548776852715</v>
      </c>
      <c r="E409">
        <v>10071</v>
      </c>
      <c r="F409">
        <v>4424</v>
      </c>
      <c r="G409">
        <v>0.43928110416046073</v>
      </c>
      <c r="H409" s="16">
        <v>3431.9516610941955</v>
      </c>
      <c r="I409">
        <v>3338</v>
      </c>
      <c r="J409">
        <v>0.33144672822957005</v>
      </c>
      <c r="K409" s="16">
        <v>2589.4788979955752</v>
      </c>
      <c r="L409">
        <v>2309</v>
      </c>
      <c r="M409">
        <v>0.22927216760996921</v>
      </c>
      <c r="N409" s="16">
        <v>1791.224318595501</v>
      </c>
      <c r="O409" s="16">
        <v>7812.6548776852724</v>
      </c>
    </row>
    <row r="410" spans="1:15" x14ac:dyDescent="0.25">
      <c r="A410">
        <v>395851</v>
      </c>
      <c r="B410" t="s">
        <v>18</v>
      </c>
      <c r="C410" t="s">
        <v>511</v>
      </c>
      <c r="D410" s="11">
        <v>0</v>
      </c>
      <c r="E410">
        <v>16845</v>
      </c>
      <c r="F410">
        <v>2766</v>
      </c>
      <c r="G410">
        <v>0.16420302760463046</v>
      </c>
      <c r="H410" s="16">
        <v>0</v>
      </c>
      <c r="I410">
        <v>7379</v>
      </c>
      <c r="J410">
        <v>0.43805283466904127</v>
      </c>
      <c r="K410" s="16">
        <v>0</v>
      </c>
      <c r="L410">
        <v>6700</v>
      </c>
      <c r="M410">
        <v>0.39774413772632827</v>
      </c>
      <c r="N410" s="16">
        <v>0</v>
      </c>
      <c r="O410" s="16">
        <v>0</v>
      </c>
    </row>
    <row r="411" spans="1:15" x14ac:dyDescent="0.25">
      <c r="A411">
        <v>395628</v>
      </c>
      <c r="B411" t="s">
        <v>21</v>
      </c>
      <c r="C411" t="s">
        <v>369</v>
      </c>
      <c r="D411" s="11">
        <v>46772.559087566617</v>
      </c>
      <c r="E411">
        <v>26586</v>
      </c>
      <c r="F411">
        <v>12527</v>
      </c>
      <c r="G411">
        <v>0.47118784322575791</v>
      </c>
      <c r="H411" s="16">
        <v>22038.661238619836</v>
      </c>
      <c r="I411">
        <v>6656</v>
      </c>
      <c r="J411">
        <v>0.25035733092605128</v>
      </c>
      <c r="K411" s="16">
        <v>11709.853053744202</v>
      </c>
      <c r="L411">
        <v>7403</v>
      </c>
      <c r="M411">
        <v>0.27845482584819076</v>
      </c>
      <c r="N411" s="16">
        <v>13024.044795202573</v>
      </c>
      <c r="O411" s="16">
        <v>46772.559087566609</v>
      </c>
    </row>
    <row r="412" spans="1:15" x14ac:dyDescent="0.25">
      <c r="A412">
        <v>395058</v>
      </c>
      <c r="B412" t="s">
        <v>25</v>
      </c>
      <c r="C412" t="s">
        <v>46</v>
      </c>
      <c r="D412" s="11">
        <v>40631.807166502425</v>
      </c>
      <c r="E412">
        <v>23853</v>
      </c>
      <c r="F412">
        <v>5921</v>
      </c>
      <c r="G412">
        <v>0.24822873433111139</v>
      </c>
      <c r="H412" s="16">
        <v>10085.982066526678</v>
      </c>
      <c r="I412">
        <v>8104</v>
      </c>
      <c r="J412">
        <v>0.33974762084433824</v>
      </c>
      <c r="K412" s="16">
        <v>13804.559815425131</v>
      </c>
      <c r="L412">
        <v>9828</v>
      </c>
      <c r="M412">
        <v>0.41202364482455039</v>
      </c>
      <c r="N412" s="16">
        <v>16741.265284550616</v>
      </c>
      <c r="O412" s="16">
        <v>40631.807166502425</v>
      </c>
    </row>
    <row r="413" spans="1:15" x14ac:dyDescent="0.25">
      <c r="A413">
        <v>395217</v>
      </c>
      <c r="B413" t="s">
        <v>21</v>
      </c>
      <c r="C413" t="s">
        <v>100</v>
      </c>
      <c r="D413" s="11">
        <v>28377.261410597119</v>
      </c>
      <c r="E413">
        <v>16619</v>
      </c>
      <c r="F413">
        <v>8788</v>
      </c>
      <c r="G413">
        <v>0.52879234610987425</v>
      </c>
      <c r="H413" s="16">
        <v>15005.67863748285</v>
      </c>
      <c r="I413">
        <v>2887</v>
      </c>
      <c r="J413">
        <v>0.17371683013418376</v>
      </c>
      <c r="K413" s="16">
        <v>4929.6079001380276</v>
      </c>
      <c r="L413">
        <v>4944</v>
      </c>
      <c r="M413">
        <v>0.29749082375594199</v>
      </c>
      <c r="N413" s="16">
        <v>8441.9748729762414</v>
      </c>
      <c r="O413" s="16">
        <v>28377.261410597122</v>
      </c>
    </row>
    <row r="414" spans="1:15" x14ac:dyDescent="0.25">
      <c r="A414">
        <v>396093</v>
      </c>
      <c r="B414" t="s">
        <v>41</v>
      </c>
      <c r="C414" t="s">
        <v>606</v>
      </c>
      <c r="D414" s="11">
        <v>40201.794847560341</v>
      </c>
      <c r="E414">
        <v>7775</v>
      </c>
      <c r="F414">
        <v>3606</v>
      </c>
      <c r="G414">
        <v>0.46379421221864953</v>
      </c>
      <c r="H414" s="16">
        <v>18645.359771100011</v>
      </c>
      <c r="I414">
        <v>1907</v>
      </c>
      <c r="J414">
        <v>0.24527331189710611</v>
      </c>
      <c r="K414" s="16">
        <v>9860.4273664691409</v>
      </c>
      <c r="L414">
        <v>2262</v>
      </c>
      <c r="M414">
        <v>0.29093247588424437</v>
      </c>
      <c r="N414" s="16">
        <v>11696.007709991189</v>
      </c>
      <c r="O414" s="16">
        <v>40201.794847560341</v>
      </c>
    </row>
    <row r="415" spans="1:15" x14ac:dyDescent="0.25">
      <c r="A415">
        <v>395610</v>
      </c>
      <c r="B415" t="s">
        <v>18</v>
      </c>
      <c r="C415" t="s">
        <v>354</v>
      </c>
      <c r="D415" s="11">
        <v>44031.906933387138</v>
      </c>
      <c r="E415">
        <v>17252</v>
      </c>
      <c r="F415">
        <v>5107</v>
      </c>
      <c r="G415">
        <v>0.29602364943194992</v>
      </c>
      <c r="H415" s="16">
        <v>13034.48578186924</v>
      </c>
      <c r="I415">
        <v>5506</v>
      </c>
      <c r="J415">
        <v>0.31915140273591469</v>
      </c>
      <c r="K415" s="16">
        <v>14052.844862927754</v>
      </c>
      <c r="L415">
        <v>6639</v>
      </c>
      <c r="M415">
        <v>0.38482494783213539</v>
      </c>
      <c r="N415" s="16">
        <v>16944.576288590146</v>
      </c>
      <c r="O415" s="16">
        <v>44031.906933387145</v>
      </c>
    </row>
    <row r="416" spans="1:15" x14ac:dyDescent="0.25">
      <c r="A416">
        <v>395652</v>
      </c>
      <c r="B416" t="s">
        <v>34</v>
      </c>
      <c r="C416" t="s">
        <v>386</v>
      </c>
      <c r="D416" s="11">
        <v>48725.006247847588</v>
      </c>
      <c r="E416">
        <v>24821</v>
      </c>
      <c r="F416">
        <v>5651</v>
      </c>
      <c r="G416">
        <v>0.22767011804520365</v>
      </c>
      <c r="H416" s="16">
        <v>11093.227924200746</v>
      </c>
      <c r="I416">
        <v>9593</v>
      </c>
      <c r="J416">
        <v>0.38648724870069701</v>
      </c>
      <c r="K416" s="16">
        <v>18831.593607654886</v>
      </c>
      <c r="L416">
        <v>9577</v>
      </c>
      <c r="M416">
        <v>0.38584263325409934</v>
      </c>
      <c r="N416" s="16">
        <v>18800.184715991956</v>
      </c>
      <c r="O416" s="16">
        <v>48725.006247847588</v>
      </c>
    </row>
    <row r="417" spans="1:15" x14ac:dyDescent="0.25">
      <c r="A417">
        <v>395929</v>
      </c>
      <c r="B417" t="s">
        <v>41</v>
      </c>
      <c r="C417" t="s">
        <v>386</v>
      </c>
      <c r="D417" s="11">
        <v>40502.453680990759</v>
      </c>
      <c r="E417">
        <v>27199</v>
      </c>
      <c r="F417">
        <v>8874</v>
      </c>
      <c r="G417">
        <v>0.32626199492628405</v>
      </c>
      <c r="H417" s="16">
        <v>13214.411337369462</v>
      </c>
      <c r="I417">
        <v>9134</v>
      </c>
      <c r="J417">
        <v>0.33582116989595207</v>
      </c>
      <c r="K417" s="16">
        <v>13601.581378806926</v>
      </c>
      <c r="L417">
        <v>9191</v>
      </c>
      <c r="M417">
        <v>0.33791683517776389</v>
      </c>
      <c r="N417" s="16">
        <v>13686.460964814371</v>
      </c>
      <c r="O417" s="16">
        <v>40502.453680990759</v>
      </c>
    </row>
    <row r="418" spans="1:15" x14ac:dyDescent="0.25">
      <c r="A418">
        <v>395148</v>
      </c>
      <c r="B418" t="s">
        <v>41</v>
      </c>
      <c r="C418" t="s">
        <v>75</v>
      </c>
      <c r="D418" s="11">
        <v>20305.66970955575</v>
      </c>
      <c r="E418">
        <v>30598</v>
      </c>
      <c r="F418">
        <v>10756</v>
      </c>
      <c r="G418">
        <v>0.35152624354532974</v>
      </c>
      <c r="H418" s="16">
        <v>7137.9757956723197</v>
      </c>
      <c r="I418">
        <v>11087</v>
      </c>
      <c r="J418">
        <v>0.36234394404863063</v>
      </c>
      <c r="K418" s="16">
        <v>7357.6364491092427</v>
      </c>
      <c r="L418">
        <v>8755</v>
      </c>
      <c r="M418">
        <v>0.28612981240603963</v>
      </c>
      <c r="N418" s="16">
        <v>5810.0574647741878</v>
      </c>
      <c r="O418" s="16">
        <v>20305.66970955575</v>
      </c>
    </row>
    <row r="419" spans="1:15" x14ac:dyDescent="0.25">
      <c r="A419">
        <v>395395</v>
      </c>
      <c r="B419" t="s">
        <v>25</v>
      </c>
      <c r="C419" t="s">
        <v>207</v>
      </c>
      <c r="D419" s="11">
        <v>65305.951933259123</v>
      </c>
      <c r="E419">
        <v>33618</v>
      </c>
      <c r="F419">
        <v>8127</v>
      </c>
      <c r="G419">
        <v>0.24174549348563271</v>
      </c>
      <c r="H419" s="16">
        <v>15787.419577654737</v>
      </c>
      <c r="I419">
        <v>10721</v>
      </c>
      <c r="J419">
        <v>0.31890653816407877</v>
      </c>
      <c r="K419" s="16">
        <v>20826.495052545393</v>
      </c>
      <c r="L419">
        <v>14770</v>
      </c>
      <c r="M419">
        <v>0.43934796835028855</v>
      </c>
      <c r="N419" s="16">
        <v>28692.037303058994</v>
      </c>
      <c r="O419" s="16">
        <v>65305.95193325913</v>
      </c>
    </row>
    <row r="420" spans="1:15" x14ac:dyDescent="0.25">
      <c r="A420">
        <v>395843</v>
      </c>
      <c r="B420" t="s">
        <v>21</v>
      </c>
      <c r="C420" t="s">
        <v>505</v>
      </c>
      <c r="D420" s="11">
        <v>25891.360236306395</v>
      </c>
      <c r="E420">
        <v>23020</v>
      </c>
      <c r="F420">
        <v>7535</v>
      </c>
      <c r="G420">
        <v>0.32732406602953951</v>
      </c>
      <c r="H420" s="16">
        <v>8474.8653075833481</v>
      </c>
      <c r="I420">
        <v>7108</v>
      </c>
      <c r="J420">
        <v>0.30877497827975675</v>
      </c>
      <c r="K420" s="16">
        <v>7994.6041945988645</v>
      </c>
      <c r="L420">
        <v>8377</v>
      </c>
      <c r="M420">
        <v>0.36390095569070374</v>
      </c>
      <c r="N420" s="16">
        <v>9421.8907341241829</v>
      </c>
      <c r="O420" s="16">
        <v>25891.360236306395</v>
      </c>
    </row>
    <row r="421" spans="1:15" x14ac:dyDescent="0.25">
      <c r="A421">
        <v>395719</v>
      </c>
      <c r="B421" t="s">
        <v>18</v>
      </c>
      <c r="C421" t="s">
        <v>432</v>
      </c>
      <c r="D421" s="11">
        <v>34213.71418319142</v>
      </c>
      <c r="E421">
        <v>19360</v>
      </c>
      <c r="F421">
        <v>6020</v>
      </c>
      <c r="G421">
        <v>0.31095041322314049</v>
      </c>
      <c r="H421" s="16">
        <v>10638.768563161795</v>
      </c>
      <c r="I421">
        <v>6331</v>
      </c>
      <c r="J421">
        <v>0.32701446280991736</v>
      </c>
      <c r="K421" s="16">
        <v>11188.379364348393</v>
      </c>
      <c r="L421">
        <v>7009</v>
      </c>
      <c r="M421">
        <v>0.36203512396694215</v>
      </c>
      <c r="N421" s="16">
        <v>12386.566255681233</v>
      </c>
      <c r="O421" s="16">
        <v>34213.71418319142</v>
      </c>
    </row>
    <row r="422" spans="1:15" x14ac:dyDescent="0.25">
      <c r="A422">
        <v>395691</v>
      </c>
      <c r="B422" t="s">
        <v>41</v>
      </c>
      <c r="C422" t="s">
        <v>411</v>
      </c>
      <c r="D422" s="11">
        <v>56296.54976814246</v>
      </c>
      <c r="E422">
        <v>22944</v>
      </c>
      <c r="F422">
        <v>7956</v>
      </c>
      <c r="G422">
        <v>0.34675732217573224</v>
      </c>
      <c r="H422" s="16">
        <v>19521.240845333919</v>
      </c>
      <c r="I422">
        <v>6526</v>
      </c>
      <c r="J422">
        <v>0.28443165969316597</v>
      </c>
      <c r="K422" s="16">
        <v>16012.521085551678</v>
      </c>
      <c r="L422">
        <v>8462</v>
      </c>
      <c r="M422">
        <v>0.36881101813110179</v>
      </c>
      <c r="N422" s="16">
        <v>20762.787837256863</v>
      </c>
      <c r="O422" s="16">
        <v>56296.54976814246</v>
      </c>
    </row>
    <row r="423" spans="1:15" x14ac:dyDescent="0.25">
      <c r="A423">
        <v>395171</v>
      </c>
      <c r="B423" t="s">
        <v>25</v>
      </c>
      <c r="C423" t="s">
        <v>82</v>
      </c>
      <c r="D423" s="11">
        <v>0</v>
      </c>
      <c r="E423">
        <v>19654</v>
      </c>
      <c r="F423">
        <v>5840</v>
      </c>
      <c r="G423">
        <v>0.29714053118957973</v>
      </c>
      <c r="H423" s="16">
        <v>0</v>
      </c>
      <c r="I423">
        <v>5560</v>
      </c>
      <c r="J423">
        <v>0.28289406736542178</v>
      </c>
      <c r="K423" s="16">
        <v>0</v>
      </c>
      <c r="L423">
        <v>8254</v>
      </c>
      <c r="M423">
        <v>0.4199654014449985</v>
      </c>
      <c r="N423" s="16">
        <v>0</v>
      </c>
      <c r="O423" s="16">
        <v>0</v>
      </c>
    </row>
    <row r="424" spans="1:15" x14ac:dyDescent="0.25">
      <c r="A424">
        <v>395283</v>
      </c>
      <c r="B424" t="s">
        <v>41</v>
      </c>
      <c r="C424" t="s">
        <v>134</v>
      </c>
      <c r="D424" s="11">
        <v>20193.829328673812</v>
      </c>
      <c r="E424">
        <v>22185</v>
      </c>
      <c r="F424">
        <v>8171</v>
      </c>
      <c r="G424">
        <v>0.3683119224701375</v>
      </c>
      <c r="H424" s="16">
        <v>7437.6281020776978</v>
      </c>
      <c r="I424">
        <v>9280</v>
      </c>
      <c r="J424">
        <v>0.41830065359477125</v>
      </c>
      <c r="K424" s="16">
        <v>8447.092006765517</v>
      </c>
      <c r="L424">
        <v>4734</v>
      </c>
      <c r="M424">
        <v>0.21338742393509127</v>
      </c>
      <c r="N424" s="16">
        <v>4309.1092198305987</v>
      </c>
      <c r="O424" s="16">
        <v>20193.829328673815</v>
      </c>
    </row>
    <row r="425" spans="1:15" x14ac:dyDescent="0.25">
      <c r="A425">
        <v>395333</v>
      </c>
      <c r="B425" t="s">
        <v>34</v>
      </c>
      <c r="C425" t="s">
        <v>162</v>
      </c>
      <c r="D425" s="11">
        <v>0</v>
      </c>
      <c r="E425">
        <v>10041</v>
      </c>
      <c r="F425">
        <v>3345</v>
      </c>
      <c r="G425">
        <v>0.33313414998506125</v>
      </c>
      <c r="H425" s="16">
        <v>0</v>
      </c>
      <c r="I425">
        <v>2879</v>
      </c>
      <c r="J425">
        <v>0.28672442983766555</v>
      </c>
      <c r="K425" s="16">
        <v>0</v>
      </c>
      <c r="L425">
        <v>3817</v>
      </c>
      <c r="M425">
        <v>0.3801414201772732</v>
      </c>
      <c r="N425" s="16">
        <v>0</v>
      </c>
      <c r="O425" s="16">
        <v>0</v>
      </c>
    </row>
    <row r="426" spans="1:15" x14ac:dyDescent="0.25">
      <c r="A426">
        <v>395751</v>
      </c>
      <c r="B426" t="s">
        <v>18</v>
      </c>
      <c r="C426" t="s">
        <v>450</v>
      </c>
      <c r="D426" s="11">
        <v>17838.888496990803</v>
      </c>
      <c r="E426">
        <v>18716</v>
      </c>
      <c r="F426">
        <v>5638</v>
      </c>
      <c r="G426">
        <v>0.30123958110707416</v>
      </c>
      <c r="H426" s="16">
        <v>5373.7792982493129</v>
      </c>
      <c r="I426">
        <v>6507</v>
      </c>
      <c r="J426">
        <v>0.34767044240222272</v>
      </c>
      <c r="K426" s="16">
        <v>6202.0542557127146</v>
      </c>
      <c r="L426">
        <v>6571</v>
      </c>
      <c r="M426">
        <v>0.35108997649070312</v>
      </c>
      <c r="N426" s="16">
        <v>6263.0549430287756</v>
      </c>
      <c r="O426" s="16">
        <v>17838.888496990803</v>
      </c>
    </row>
    <row r="427" spans="1:15" x14ac:dyDescent="0.25">
      <c r="A427">
        <v>395619</v>
      </c>
      <c r="B427" t="s">
        <v>34</v>
      </c>
      <c r="C427" t="s">
        <v>361</v>
      </c>
      <c r="D427" s="11">
        <v>40498.137571789572</v>
      </c>
      <c r="E427">
        <v>29622</v>
      </c>
      <c r="F427">
        <v>8141</v>
      </c>
      <c r="G427">
        <v>0.27482951860103977</v>
      </c>
      <c r="H427" s="16">
        <v>11130.08365309361</v>
      </c>
      <c r="I427">
        <v>5955</v>
      </c>
      <c r="J427">
        <v>0.20103301600162041</v>
      </c>
      <c r="K427" s="16">
        <v>8141.4627385053973</v>
      </c>
      <c r="L427">
        <v>15526</v>
      </c>
      <c r="M427">
        <v>0.52413746539733985</v>
      </c>
      <c r="N427" s="16">
        <v>21226.591180190564</v>
      </c>
      <c r="O427" s="16">
        <v>40498.137571789572</v>
      </c>
    </row>
    <row r="428" spans="1:15" x14ac:dyDescent="0.25">
      <c r="A428">
        <v>395614</v>
      </c>
      <c r="B428" t="s">
        <v>41</v>
      </c>
      <c r="C428" t="s">
        <v>357</v>
      </c>
      <c r="D428" s="11">
        <v>28210.49512217283</v>
      </c>
      <c r="E428">
        <v>17507</v>
      </c>
      <c r="F428">
        <v>6842</v>
      </c>
      <c r="G428">
        <v>0.3908151025304164</v>
      </c>
      <c r="H428" s="16">
        <v>11025.087543605787</v>
      </c>
      <c r="I428">
        <v>5333</v>
      </c>
      <c r="J428">
        <v>0.30462100873936138</v>
      </c>
      <c r="K428" s="16">
        <v>8593.5094811531217</v>
      </c>
      <c r="L428">
        <v>5332</v>
      </c>
      <c r="M428">
        <v>0.30456388873022222</v>
      </c>
      <c r="N428" s="16">
        <v>8591.8980974139231</v>
      </c>
      <c r="O428" s="16">
        <v>28210.49512217283</v>
      </c>
    </row>
    <row r="429" spans="1:15" x14ac:dyDescent="0.25">
      <c r="A429">
        <v>395537</v>
      </c>
      <c r="B429" t="s">
        <v>21</v>
      </c>
      <c r="C429" t="s">
        <v>301</v>
      </c>
      <c r="D429" s="11">
        <v>0</v>
      </c>
      <c r="E429">
        <v>55731</v>
      </c>
      <c r="F429">
        <v>16088</v>
      </c>
      <c r="G429">
        <v>0.28867237264718021</v>
      </c>
      <c r="H429" s="16">
        <v>0</v>
      </c>
      <c r="I429">
        <v>23345</v>
      </c>
      <c r="J429">
        <v>0.41888715436651058</v>
      </c>
      <c r="K429" s="16">
        <v>0</v>
      </c>
      <c r="L429">
        <v>16298</v>
      </c>
      <c r="M429">
        <v>0.29244047298630921</v>
      </c>
      <c r="N429" s="16">
        <v>0</v>
      </c>
      <c r="O429" s="16">
        <v>0</v>
      </c>
    </row>
    <row r="430" spans="1:15" x14ac:dyDescent="0.25">
      <c r="A430">
        <v>395177</v>
      </c>
      <c r="B430" t="s">
        <v>25</v>
      </c>
      <c r="C430" t="s">
        <v>86</v>
      </c>
      <c r="D430" s="11">
        <v>37290.759754634411</v>
      </c>
      <c r="E430">
        <v>34488</v>
      </c>
      <c r="F430">
        <v>15463</v>
      </c>
      <c r="G430">
        <v>0.44835884945488286</v>
      </c>
      <c r="H430" s="16">
        <v>16719.642138886335</v>
      </c>
      <c r="I430">
        <v>7127</v>
      </c>
      <c r="J430">
        <v>0.20665158895847832</v>
      </c>
      <c r="K430" s="16">
        <v>7706.1947567640764</v>
      </c>
      <c r="L430">
        <v>11898</v>
      </c>
      <c r="M430">
        <v>0.34498956158663885</v>
      </c>
      <c r="N430" s="16">
        <v>12864.922858984002</v>
      </c>
      <c r="O430" s="16">
        <v>37290.759754634419</v>
      </c>
    </row>
    <row r="431" spans="1:15" x14ac:dyDescent="0.25">
      <c r="A431">
        <v>395767</v>
      </c>
      <c r="B431" t="s">
        <v>41</v>
      </c>
      <c r="C431" t="s">
        <v>459</v>
      </c>
      <c r="D431" s="11">
        <v>25770.70234297165</v>
      </c>
      <c r="E431">
        <v>27548</v>
      </c>
      <c r="F431">
        <v>6329</v>
      </c>
      <c r="G431">
        <v>0.22974444605779004</v>
      </c>
      <c r="H431" s="16">
        <v>5920.6757343062136</v>
      </c>
      <c r="I431">
        <v>12697</v>
      </c>
      <c r="J431">
        <v>0.46090460287498186</v>
      </c>
      <c r="K431" s="16">
        <v>11877.835329196712</v>
      </c>
      <c r="L431">
        <v>8522</v>
      </c>
      <c r="M431">
        <v>0.3093509510672281</v>
      </c>
      <c r="N431" s="16">
        <v>7972.1912794687232</v>
      </c>
      <c r="O431" s="16">
        <v>25770.70234297165</v>
      </c>
    </row>
    <row r="432" spans="1:15" x14ac:dyDescent="0.25">
      <c r="A432">
        <v>395193</v>
      </c>
      <c r="B432" t="s">
        <v>21</v>
      </c>
      <c r="C432" t="s">
        <v>90</v>
      </c>
      <c r="D432" s="11">
        <v>0</v>
      </c>
      <c r="E432">
        <v>14425</v>
      </c>
      <c r="F432">
        <v>8881</v>
      </c>
      <c r="G432">
        <v>0.61566724436741771</v>
      </c>
      <c r="H432" s="16">
        <v>0</v>
      </c>
      <c r="I432">
        <v>3756</v>
      </c>
      <c r="J432">
        <v>0.26038128249566722</v>
      </c>
      <c r="K432" s="16">
        <v>0</v>
      </c>
      <c r="L432">
        <v>1788</v>
      </c>
      <c r="M432">
        <v>0.12395147313691508</v>
      </c>
      <c r="N432" s="16">
        <v>0</v>
      </c>
      <c r="O432" s="16">
        <v>0</v>
      </c>
    </row>
    <row r="433" spans="1:15" x14ac:dyDescent="0.25">
      <c r="A433">
        <v>395052</v>
      </c>
      <c r="B433" t="s">
        <v>21</v>
      </c>
      <c r="C433" t="s">
        <v>45</v>
      </c>
      <c r="D433" s="11">
        <v>0</v>
      </c>
      <c r="E433">
        <v>28938</v>
      </c>
      <c r="F433">
        <v>3610</v>
      </c>
      <c r="G433">
        <v>0.12474946437210588</v>
      </c>
      <c r="H433" s="16">
        <v>0</v>
      </c>
      <c r="I433">
        <v>22482</v>
      </c>
      <c r="J433">
        <v>0.77690234294007876</v>
      </c>
      <c r="K433" s="16">
        <v>0</v>
      </c>
      <c r="L433">
        <v>2846</v>
      </c>
      <c r="M433">
        <v>9.8348192687815333E-2</v>
      </c>
      <c r="N433" s="16">
        <v>0</v>
      </c>
      <c r="O433" s="16">
        <v>0</v>
      </c>
    </row>
    <row r="434" spans="1:15" x14ac:dyDescent="0.25">
      <c r="A434">
        <v>395416</v>
      </c>
      <c r="B434" t="s">
        <v>41</v>
      </c>
      <c r="C434" t="s">
        <v>223</v>
      </c>
      <c r="D434" s="11">
        <v>30936.169120379789</v>
      </c>
      <c r="E434">
        <v>34918</v>
      </c>
      <c r="F434">
        <v>14385</v>
      </c>
      <c r="G434">
        <v>0.41196517555415546</v>
      </c>
      <c r="H434" s="16">
        <v>12744.624342650302</v>
      </c>
      <c r="I434">
        <v>11270</v>
      </c>
      <c r="J434">
        <v>0.32275617160203907</v>
      </c>
      <c r="K434" s="16">
        <v>9984.839509327001</v>
      </c>
      <c r="L434">
        <v>9263</v>
      </c>
      <c r="M434">
        <v>0.26527865284380547</v>
      </c>
      <c r="N434" s="16">
        <v>8206.7052684024857</v>
      </c>
      <c r="O434" s="16">
        <v>30936.169120379789</v>
      </c>
    </row>
    <row r="435" spans="1:15" x14ac:dyDescent="0.25">
      <c r="A435">
        <v>395609</v>
      </c>
      <c r="B435" t="s">
        <v>34</v>
      </c>
      <c r="C435" t="s">
        <v>353</v>
      </c>
      <c r="D435" s="11">
        <v>39048.570579440893</v>
      </c>
      <c r="E435">
        <v>20046</v>
      </c>
      <c r="F435">
        <v>5792</v>
      </c>
      <c r="G435">
        <v>0.28893544846852237</v>
      </c>
      <c r="H435" s="16">
        <v>11282.516252425503</v>
      </c>
      <c r="I435">
        <v>5847</v>
      </c>
      <c r="J435">
        <v>0.29167913798263995</v>
      </c>
      <c r="K435" s="16">
        <v>11389.653406065596</v>
      </c>
      <c r="L435">
        <v>8407</v>
      </c>
      <c r="M435">
        <v>0.41938541354883768</v>
      </c>
      <c r="N435" s="16">
        <v>16376.400920949794</v>
      </c>
      <c r="O435" s="16">
        <v>39048.570579440893</v>
      </c>
    </row>
    <row r="436" spans="1:15" x14ac:dyDescent="0.25">
      <c r="A436">
        <v>395806</v>
      </c>
      <c r="B436" t="s">
        <v>25</v>
      </c>
      <c r="C436" t="s">
        <v>486</v>
      </c>
      <c r="D436" s="11">
        <v>24097.706982419066</v>
      </c>
      <c r="E436">
        <v>8899</v>
      </c>
      <c r="F436">
        <v>3045</v>
      </c>
      <c r="G436">
        <v>0.34217327789639285</v>
      </c>
      <c r="H436" s="16">
        <v>8245.5913879611253</v>
      </c>
      <c r="I436">
        <v>1354</v>
      </c>
      <c r="J436">
        <v>0.15215192718282952</v>
      </c>
      <c r="K436" s="16">
        <v>3666.5125580621884</v>
      </c>
      <c r="L436">
        <v>4500</v>
      </c>
      <c r="M436">
        <v>0.5056747949207776</v>
      </c>
      <c r="N436" s="16">
        <v>12185.603036395752</v>
      </c>
      <c r="O436" s="16">
        <v>24097.706982419066</v>
      </c>
    </row>
    <row r="437" spans="1:15" x14ac:dyDescent="0.25">
      <c r="A437">
        <v>395794</v>
      </c>
      <c r="B437" t="s">
        <v>34</v>
      </c>
      <c r="C437" t="s">
        <v>478</v>
      </c>
      <c r="D437" s="11">
        <v>37479.26406722072</v>
      </c>
      <c r="E437">
        <v>9577</v>
      </c>
      <c r="F437">
        <v>1564</v>
      </c>
      <c r="G437">
        <v>0.16330792523754828</v>
      </c>
      <c r="H437" s="16">
        <v>6120.6608542480108</v>
      </c>
      <c r="I437">
        <v>2266</v>
      </c>
      <c r="J437">
        <v>0.23660854129685704</v>
      </c>
      <c r="K437" s="16">
        <v>8867.9139998248047</v>
      </c>
      <c r="L437">
        <v>5747</v>
      </c>
      <c r="M437">
        <v>0.60008353346559462</v>
      </c>
      <c r="N437" s="16">
        <v>22490.689213147904</v>
      </c>
      <c r="O437" s="16">
        <v>37479.26406722072</v>
      </c>
    </row>
    <row r="438" spans="1:15" x14ac:dyDescent="0.25">
      <c r="A438">
        <v>395278</v>
      </c>
      <c r="B438" t="s">
        <v>21</v>
      </c>
      <c r="C438" t="s">
        <v>131</v>
      </c>
      <c r="D438" s="11">
        <v>30926.716539119399</v>
      </c>
      <c r="E438">
        <v>19922</v>
      </c>
      <c r="F438">
        <v>3124</v>
      </c>
      <c r="G438">
        <v>0.15681156510390523</v>
      </c>
      <c r="H438" s="16">
        <v>4849.6668240241443</v>
      </c>
      <c r="I438">
        <v>757</v>
      </c>
      <c r="J438">
        <v>3.799819295251481E-2</v>
      </c>
      <c r="K438" s="16">
        <v>1175.1593424411899</v>
      </c>
      <c r="L438">
        <v>16041</v>
      </c>
      <c r="M438">
        <v>0.80519024194357991</v>
      </c>
      <c r="N438" s="16">
        <v>24901.890372654063</v>
      </c>
      <c r="O438" s="16">
        <v>30926.716539119399</v>
      </c>
    </row>
    <row r="439" spans="1:15" x14ac:dyDescent="0.25">
      <c r="A439">
        <v>396081</v>
      </c>
      <c r="B439" t="s">
        <v>34</v>
      </c>
      <c r="C439" t="s">
        <v>601</v>
      </c>
      <c r="D439" s="11">
        <v>42299.429203539141</v>
      </c>
      <c r="E439">
        <v>11540</v>
      </c>
      <c r="F439">
        <v>1678</v>
      </c>
      <c r="G439">
        <v>0.14540727902946274</v>
      </c>
      <c r="H439" s="16">
        <v>6150.6449049860203</v>
      </c>
      <c r="I439">
        <v>4524</v>
      </c>
      <c r="J439">
        <v>0.39202772963604854</v>
      </c>
      <c r="K439" s="16">
        <v>16582.549195564217</v>
      </c>
      <c r="L439">
        <v>5338</v>
      </c>
      <c r="M439">
        <v>0.46256499133448875</v>
      </c>
      <c r="N439" s="16">
        <v>19566.235102988903</v>
      </c>
      <c r="O439" s="16">
        <v>42299.429203539141</v>
      </c>
    </row>
    <row r="440" spans="1:15" x14ac:dyDescent="0.25">
      <c r="A440">
        <v>395104</v>
      </c>
      <c r="B440" t="s">
        <v>41</v>
      </c>
      <c r="C440" t="s">
        <v>61</v>
      </c>
      <c r="D440" s="11">
        <v>44915.734581354525</v>
      </c>
      <c r="E440">
        <v>18315</v>
      </c>
      <c r="F440">
        <v>6100</v>
      </c>
      <c r="G440">
        <v>0.33306033306033306</v>
      </c>
      <c r="H440" s="16">
        <v>14959.649519315457</v>
      </c>
      <c r="I440">
        <v>5373</v>
      </c>
      <c r="J440">
        <v>0.29336609336609337</v>
      </c>
      <c r="K440" s="16">
        <v>13176.753584800321</v>
      </c>
      <c r="L440">
        <v>6842</v>
      </c>
      <c r="M440">
        <v>0.37357357357357357</v>
      </c>
      <c r="N440" s="16">
        <v>16779.331477238746</v>
      </c>
      <c r="O440" s="16">
        <v>44915.734581354525</v>
      </c>
    </row>
    <row r="441" spans="1:15" x14ac:dyDescent="0.25">
      <c r="A441">
        <v>395904</v>
      </c>
      <c r="B441" t="s">
        <v>21</v>
      </c>
      <c r="C441" t="s">
        <v>540</v>
      </c>
      <c r="D441" s="11">
        <v>0</v>
      </c>
      <c r="E441">
        <v>25849</v>
      </c>
      <c r="F441">
        <v>9978</v>
      </c>
      <c r="G441">
        <v>0.38601106425780496</v>
      </c>
      <c r="H441" s="16">
        <v>0</v>
      </c>
      <c r="I441">
        <v>7793</v>
      </c>
      <c r="J441">
        <v>0.30148168207667608</v>
      </c>
      <c r="K441" s="16">
        <v>0</v>
      </c>
      <c r="L441">
        <v>8078</v>
      </c>
      <c r="M441">
        <v>0.31250725366551896</v>
      </c>
      <c r="N441" s="16">
        <v>0</v>
      </c>
      <c r="O441" s="16">
        <v>0</v>
      </c>
    </row>
    <row r="442" spans="1:15" x14ac:dyDescent="0.25">
      <c r="A442">
        <v>395677</v>
      </c>
      <c r="B442" t="s">
        <v>25</v>
      </c>
      <c r="C442" t="s">
        <v>399</v>
      </c>
      <c r="D442" s="11">
        <v>76421.042972932672</v>
      </c>
      <c r="E442">
        <v>26415</v>
      </c>
      <c r="F442">
        <v>7120</v>
      </c>
      <c r="G442">
        <v>0.26954381979935643</v>
      </c>
      <c r="H442" s="16">
        <v>20598.819835975039</v>
      </c>
      <c r="I442">
        <v>8761</v>
      </c>
      <c r="J442">
        <v>0.3316676130986182</v>
      </c>
      <c r="K442" s="16">
        <v>25346.384913339509</v>
      </c>
      <c r="L442">
        <v>10534</v>
      </c>
      <c r="M442">
        <v>0.39878856710202537</v>
      </c>
      <c r="N442" s="16">
        <v>30475.838223618124</v>
      </c>
      <c r="O442" s="16">
        <v>76421.042972932672</v>
      </c>
    </row>
    <row r="443" spans="1:15" x14ac:dyDescent="0.25">
      <c r="A443">
        <v>395206</v>
      </c>
      <c r="B443" t="s">
        <v>34</v>
      </c>
      <c r="C443" t="s">
        <v>98</v>
      </c>
      <c r="D443" s="11">
        <v>16716.681121640926</v>
      </c>
      <c r="E443">
        <v>20322</v>
      </c>
      <c r="F443">
        <v>3673</v>
      </c>
      <c r="G443">
        <v>0.18074008463733884</v>
      </c>
      <c r="H443" s="16">
        <v>3021.3743607807855</v>
      </c>
      <c r="I443">
        <v>4223</v>
      </c>
      <c r="J443">
        <v>0.20780434996555458</v>
      </c>
      <c r="K443" s="16">
        <v>3473.7990540640503</v>
      </c>
      <c r="L443">
        <v>12426</v>
      </c>
      <c r="M443">
        <v>0.61145556539710655</v>
      </c>
      <c r="N443" s="16">
        <v>10221.50770679609</v>
      </c>
      <c r="O443" s="16">
        <v>16716.681121640926</v>
      </c>
    </row>
    <row r="444" spans="1:15" x14ac:dyDescent="0.25">
      <c r="A444">
        <v>395380</v>
      </c>
      <c r="B444" t="s">
        <v>21</v>
      </c>
      <c r="C444" t="s">
        <v>199</v>
      </c>
      <c r="D444" s="11">
        <v>25027.784948796361</v>
      </c>
      <c r="E444">
        <v>28834</v>
      </c>
      <c r="F444">
        <v>9730</v>
      </c>
      <c r="G444">
        <v>0.33744884511340778</v>
      </c>
      <c r="H444" s="16">
        <v>8445.5971267180612</v>
      </c>
      <c r="I444">
        <v>8989</v>
      </c>
      <c r="J444">
        <v>0.31175001734063951</v>
      </c>
      <c r="K444" s="16">
        <v>7802.412391785062</v>
      </c>
      <c r="L444">
        <v>10115</v>
      </c>
      <c r="M444">
        <v>0.35080113754595271</v>
      </c>
      <c r="N444" s="16">
        <v>8779.7754302932372</v>
      </c>
      <c r="O444" s="16">
        <v>25027.784948796361</v>
      </c>
    </row>
    <row r="445" spans="1:15" x14ac:dyDescent="0.25">
      <c r="A445">
        <v>395101</v>
      </c>
      <c r="B445" t="s">
        <v>34</v>
      </c>
      <c r="C445" t="s">
        <v>59</v>
      </c>
      <c r="D445" s="11">
        <v>0</v>
      </c>
      <c r="E445">
        <v>15496</v>
      </c>
      <c r="F445">
        <v>2181</v>
      </c>
      <c r="G445">
        <v>0.14074599896747547</v>
      </c>
      <c r="H445" s="16">
        <v>0</v>
      </c>
      <c r="I445">
        <v>8735</v>
      </c>
      <c r="J445">
        <v>0.56369385647909143</v>
      </c>
      <c r="K445" s="16">
        <v>0</v>
      </c>
      <c r="L445">
        <v>4580</v>
      </c>
      <c r="M445">
        <v>0.29556014455343316</v>
      </c>
      <c r="N445" s="16">
        <v>0</v>
      </c>
      <c r="O445" s="16">
        <v>0</v>
      </c>
    </row>
    <row r="446" spans="1:15" x14ac:dyDescent="0.25">
      <c r="A446">
        <v>395313</v>
      </c>
      <c r="B446" t="s">
        <v>18</v>
      </c>
      <c r="C446" t="s">
        <v>150</v>
      </c>
      <c r="D446" s="11">
        <v>59140.67746557451</v>
      </c>
      <c r="E446">
        <v>11118</v>
      </c>
      <c r="F446">
        <v>3855</v>
      </c>
      <c r="G446">
        <v>0.34673502428494335</v>
      </c>
      <c r="H446" s="16">
        <v>20506.144237253979</v>
      </c>
      <c r="I446">
        <v>3525</v>
      </c>
      <c r="J446">
        <v>0.31705342687533727</v>
      </c>
      <c r="K446" s="16">
        <v>18750.754458189436</v>
      </c>
      <c r="L446">
        <v>3738</v>
      </c>
      <c r="M446">
        <v>0.33621154883971938</v>
      </c>
      <c r="N446" s="16">
        <v>19883.778770131095</v>
      </c>
      <c r="O446" s="16">
        <v>59140.67746557451</v>
      </c>
    </row>
    <row r="447" spans="1:15" x14ac:dyDescent="0.25">
      <c r="A447">
        <v>395831</v>
      </c>
      <c r="B447" t="s">
        <v>41</v>
      </c>
      <c r="C447" t="s">
        <v>501</v>
      </c>
      <c r="D447" s="11">
        <v>29559.855535179369</v>
      </c>
      <c r="E447">
        <v>32566</v>
      </c>
      <c r="F447">
        <v>18705</v>
      </c>
      <c r="G447">
        <v>0.57437204446355095</v>
      </c>
      <c r="H447" s="16">
        <v>16978.354657788186</v>
      </c>
      <c r="I447">
        <v>9081</v>
      </c>
      <c r="J447">
        <v>0.27884910643001903</v>
      </c>
      <c r="K447" s="16">
        <v>8242.7393021852185</v>
      </c>
      <c r="L447">
        <v>4780</v>
      </c>
      <c r="M447">
        <v>0.14677884910643002</v>
      </c>
      <c r="N447" s="16">
        <v>4338.7615752059628</v>
      </c>
      <c r="O447" s="16">
        <v>29559.855535179369</v>
      </c>
    </row>
    <row r="448" spans="1:15" x14ac:dyDescent="0.25">
      <c r="A448">
        <v>396035</v>
      </c>
      <c r="B448" t="s">
        <v>18</v>
      </c>
      <c r="C448" t="s">
        <v>580</v>
      </c>
      <c r="D448" s="11">
        <v>12583.545357275472</v>
      </c>
      <c r="E448">
        <v>5349</v>
      </c>
      <c r="F448">
        <v>2406</v>
      </c>
      <c r="G448">
        <v>0.44980370162647226</v>
      </c>
      <c r="H448" s="16">
        <v>5660.1252812871171</v>
      </c>
      <c r="I448">
        <v>1796</v>
      </c>
      <c r="J448">
        <v>0.33576369414843898</v>
      </c>
      <c r="K448" s="16">
        <v>4225.0976746432507</v>
      </c>
      <c r="L448">
        <v>1147</v>
      </c>
      <c r="M448">
        <v>0.21443260422508881</v>
      </c>
      <c r="N448" s="16">
        <v>2698.3224013451049</v>
      </c>
      <c r="O448" s="16">
        <v>12583.545357275472</v>
      </c>
    </row>
    <row r="449" spans="1:15" x14ac:dyDescent="0.25">
      <c r="A449">
        <v>396095</v>
      </c>
      <c r="B449" t="s">
        <v>41</v>
      </c>
      <c r="C449" t="s">
        <v>607</v>
      </c>
      <c r="D449" s="11">
        <v>50317.931067270481</v>
      </c>
      <c r="E449">
        <v>8763</v>
      </c>
      <c r="F449">
        <v>2228</v>
      </c>
      <c r="G449">
        <v>0.25425082734223442</v>
      </c>
      <c r="H449" s="16">
        <v>12793.37560400304</v>
      </c>
      <c r="I449">
        <v>1759</v>
      </c>
      <c r="J449">
        <v>0.20073034348967247</v>
      </c>
      <c r="K449" s="16">
        <v>10100.335586822866</v>
      </c>
      <c r="L449">
        <v>4776</v>
      </c>
      <c r="M449">
        <v>0.54501882916809308</v>
      </c>
      <c r="N449" s="16">
        <v>27424.219876444575</v>
      </c>
      <c r="O449" s="16">
        <v>50317.931067270481</v>
      </c>
    </row>
    <row r="450" spans="1:15" x14ac:dyDescent="0.25">
      <c r="A450">
        <v>395775</v>
      </c>
      <c r="B450" t="s">
        <v>34</v>
      </c>
      <c r="C450" t="s">
        <v>463</v>
      </c>
      <c r="D450" s="11">
        <v>32387.721508774015</v>
      </c>
      <c r="E450">
        <v>25931</v>
      </c>
      <c r="F450">
        <v>6019</v>
      </c>
      <c r="G450">
        <v>0.23211600015425551</v>
      </c>
      <c r="H450" s="16">
        <v>7517.7083707265738</v>
      </c>
      <c r="I450">
        <v>6575</v>
      </c>
      <c r="J450">
        <v>0.25355751802861443</v>
      </c>
      <c r="K450" s="16">
        <v>8212.1502803667099</v>
      </c>
      <c r="L450">
        <v>13337</v>
      </c>
      <c r="M450">
        <v>0.51432648181713003</v>
      </c>
      <c r="N450" s="16">
        <v>16657.862857680731</v>
      </c>
      <c r="O450" s="16">
        <v>32387.721508774015</v>
      </c>
    </row>
    <row r="451" spans="1:15" x14ac:dyDescent="0.25">
      <c r="A451">
        <v>395790</v>
      </c>
      <c r="B451" t="s">
        <v>18</v>
      </c>
      <c r="C451" t="s">
        <v>475</v>
      </c>
      <c r="D451" s="11">
        <v>41591.861178658546</v>
      </c>
      <c r="E451">
        <v>21824</v>
      </c>
      <c r="F451">
        <v>6313</v>
      </c>
      <c r="G451">
        <v>0.28926869501466274</v>
      </c>
      <c r="H451" s="16">
        <v>12031.22340638157</v>
      </c>
      <c r="I451">
        <v>6697</v>
      </c>
      <c r="J451">
        <v>0.30686400293255134</v>
      </c>
      <c r="K451" s="16">
        <v>12763.045010698144</v>
      </c>
      <c r="L451">
        <v>8814</v>
      </c>
      <c r="M451">
        <v>0.40386730205278593</v>
      </c>
      <c r="N451" s="16">
        <v>16797.592761578831</v>
      </c>
      <c r="O451" s="16">
        <v>41591.861178658546</v>
      </c>
    </row>
    <row r="452" spans="1:15" x14ac:dyDescent="0.25">
      <c r="A452">
        <v>396063</v>
      </c>
      <c r="B452" t="s">
        <v>41</v>
      </c>
      <c r="C452" t="s">
        <v>587</v>
      </c>
      <c r="D452" s="11">
        <v>18680.604134611713</v>
      </c>
      <c r="E452">
        <v>24152</v>
      </c>
      <c r="F452">
        <v>12699</v>
      </c>
      <c r="G452">
        <v>0.52579496522027158</v>
      </c>
      <c r="H452" s="16">
        <v>9822.1676012518274</v>
      </c>
      <c r="I452">
        <v>5080</v>
      </c>
      <c r="J452">
        <v>0.21033454786353098</v>
      </c>
      <c r="K452" s="16">
        <v>3929.1764244711621</v>
      </c>
      <c r="L452">
        <v>6373</v>
      </c>
      <c r="M452">
        <v>0.26387048691619741</v>
      </c>
      <c r="N452" s="16">
        <v>4929.2601088887232</v>
      </c>
      <c r="O452" s="16">
        <v>18680.604134611713</v>
      </c>
    </row>
    <row r="453" spans="1:15" x14ac:dyDescent="0.25">
      <c r="A453">
        <v>395251</v>
      </c>
      <c r="B453" t="s">
        <v>18</v>
      </c>
      <c r="C453" t="s">
        <v>116</v>
      </c>
      <c r="D453" s="11">
        <v>0</v>
      </c>
      <c r="E453">
        <v>31406</v>
      </c>
      <c r="F453">
        <v>8430</v>
      </c>
      <c r="G453">
        <v>0.26842004712475326</v>
      </c>
      <c r="H453" s="16">
        <v>0</v>
      </c>
      <c r="I453">
        <v>10930</v>
      </c>
      <c r="J453">
        <v>0.34802267082723048</v>
      </c>
      <c r="K453" s="16">
        <v>0</v>
      </c>
      <c r="L453">
        <v>12046</v>
      </c>
      <c r="M453">
        <v>0.38355728204801631</v>
      </c>
      <c r="N453" s="16">
        <v>0</v>
      </c>
      <c r="O453" s="16">
        <v>0</v>
      </c>
    </row>
    <row r="454" spans="1:15" x14ac:dyDescent="0.25">
      <c r="A454">
        <v>395556</v>
      </c>
      <c r="B454" t="s">
        <v>41</v>
      </c>
      <c r="C454" t="s">
        <v>313</v>
      </c>
      <c r="D454" s="11">
        <v>0</v>
      </c>
      <c r="E454">
        <v>21221</v>
      </c>
      <c r="F454">
        <v>8960</v>
      </c>
      <c r="G454">
        <v>0.42222326940294991</v>
      </c>
      <c r="H454" s="16">
        <v>0</v>
      </c>
      <c r="I454">
        <v>8933</v>
      </c>
      <c r="J454">
        <v>0.42095094481881157</v>
      </c>
      <c r="K454" s="16">
        <v>0</v>
      </c>
      <c r="L454">
        <v>3328</v>
      </c>
      <c r="M454">
        <v>0.15682578577823852</v>
      </c>
      <c r="N454" s="16">
        <v>0</v>
      </c>
      <c r="O454" s="16">
        <v>0</v>
      </c>
    </row>
    <row r="455" spans="1:15" x14ac:dyDescent="0.25">
      <c r="A455">
        <v>396105</v>
      </c>
      <c r="B455" t="s">
        <v>18</v>
      </c>
      <c r="C455" t="s">
        <v>608</v>
      </c>
      <c r="D455" s="11">
        <v>25454.272215649504</v>
      </c>
      <c r="E455">
        <v>4169</v>
      </c>
      <c r="F455">
        <v>606</v>
      </c>
      <c r="G455">
        <v>0.1453585991844567</v>
      </c>
      <c r="H455" s="16">
        <v>3699.9973525266491</v>
      </c>
      <c r="I455">
        <v>2103</v>
      </c>
      <c r="J455">
        <v>0.50443751499160472</v>
      </c>
      <c r="K455" s="16">
        <v>12840.089822382084</v>
      </c>
      <c r="L455">
        <v>1460</v>
      </c>
      <c r="M455">
        <v>0.35020388582393858</v>
      </c>
      <c r="N455" s="16">
        <v>8914.185040740771</v>
      </c>
      <c r="O455" s="16">
        <v>25454.272215649507</v>
      </c>
    </row>
    <row r="456" spans="1:15" x14ac:dyDescent="0.25">
      <c r="A456">
        <v>395549</v>
      </c>
      <c r="B456" t="s">
        <v>18</v>
      </c>
      <c r="C456" t="s">
        <v>308</v>
      </c>
      <c r="D456" s="11">
        <v>4750.1135965823987</v>
      </c>
      <c r="E456">
        <v>1561</v>
      </c>
      <c r="F456">
        <v>523</v>
      </c>
      <c r="G456">
        <v>0.33504163997437542</v>
      </c>
      <c r="H456" s="16">
        <v>1591.4858494635455</v>
      </c>
      <c r="I456">
        <v>0</v>
      </c>
      <c r="J456">
        <v>0</v>
      </c>
      <c r="K456" s="16">
        <v>0</v>
      </c>
      <c r="L456">
        <v>1038</v>
      </c>
      <c r="M456">
        <v>0.66495836002562458</v>
      </c>
      <c r="N456" s="16">
        <v>3158.6277471188532</v>
      </c>
      <c r="O456" s="16">
        <v>4750.1135965823987</v>
      </c>
    </row>
    <row r="457" spans="1:15" x14ac:dyDescent="0.25">
      <c r="A457">
        <v>395964</v>
      </c>
      <c r="B457" t="s">
        <v>25</v>
      </c>
      <c r="C457" t="s">
        <v>564</v>
      </c>
      <c r="D457" s="11">
        <v>28297.320376154432</v>
      </c>
      <c r="E457">
        <v>23056</v>
      </c>
      <c r="F457">
        <v>5087</v>
      </c>
      <c r="G457">
        <v>0.22063671061762666</v>
      </c>
      <c r="H457" s="16">
        <v>6243.4276870878557</v>
      </c>
      <c r="I457">
        <v>10239</v>
      </c>
      <c r="J457">
        <v>0.44409264399722415</v>
      </c>
      <c r="K457" s="16">
        <v>12566.631823882946</v>
      </c>
      <c r="L457">
        <v>7730</v>
      </c>
      <c r="M457">
        <v>0.33527064538514922</v>
      </c>
      <c r="N457" s="16">
        <v>9487.2608651836308</v>
      </c>
      <c r="O457" s="16">
        <v>28297.320376154432</v>
      </c>
    </row>
    <row r="458" spans="1:15" x14ac:dyDescent="0.25">
      <c r="A458">
        <v>395607</v>
      </c>
      <c r="B458" t="s">
        <v>34</v>
      </c>
      <c r="C458" t="s">
        <v>352</v>
      </c>
      <c r="D458" s="11">
        <v>36369.955299931615</v>
      </c>
      <c r="E458">
        <v>23051</v>
      </c>
      <c r="F458">
        <v>7215</v>
      </c>
      <c r="G458">
        <v>0.3130016051364366</v>
      </c>
      <c r="H458" s="16">
        <v>11383.854387619045</v>
      </c>
      <c r="I458">
        <v>7115</v>
      </c>
      <c r="J458">
        <v>0.30866339855103903</v>
      </c>
      <c r="K458" s="16">
        <v>11226.074008026266</v>
      </c>
      <c r="L458">
        <v>8721</v>
      </c>
      <c r="M458">
        <v>0.37833499631252443</v>
      </c>
      <c r="N458" s="16">
        <v>13760.026904286306</v>
      </c>
      <c r="O458" s="16">
        <v>36369.955299931615</v>
      </c>
    </row>
    <row r="459" spans="1:15" x14ac:dyDescent="0.25">
      <c r="A459">
        <v>395918</v>
      </c>
      <c r="B459" t="s">
        <v>25</v>
      </c>
      <c r="C459" t="s">
        <v>550</v>
      </c>
      <c r="D459" s="11">
        <v>34948.660107419586</v>
      </c>
      <c r="E459">
        <v>7974</v>
      </c>
      <c r="F459">
        <v>1977</v>
      </c>
      <c r="G459">
        <v>0.24793077501881114</v>
      </c>
      <c r="H459" s="16">
        <v>8664.8483863015445</v>
      </c>
      <c r="I459">
        <v>4046</v>
      </c>
      <c r="J459">
        <v>0.50739904690243287</v>
      </c>
      <c r="K459" s="16">
        <v>17732.916829021775</v>
      </c>
      <c r="L459">
        <v>1951</v>
      </c>
      <c r="M459">
        <v>0.24467017807875596</v>
      </c>
      <c r="N459" s="16">
        <v>8550.8948920962648</v>
      </c>
      <c r="O459" s="16">
        <v>34948.660107419586</v>
      </c>
    </row>
    <row r="460" spans="1:15" x14ac:dyDescent="0.25">
      <c r="A460">
        <v>395258</v>
      </c>
      <c r="B460" t="s">
        <v>21</v>
      </c>
      <c r="C460" t="s">
        <v>119</v>
      </c>
      <c r="D460" s="11">
        <v>0</v>
      </c>
      <c r="E460">
        <v>46591</v>
      </c>
      <c r="F460">
        <v>15552</v>
      </c>
      <c r="G460">
        <v>0.33379837307634519</v>
      </c>
      <c r="H460" s="16">
        <v>0</v>
      </c>
      <c r="I460">
        <v>20577</v>
      </c>
      <c r="J460">
        <v>0.44165182116717822</v>
      </c>
      <c r="K460" s="16">
        <v>0</v>
      </c>
      <c r="L460">
        <v>10462</v>
      </c>
      <c r="M460">
        <v>0.22454980575647657</v>
      </c>
      <c r="N460" s="16">
        <v>0</v>
      </c>
      <c r="O460" s="16">
        <v>0</v>
      </c>
    </row>
    <row r="461" spans="1:15" x14ac:dyDescent="0.25">
      <c r="A461">
        <v>395354</v>
      </c>
      <c r="B461" t="s">
        <v>21</v>
      </c>
      <c r="C461" t="s">
        <v>179</v>
      </c>
      <c r="D461" s="11">
        <v>0</v>
      </c>
      <c r="E461">
        <v>21867</v>
      </c>
      <c r="F461">
        <v>3191</v>
      </c>
      <c r="G461">
        <v>0.14592765354186674</v>
      </c>
      <c r="H461" s="16">
        <v>0</v>
      </c>
      <c r="I461">
        <v>16765</v>
      </c>
      <c r="J461">
        <v>0.7666803859697261</v>
      </c>
      <c r="K461" s="16">
        <v>0</v>
      </c>
      <c r="L461">
        <v>1911</v>
      </c>
      <c r="M461">
        <v>8.7391960488407194E-2</v>
      </c>
      <c r="N461" s="16">
        <v>0</v>
      </c>
      <c r="O461" s="16">
        <v>0</v>
      </c>
    </row>
    <row r="462" spans="1:15" x14ac:dyDescent="0.25">
      <c r="A462">
        <v>395121</v>
      </c>
      <c r="B462" t="s">
        <v>21</v>
      </c>
      <c r="C462" t="s">
        <v>68</v>
      </c>
      <c r="D462" s="11">
        <v>34814.024126938748</v>
      </c>
      <c r="E462">
        <v>13273</v>
      </c>
      <c r="F462">
        <v>4327</v>
      </c>
      <c r="G462">
        <v>0.3260001506818353</v>
      </c>
      <c r="H462" s="16">
        <v>11349.377111223081</v>
      </c>
      <c r="I462">
        <v>4543</v>
      </c>
      <c r="J462">
        <v>0.34227378889474874</v>
      </c>
      <c r="K462" s="16">
        <v>11915.927944600522</v>
      </c>
      <c r="L462">
        <v>4403</v>
      </c>
      <c r="M462">
        <v>0.33172606042341596</v>
      </c>
      <c r="N462" s="16">
        <v>11548.719071115143</v>
      </c>
      <c r="O462" s="16">
        <v>34814.024126938748</v>
      </c>
    </row>
    <row r="463" spans="1:15" x14ac:dyDescent="0.25">
      <c r="A463">
        <v>395541</v>
      </c>
      <c r="B463" t="s">
        <v>25</v>
      </c>
      <c r="C463" t="s">
        <v>305</v>
      </c>
      <c r="D463" s="11">
        <v>28273.239803927725</v>
      </c>
      <c r="E463">
        <v>38590</v>
      </c>
      <c r="F463">
        <v>15063</v>
      </c>
      <c r="G463">
        <v>0.39033428349313293</v>
      </c>
      <c r="H463" s="16">
        <v>11036.014800895655</v>
      </c>
      <c r="I463">
        <v>9225</v>
      </c>
      <c r="J463">
        <v>0.23905156776366934</v>
      </c>
      <c r="K463" s="16">
        <v>6758.7623008871014</v>
      </c>
      <c r="L463">
        <v>14302</v>
      </c>
      <c r="M463">
        <v>0.3706141487431977</v>
      </c>
      <c r="N463" s="16">
        <v>10478.462702144967</v>
      </c>
      <c r="O463" s="16">
        <v>28273.239803927721</v>
      </c>
    </row>
    <row r="464" spans="1:15" x14ac:dyDescent="0.25">
      <c r="A464">
        <v>395494</v>
      </c>
      <c r="B464" t="s">
        <v>25</v>
      </c>
      <c r="C464" t="s">
        <v>276</v>
      </c>
      <c r="D464" s="11">
        <v>38372.044154406329</v>
      </c>
      <c r="E464">
        <v>26891</v>
      </c>
      <c r="F464">
        <v>13561</v>
      </c>
      <c r="G464">
        <v>0.50429511732549925</v>
      </c>
      <c r="H464" s="16">
        <v>19350.834508865577</v>
      </c>
      <c r="I464">
        <v>6978</v>
      </c>
      <c r="J464">
        <v>0.25949202335353838</v>
      </c>
      <c r="K464" s="16">
        <v>9957.2393778382138</v>
      </c>
      <c r="L464">
        <v>6352</v>
      </c>
      <c r="M464">
        <v>0.23621285932096239</v>
      </c>
      <c r="N464" s="16">
        <v>9063.9702677025398</v>
      </c>
      <c r="O464" s="16">
        <v>38372.044154406329</v>
      </c>
    </row>
    <row r="465" spans="1:15" x14ac:dyDescent="0.25">
      <c r="A465">
        <v>395716</v>
      </c>
      <c r="B465" t="s">
        <v>41</v>
      </c>
      <c r="C465" t="s">
        <v>430</v>
      </c>
      <c r="D465" s="11">
        <v>27376.95986460285</v>
      </c>
      <c r="E465">
        <v>4571</v>
      </c>
      <c r="F465">
        <v>1796</v>
      </c>
      <c r="G465">
        <v>0.3929118354845767</v>
      </c>
      <c r="H465" s="16">
        <v>10756.731550388695</v>
      </c>
      <c r="I465">
        <v>975</v>
      </c>
      <c r="J465">
        <v>0.2133012469919055</v>
      </c>
      <c r="K465" s="16">
        <v>5839.5396779671364</v>
      </c>
      <c r="L465">
        <v>1800</v>
      </c>
      <c r="M465">
        <v>0.39378691752351785</v>
      </c>
      <c r="N465" s="16">
        <v>10780.688636247021</v>
      </c>
      <c r="O465" s="16">
        <v>27376.959864602853</v>
      </c>
    </row>
    <row r="466" spans="1:15" x14ac:dyDescent="0.25">
      <c r="A466">
        <v>395728</v>
      </c>
      <c r="B466" t="s">
        <v>34</v>
      </c>
      <c r="C466" t="s">
        <v>437</v>
      </c>
      <c r="D466" s="11">
        <v>16854.74447182097</v>
      </c>
      <c r="E466">
        <v>25495</v>
      </c>
      <c r="F466">
        <v>9241</v>
      </c>
      <c r="G466">
        <v>0.36246322808393805</v>
      </c>
      <c r="H466" s="16">
        <v>6109.2250897861386</v>
      </c>
      <c r="I466">
        <v>4533</v>
      </c>
      <c r="J466">
        <v>0.17779956854285153</v>
      </c>
      <c r="K466" s="16">
        <v>2996.7662949897804</v>
      </c>
      <c r="L466">
        <v>11721</v>
      </c>
      <c r="M466">
        <v>0.45973720337321045</v>
      </c>
      <c r="N466" s="16">
        <v>7748.7530870450519</v>
      </c>
      <c r="O466" s="16">
        <v>16854.744471820974</v>
      </c>
    </row>
    <row r="467" spans="1:15" x14ac:dyDescent="0.25">
      <c r="A467">
        <v>395398</v>
      </c>
      <c r="B467" t="s">
        <v>18</v>
      </c>
      <c r="C467" t="s">
        <v>210</v>
      </c>
      <c r="D467" s="11">
        <v>36105.40159785148</v>
      </c>
      <c r="E467">
        <v>22391</v>
      </c>
      <c r="F467">
        <v>7168</v>
      </c>
      <c r="G467">
        <v>0.32012862310749857</v>
      </c>
      <c r="H467" s="16">
        <v>11558.372500263473</v>
      </c>
      <c r="I467">
        <v>5133</v>
      </c>
      <c r="J467">
        <v>0.22924389263543388</v>
      </c>
      <c r="K467" s="16">
        <v>8276.9428074570878</v>
      </c>
      <c r="L467">
        <v>10090</v>
      </c>
      <c r="M467">
        <v>0.45062748425706756</v>
      </c>
      <c r="N467" s="16">
        <v>16270.086290130919</v>
      </c>
      <c r="O467" s="16">
        <v>36105.40159785148</v>
      </c>
    </row>
    <row r="468" spans="1:15" x14ac:dyDescent="0.25">
      <c r="A468">
        <v>395634</v>
      </c>
      <c r="B468" t="s">
        <v>21</v>
      </c>
      <c r="C468" t="s">
        <v>373</v>
      </c>
      <c r="D468" s="11">
        <v>19887.381341461689</v>
      </c>
      <c r="E468">
        <v>6774</v>
      </c>
      <c r="F468">
        <v>2136</v>
      </c>
      <c r="G468">
        <v>0.31532329495128431</v>
      </c>
      <c r="H468" s="16">
        <v>6270.9546125423922</v>
      </c>
      <c r="I468">
        <v>1403</v>
      </c>
      <c r="J468">
        <v>0.20711544139356364</v>
      </c>
      <c r="K468" s="16">
        <v>4118.983764698959</v>
      </c>
      <c r="L468">
        <v>3235</v>
      </c>
      <c r="M468">
        <v>0.47756126365515206</v>
      </c>
      <c r="N468" s="16">
        <v>9497.4429642203377</v>
      </c>
      <c r="O468" s="16">
        <v>19887.381341461689</v>
      </c>
    </row>
    <row r="469" spans="1:15" x14ac:dyDescent="0.25">
      <c r="A469">
        <v>395289</v>
      </c>
      <c r="B469" t="s">
        <v>18</v>
      </c>
      <c r="C469" t="s">
        <v>139</v>
      </c>
      <c r="D469" s="11">
        <v>32828.130694056461</v>
      </c>
      <c r="E469">
        <v>19664</v>
      </c>
      <c r="F469">
        <v>5046</v>
      </c>
      <c r="G469">
        <v>0.25661106590724164</v>
      </c>
      <c r="H469" s="16">
        <v>8424.0616091440643</v>
      </c>
      <c r="I469">
        <v>5545</v>
      </c>
      <c r="J469">
        <v>0.28198738812042312</v>
      </c>
      <c r="K469" s="16">
        <v>9257.1188312928753</v>
      </c>
      <c r="L469">
        <v>9073</v>
      </c>
      <c r="M469">
        <v>0.46140154597233524</v>
      </c>
      <c r="N469" s="16">
        <v>15146.950253619521</v>
      </c>
      <c r="O469" s="16">
        <v>32828.130694056461</v>
      </c>
    </row>
    <row r="470" spans="1:15" x14ac:dyDescent="0.25">
      <c r="A470">
        <v>395671</v>
      </c>
      <c r="B470" t="s">
        <v>18</v>
      </c>
      <c r="C470" t="s">
        <v>395</v>
      </c>
      <c r="D470" s="11">
        <v>17772.264042004957</v>
      </c>
      <c r="E470">
        <v>21428</v>
      </c>
      <c r="F470">
        <v>4738</v>
      </c>
      <c r="G470">
        <v>0.22111256300168006</v>
      </c>
      <c r="H470" s="16">
        <v>3929.6708526703142</v>
      </c>
      <c r="I470">
        <v>7214</v>
      </c>
      <c r="J470">
        <v>0.33666231099495986</v>
      </c>
      <c r="K470" s="16">
        <v>5983.251483994015</v>
      </c>
      <c r="L470">
        <v>9476</v>
      </c>
      <c r="M470">
        <v>0.44222512600336011</v>
      </c>
      <c r="N470" s="16">
        <v>7859.3417053406283</v>
      </c>
      <c r="O470" s="16">
        <v>17772.264042004957</v>
      </c>
    </row>
    <row r="471" spans="1:15" x14ac:dyDescent="0.25">
      <c r="A471">
        <v>395742</v>
      </c>
      <c r="B471" t="s">
        <v>18</v>
      </c>
      <c r="C471" t="s">
        <v>446</v>
      </c>
      <c r="D471" s="11">
        <v>15667.69597845838</v>
      </c>
      <c r="E471">
        <v>18434</v>
      </c>
      <c r="F471">
        <v>4342</v>
      </c>
      <c r="G471">
        <v>0.23554301833568406</v>
      </c>
      <c r="H471" s="16">
        <v>3690.4164011319453</v>
      </c>
      <c r="I471">
        <v>6311</v>
      </c>
      <c r="J471">
        <v>0.34235651513507648</v>
      </c>
      <c r="K471" s="16">
        <v>5363.9377953808635</v>
      </c>
      <c r="L471">
        <v>7781</v>
      </c>
      <c r="M471">
        <v>0.42210046652923944</v>
      </c>
      <c r="N471" s="16">
        <v>6613.3417819455708</v>
      </c>
      <c r="O471" s="16">
        <v>15667.695978458381</v>
      </c>
    </row>
    <row r="472" spans="1:15" x14ac:dyDescent="0.25">
      <c r="A472">
        <v>395365</v>
      </c>
      <c r="B472" t="s">
        <v>25</v>
      </c>
      <c r="C472" t="s">
        <v>188</v>
      </c>
      <c r="D472" s="11">
        <v>5181.8729005991763</v>
      </c>
      <c r="E472">
        <v>15676</v>
      </c>
      <c r="F472">
        <v>5731</v>
      </c>
      <c r="G472">
        <v>0.36559071191630516</v>
      </c>
      <c r="H472" s="16">
        <v>1894.4446027898621</v>
      </c>
      <c r="I472">
        <v>5549</v>
      </c>
      <c r="J472">
        <v>0.35398060729778003</v>
      </c>
      <c r="K472" s="16">
        <v>1834.2825162940053</v>
      </c>
      <c r="L472">
        <v>4396</v>
      </c>
      <c r="M472">
        <v>0.28042868078591476</v>
      </c>
      <c r="N472" s="16">
        <v>1453.1457815153087</v>
      </c>
      <c r="O472" s="16">
        <v>5181.8729005991763</v>
      </c>
    </row>
    <row r="473" spans="1:15" x14ac:dyDescent="0.25">
      <c r="A473">
        <v>395647</v>
      </c>
      <c r="B473" t="s">
        <v>25</v>
      </c>
      <c r="C473" t="s">
        <v>382</v>
      </c>
      <c r="D473" s="11">
        <v>40021.247122473033</v>
      </c>
      <c r="E473">
        <v>8561</v>
      </c>
      <c r="F473">
        <v>1818</v>
      </c>
      <c r="G473">
        <v>0.21235836934937508</v>
      </c>
      <c r="H473" s="16">
        <v>8498.8467782567423</v>
      </c>
      <c r="I473">
        <v>3058</v>
      </c>
      <c r="J473">
        <v>0.35720126153486742</v>
      </c>
      <c r="K473" s="16">
        <v>14295.63996034605</v>
      </c>
      <c r="L473">
        <v>3685</v>
      </c>
      <c r="M473">
        <v>0.4304403691157575</v>
      </c>
      <c r="N473" s="16">
        <v>17226.760383870242</v>
      </c>
      <c r="O473" s="16">
        <v>40021.247122473033</v>
      </c>
    </row>
    <row r="474" spans="1:15" x14ac:dyDescent="0.25">
      <c r="A474">
        <v>396146</v>
      </c>
      <c r="B474" t="s">
        <v>25</v>
      </c>
      <c r="C474" t="s">
        <v>627</v>
      </c>
      <c r="D474" s="11">
        <v>12267.95963670359</v>
      </c>
      <c r="E474">
        <v>3441</v>
      </c>
      <c r="F474">
        <v>698</v>
      </c>
      <c r="G474">
        <v>0.20284800929962221</v>
      </c>
      <c r="H474" s="16">
        <v>2488.5311904734399</v>
      </c>
      <c r="I474">
        <v>1720</v>
      </c>
      <c r="J474">
        <v>0.49985469340308047</v>
      </c>
      <c r="K474" s="16">
        <v>6132.1972028858399</v>
      </c>
      <c r="L474">
        <v>1023</v>
      </c>
      <c r="M474">
        <v>0.29729729729729731</v>
      </c>
      <c r="N474" s="16">
        <v>3647.2312433443108</v>
      </c>
      <c r="O474" s="16">
        <v>12267.959636703592</v>
      </c>
    </row>
    <row r="475" spans="1:15" x14ac:dyDescent="0.25">
      <c r="A475">
        <v>395612</v>
      </c>
      <c r="B475" t="s">
        <v>25</v>
      </c>
      <c r="C475" t="s">
        <v>355</v>
      </c>
      <c r="D475" s="11">
        <v>25161.119667457559</v>
      </c>
      <c r="E475">
        <v>14146</v>
      </c>
      <c r="F475">
        <v>4737</v>
      </c>
      <c r="G475">
        <v>0.33486497949950517</v>
      </c>
      <c r="H475" s="16">
        <v>8425.5778216277722</v>
      </c>
      <c r="I475">
        <v>3710</v>
      </c>
      <c r="J475">
        <v>0.26226495122296056</v>
      </c>
      <c r="K475" s="16">
        <v>6598.8798223008307</v>
      </c>
      <c r="L475">
        <v>5699</v>
      </c>
      <c r="M475">
        <v>0.40287006927753427</v>
      </c>
      <c r="N475" s="16">
        <v>10136.662023528957</v>
      </c>
      <c r="O475" s="16">
        <v>25161.119667457562</v>
      </c>
    </row>
    <row r="476" spans="1:15" x14ac:dyDescent="0.25">
      <c r="A476">
        <v>396111</v>
      </c>
      <c r="B476" t="s">
        <v>25</v>
      </c>
      <c r="C476" t="s">
        <v>612</v>
      </c>
      <c r="D476" s="11">
        <v>23530.76587340995</v>
      </c>
      <c r="E476">
        <v>5162</v>
      </c>
      <c r="F476">
        <v>1038</v>
      </c>
      <c r="G476">
        <v>0.20108485083301045</v>
      </c>
      <c r="H476" s="16">
        <v>4731.6805456411321</v>
      </c>
      <c r="I476">
        <v>1630</v>
      </c>
      <c r="J476">
        <v>0.31576908175125923</v>
      </c>
      <c r="K476" s="16">
        <v>7430.2883327505269</v>
      </c>
      <c r="L476">
        <v>2494</v>
      </c>
      <c r="M476">
        <v>0.48314606741573035</v>
      </c>
      <c r="N476" s="16">
        <v>11368.796995018291</v>
      </c>
      <c r="O476" s="16">
        <v>23530.76587340995</v>
      </c>
    </row>
    <row r="477" spans="1:15" x14ac:dyDescent="0.25">
      <c r="A477">
        <v>395074</v>
      </c>
      <c r="B477" t="s">
        <v>25</v>
      </c>
      <c r="C477" t="s">
        <v>50</v>
      </c>
      <c r="D477" s="11">
        <v>0</v>
      </c>
      <c r="E477">
        <v>92575</v>
      </c>
      <c r="F477">
        <v>23699</v>
      </c>
      <c r="G477">
        <v>0.25599783958952199</v>
      </c>
      <c r="H477" s="16">
        <v>0</v>
      </c>
      <c r="I477">
        <v>35183</v>
      </c>
      <c r="J477">
        <v>0.38004860923575479</v>
      </c>
      <c r="K477" s="16">
        <v>0</v>
      </c>
      <c r="L477">
        <v>33693</v>
      </c>
      <c r="M477">
        <v>0.36395355117472322</v>
      </c>
      <c r="N477" s="16">
        <v>0</v>
      </c>
      <c r="O477" s="16">
        <v>0</v>
      </c>
    </row>
    <row r="478" spans="1:15" x14ac:dyDescent="0.25">
      <c r="A478">
        <v>395666</v>
      </c>
      <c r="B478" t="s">
        <v>18</v>
      </c>
      <c r="C478" t="s">
        <v>393</v>
      </c>
      <c r="D478" s="11">
        <v>28628.679063833089</v>
      </c>
      <c r="E478">
        <v>18668</v>
      </c>
      <c r="F478">
        <v>3726</v>
      </c>
      <c r="G478">
        <v>0.1995928862224127</v>
      </c>
      <c r="H478" s="16">
        <v>5714.0806830856063</v>
      </c>
      <c r="I478">
        <v>6337</v>
      </c>
      <c r="J478">
        <v>0.33945789586458108</v>
      </c>
      <c r="K478" s="16">
        <v>9718.2311563911662</v>
      </c>
      <c r="L478">
        <v>8605</v>
      </c>
      <c r="M478">
        <v>0.46094921791300619</v>
      </c>
      <c r="N478" s="16">
        <v>13196.367224356316</v>
      </c>
      <c r="O478" s="16">
        <v>28628.679063833089</v>
      </c>
    </row>
    <row r="479" spans="1:15" x14ac:dyDescent="0.25">
      <c r="A479">
        <v>395690</v>
      </c>
      <c r="B479" t="s">
        <v>21</v>
      </c>
      <c r="C479" t="s">
        <v>410</v>
      </c>
      <c r="D479" s="11">
        <v>0</v>
      </c>
      <c r="E479">
        <v>0</v>
      </c>
      <c r="F479">
        <v>0</v>
      </c>
      <c r="G479" t="e">
        <v>#DIV/0!</v>
      </c>
      <c r="H479" s="16">
        <v>0</v>
      </c>
      <c r="I479">
        <v>0</v>
      </c>
      <c r="J479" t="e">
        <v>#DIV/0!</v>
      </c>
      <c r="K479" s="16">
        <v>0</v>
      </c>
      <c r="L479">
        <v>0</v>
      </c>
      <c r="M479" t="e">
        <v>#DIV/0!</v>
      </c>
      <c r="N479" s="16">
        <v>0</v>
      </c>
      <c r="O479" s="16">
        <v>0</v>
      </c>
    </row>
    <row r="480" spans="1:15" x14ac:dyDescent="0.25">
      <c r="A480">
        <v>395226</v>
      </c>
      <c r="B480" t="s">
        <v>25</v>
      </c>
      <c r="C480" t="s">
        <v>104</v>
      </c>
      <c r="D480" s="11">
        <v>61124.951015883817</v>
      </c>
      <c r="E480">
        <v>48776</v>
      </c>
      <c r="F480">
        <v>16149</v>
      </c>
      <c r="G480">
        <v>0.33108495981630309</v>
      </c>
      <c r="H480" s="16">
        <v>20237.55195086739</v>
      </c>
      <c r="I480">
        <v>17983</v>
      </c>
      <c r="J480">
        <v>0.3686854190585534</v>
      </c>
      <c r="K480" s="16">
        <v>22535.878180224674</v>
      </c>
      <c r="L480">
        <v>14644</v>
      </c>
      <c r="M480">
        <v>0.30022962112514351</v>
      </c>
      <c r="N480" s="16">
        <v>18351.520884791753</v>
      </c>
      <c r="O480" s="16">
        <v>61124.951015883817</v>
      </c>
    </row>
    <row r="481" spans="1:15" x14ac:dyDescent="0.25">
      <c r="A481">
        <v>395028</v>
      </c>
      <c r="B481" t="s">
        <v>18</v>
      </c>
      <c r="C481" t="s">
        <v>33</v>
      </c>
      <c r="D481" s="11">
        <v>32862.523773538996</v>
      </c>
      <c r="E481">
        <v>31753</v>
      </c>
      <c r="F481">
        <v>7737</v>
      </c>
      <c r="G481">
        <v>0.24366201618744684</v>
      </c>
      <c r="H481" s="16">
        <v>8007.3487996684162</v>
      </c>
      <c r="I481">
        <v>11202</v>
      </c>
      <c r="J481">
        <v>0.35278556356879665</v>
      </c>
      <c r="K481" s="16">
        <v>11593.423969740932</v>
      </c>
      <c r="L481">
        <v>12814</v>
      </c>
      <c r="M481">
        <v>0.40355242024375648</v>
      </c>
      <c r="N481" s="16">
        <v>13261.751004129646</v>
      </c>
      <c r="O481" s="16">
        <v>32862.523773538996</v>
      </c>
    </row>
    <row r="482" spans="1:15" x14ac:dyDescent="0.25">
      <c r="A482">
        <v>395282</v>
      </c>
      <c r="B482" t="s">
        <v>21</v>
      </c>
      <c r="C482" t="s">
        <v>133</v>
      </c>
      <c r="D482" s="11">
        <v>38479.45928834493</v>
      </c>
      <c r="E482">
        <v>44657</v>
      </c>
      <c r="F482">
        <v>17189</v>
      </c>
      <c r="G482">
        <v>0.38491165998611637</v>
      </c>
      <c r="H482" s="16">
        <v>14811.192550045031</v>
      </c>
      <c r="I482">
        <v>15909</v>
      </c>
      <c r="J482">
        <v>0.35624874039904159</v>
      </c>
      <c r="K482" s="16">
        <v>13708.258902709082</v>
      </c>
      <c r="L482">
        <v>11559</v>
      </c>
      <c r="M482">
        <v>0.25883959961484204</v>
      </c>
      <c r="N482" s="16">
        <v>9960.0078355908154</v>
      </c>
      <c r="O482" s="16">
        <v>38479.459288344922</v>
      </c>
    </row>
    <row r="483" spans="1:15" x14ac:dyDescent="0.25">
      <c r="A483">
        <v>395182</v>
      </c>
      <c r="B483" t="s">
        <v>21</v>
      </c>
      <c r="C483" t="s">
        <v>88</v>
      </c>
      <c r="D483" s="11">
        <v>0</v>
      </c>
      <c r="E483">
        <v>52508</v>
      </c>
      <c r="F483">
        <v>23438</v>
      </c>
      <c r="G483">
        <v>0.44637007694065667</v>
      </c>
      <c r="H483" s="16">
        <v>0</v>
      </c>
      <c r="I483">
        <v>14925</v>
      </c>
      <c r="J483">
        <v>0.28424240115791877</v>
      </c>
      <c r="K483" s="16">
        <v>0</v>
      </c>
      <c r="L483">
        <v>14145</v>
      </c>
      <c r="M483">
        <v>0.26938752190142456</v>
      </c>
      <c r="N483" s="16">
        <v>0</v>
      </c>
      <c r="O483" s="16">
        <v>0</v>
      </c>
    </row>
    <row r="484" spans="1:15" x14ac:dyDescent="0.25">
      <c r="A484">
        <v>395164</v>
      </c>
      <c r="B484" t="s">
        <v>18</v>
      </c>
      <c r="C484" t="s">
        <v>78</v>
      </c>
      <c r="D484" s="11">
        <v>45241.487117479453</v>
      </c>
      <c r="E484">
        <v>22064</v>
      </c>
      <c r="F484">
        <v>8172</v>
      </c>
      <c r="G484">
        <v>0.37037708484408993</v>
      </c>
      <c r="H484" s="16">
        <v>16756.41011258349</v>
      </c>
      <c r="I484">
        <v>4998</v>
      </c>
      <c r="J484">
        <v>0.22652284263959391</v>
      </c>
      <c r="K484" s="16">
        <v>10248.230267094013</v>
      </c>
      <c r="L484">
        <v>8894</v>
      </c>
      <c r="M484">
        <v>0.40310007251631619</v>
      </c>
      <c r="N484" s="16">
        <v>18236.846737801952</v>
      </c>
      <c r="O484" s="16">
        <v>45241.487117479453</v>
      </c>
    </row>
    <row r="485" spans="1:15" x14ac:dyDescent="0.25">
      <c r="A485">
        <v>395006</v>
      </c>
      <c r="B485" t="s">
        <v>21</v>
      </c>
      <c r="C485" t="s">
        <v>22</v>
      </c>
      <c r="D485" s="11">
        <v>19641.327933935852</v>
      </c>
      <c r="E485">
        <v>42569</v>
      </c>
      <c r="F485">
        <v>15714</v>
      </c>
      <c r="G485">
        <v>0.36914186379759917</v>
      </c>
      <c r="H485" s="16">
        <v>7250.4364009929286</v>
      </c>
      <c r="I485">
        <v>12547</v>
      </c>
      <c r="J485">
        <v>0.29474500223167094</v>
      </c>
      <c r="K485" s="16">
        <v>5789.1832457209039</v>
      </c>
      <c r="L485">
        <v>14308</v>
      </c>
      <c r="M485">
        <v>0.33611313397072989</v>
      </c>
      <c r="N485" s="16">
        <v>6601.7082872220208</v>
      </c>
      <c r="O485" s="16">
        <v>19641.327933935852</v>
      </c>
    </row>
    <row r="486" spans="1:15" x14ac:dyDescent="0.25">
      <c r="A486">
        <v>395316</v>
      </c>
      <c r="B486" t="s">
        <v>41</v>
      </c>
      <c r="C486" t="s">
        <v>151</v>
      </c>
      <c r="D486" s="11">
        <v>53351.223542427222</v>
      </c>
      <c r="E486">
        <v>7503</v>
      </c>
      <c r="F486">
        <v>5549</v>
      </c>
      <c r="G486">
        <v>0.73957083833133408</v>
      </c>
      <c r="H486" s="16">
        <v>39457.00912127531</v>
      </c>
      <c r="I486">
        <v>1293</v>
      </c>
      <c r="J486">
        <v>0.17233106757297081</v>
      </c>
      <c r="K486" s="16">
        <v>9194.0733093906965</v>
      </c>
      <c r="L486">
        <v>661</v>
      </c>
      <c r="M486">
        <v>8.8098094095695051E-2</v>
      </c>
      <c r="N486" s="16">
        <v>4700.1411117612142</v>
      </c>
      <c r="O486" s="16">
        <v>53351.223542427222</v>
      </c>
    </row>
    <row r="487" spans="1:15" x14ac:dyDescent="0.25">
      <c r="A487">
        <v>395815</v>
      </c>
      <c r="B487" t="s">
        <v>21</v>
      </c>
      <c r="C487" t="s">
        <v>488</v>
      </c>
      <c r="D487" s="11">
        <v>37709.370283257398</v>
      </c>
      <c r="E487">
        <v>26074</v>
      </c>
      <c r="F487">
        <v>9921</v>
      </c>
      <c r="G487">
        <v>0.38049397867607576</v>
      </c>
      <c r="H487" s="16">
        <v>14348.188332445985</v>
      </c>
      <c r="I487">
        <v>9573</v>
      </c>
      <c r="J487">
        <v>0.36714734985042569</v>
      </c>
      <c r="K487" s="16">
        <v>13844.89536402635</v>
      </c>
      <c r="L487">
        <v>6580</v>
      </c>
      <c r="M487">
        <v>0.2523586714734985</v>
      </c>
      <c r="N487" s="16">
        <v>9516.2865867850614</v>
      </c>
      <c r="O487" s="16">
        <v>37709.370283257398</v>
      </c>
    </row>
    <row r="488" spans="1:15" x14ac:dyDescent="0.25">
      <c r="A488">
        <v>395621</v>
      </c>
      <c r="B488" t="s">
        <v>21</v>
      </c>
      <c r="C488" t="s">
        <v>363</v>
      </c>
      <c r="D488" s="11">
        <v>0</v>
      </c>
      <c r="E488">
        <v>24913</v>
      </c>
      <c r="F488">
        <v>7713</v>
      </c>
      <c r="G488">
        <v>0.30959739894834021</v>
      </c>
      <c r="H488" s="16">
        <v>0</v>
      </c>
      <c r="I488">
        <v>8092</v>
      </c>
      <c r="J488">
        <v>0.32481033998314135</v>
      </c>
      <c r="K488" s="16">
        <v>0</v>
      </c>
      <c r="L488">
        <v>9108</v>
      </c>
      <c r="M488">
        <v>0.36559226106851844</v>
      </c>
      <c r="N488" s="16">
        <v>0</v>
      </c>
      <c r="O488" s="16">
        <v>0</v>
      </c>
    </row>
    <row r="489" spans="1:15" x14ac:dyDescent="0.25">
      <c r="A489">
        <v>395558</v>
      </c>
      <c r="B489" t="s">
        <v>21</v>
      </c>
      <c r="C489" t="s">
        <v>315</v>
      </c>
      <c r="D489" s="11">
        <v>0</v>
      </c>
      <c r="E489">
        <v>40686</v>
      </c>
      <c r="F489">
        <v>18080</v>
      </c>
      <c r="G489">
        <v>0.44437890183355455</v>
      </c>
      <c r="H489" s="16">
        <v>0</v>
      </c>
      <c r="I489">
        <v>9359</v>
      </c>
      <c r="J489">
        <v>0.23002998574448213</v>
      </c>
      <c r="K489" s="16">
        <v>0</v>
      </c>
      <c r="L489">
        <v>13247</v>
      </c>
      <c r="M489">
        <v>0.32559111242196331</v>
      </c>
      <c r="N489" s="16">
        <v>0</v>
      </c>
      <c r="O489" s="16">
        <v>0</v>
      </c>
    </row>
    <row r="490" spans="1:15" x14ac:dyDescent="0.25">
      <c r="A490">
        <v>395539</v>
      </c>
      <c r="B490" t="s">
        <v>18</v>
      </c>
      <c r="C490" t="s">
        <v>303</v>
      </c>
      <c r="D490" s="11">
        <v>33845.26258069976</v>
      </c>
      <c r="E490">
        <v>32317</v>
      </c>
      <c r="F490">
        <v>11340</v>
      </c>
      <c r="G490">
        <v>0.35089890769564008</v>
      </c>
      <c r="H490" s="16">
        <v>11876.265670239667</v>
      </c>
      <c r="I490">
        <v>10513</v>
      </c>
      <c r="J490">
        <v>0.32530866107621376</v>
      </c>
      <c r="K490" s="16">
        <v>11010.157053900319</v>
      </c>
      <c r="L490">
        <v>10464</v>
      </c>
      <c r="M490">
        <v>0.32379243122814616</v>
      </c>
      <c r="N490" s="16">
        <v>10958.839856559776</v>
      </c>
      <c r="O490" s="16">
        <v>33845.26258069976</v>
      </c>
    </row>
    <row r="491" spans="1:15" x14ac:dyDescent="0.25">
      <c r="A491">
        <v>395605</v>
      </c>
      <c r="B491" t="s">
        <v>18</v>
      </c>
      <c r="C491" t="s">
        <v>350</v>
      </c>
      <c r="D491" s="11">
        <v>20155.216340965293</v>
      </c>
      <c r="E491">
        <v>7263</v>
      </c>
      <c r="F491">
        <v>1746</v>
      </c>
      <c r="G491">
        <v>0.24039653035935563</v>
      </c>
      <c r="H491" s="16">
        <v>4845.2440770102439</v>
      </c>
      <c r="I491">
        <v>3586</v>
      </c>
      <c r="J491">
        <v>0.49373537105879112</v>
      </c>
      <c r="K491" s="16">
        <v>9951.3432188767092</v>
      </c>
      <c r="L491">
        <v>1931</v>
      </c>
      <c r="M491">
        <v>0.26586809858185323</v>
      </c>
      <c r="N491" s="16">
        <v>5358.6290450783399</v>
      </c>
      <c r="O491" s="16">
        <v>20155.216340965293</v>
      </c>
    </row>
    <row r="492" spans="1:15" x14ac:dyDescent="0.25">
      <c r="A492">
        <v>395686</v>
      </c>
      <c r="B492" t="s">
        <v>21</v>
      </c>
      <c r="C492" t="s">
        <v>407</v>
      </c>
      <c r="D492" s="11">
        <v>20371.139865407233</v>
      </c>
      <c r="E492">
        <v>25116</v>
      </c>
      <c r="F492">
        <v>11664</v>
      </c>
      <c r="G492">
        <v>0.46440516005733395</v>
      </c>
      <c r="H492" s="16">
        <v>9460.4624697447816</v>
      </c>
      <c r="I492">
        <v>6818</v>
      </c>
      <c r="J492">
        <v>0.2714604236343367</v>
      </c>
      <c r="K492" s="16">
        <v>5529.9582577777719</v>
      </c>
      <c r="L492">
        <v>6634</v>
      </c>
      <c r="M492">
        <v>0.26413441630832935</v>
      </c>
      <c r="N492" s="16">
        <v>5380.7191378846783</v>
      </c>
      <c r="O492" s="16">
        <v>20371.139865407233</v>
      </c>
    </row>
    <row r="493" spans="1:15" x14ac:dyDescent="0.25">
      <c r="A493">
        <v>395244</v>
      </c>
      <c r="B493" t="s">
        <v>34</v>
      </c>
      <c r="C493" t="s">
        <v>111</v>
      </c>
      <c r="D493" s="11">
        <v>46828.671912538448</v>
      </c>
      <c r="E493">
        <v>26936</v>
      </c>
      <c r="F493">
        <v>6716</v>
      </c>
      <c r="G493">
        <v>0.24933174933174934</v>
      </c>
      <c r="H493" s="16">
        <v>11675.874686835767</v>
      </c>
      <c r="I493">
        <v>7801</v>
      </c>
      <c r="J493">
        <v>0.2896124146124146</v>
      </c>
      <c r="K493" s="16">
        <v>13562.16474568282</v>
      </c>
      <c r="L493">
        <v>12419</v>
      </c>
      <c r="M493">
        <v>0.46105583605583605</v>
      </c>
      <c r="N493" s="16">
        <v>21590.63248001986</v>
      </c>
      <c r="O493" s="16">
        <v>46828.671912538441</v>
      </c>
    </row>
    <row r="494" spans="1:15" x14ac:dyDescent="0.25">
      <c r="A494">
        <v>395259</v>
      </c>
      <c r="B494" t="s">
        <v>21</v>
      </c>
      <c r="C494" t="s">
        <v>120</v>
      </c>
      <c r="D494" s="11">
        <v>57966.247815074428</v>
      </c>
      <c r="E494">
        <v>23027</v>
      </c>
      <c r="F494">
        <v>9641</v>
      </c>
      <c r="G494">
        <v>0.41868241629391584</v>
      </c>
      <c r="H494" s="16">
        <v>24269.448698707281</v>
      </c>
      <c r="I494">
        <v>6639</v>
      </c>
      <c r="J494">
        <v>0.28831371867807354</v>
      </c>
      <c r="K494" s="16">
        <v>16712.464465378864</v>
      </c>
      <c r="L494">
        <v>6747</v>
      </c>
      <c r="M494">
        <v>0.29300386502801062</v>
      </c>
      <c r="N494" s="16">
        <v>16984.334650988283</v>
      </c>
      <c r="O494" s="16">
        <v>57966.247815074428</v>
      </c>
    </row>
    <row r="495" spans="1:15" x14ac:dyDescent="0.25">
      <c r="A495">
        <v>396083</v>
      </c>
      <c r="B495" t="s">
        <v>21</v>
      </c>
      <c r="C495" t="s">
        <v>602</v>
      </c>
      <c r="D495" s="11">
        <v>18419.886312653023</v>
      </c>
      <c r="E495">
        <v>34514</v>
      </c>
      <c r="F495">
        <v>13679</v>
      </c>
      <c r="G495">
        <v>0.3963319232775106</v>
      </c>
      <c r="H495" s="16">
        <v>7300.3889688468653</v>
      </c>
      <c r="I495">
        <v>9766</v>
      </c>
      <c r="J495">
        <v>0.28295764037781768</v>
      </c>
      <c r="K495" s="16">
        <v>5212.0475670559599</v>
      </c>
      <c r="L495">
        <v>11069</v>
      </c>
      <c r="M495">
        <v>0.32071043634467172</v>
      </c>
      <c r="N495" s="16">
        <v>5907.4497767501971</v>
      </c>
      <c r="O495" s="16">
        <v>18419.886312653023</v>
      </c>
    </row>
    <row r="496" spans="1:15" x14ac:dyDescent="0.25">
      <c r="A496">
        <v>395785</v>
      </c>
      <c r="B496" t="s">
        <v>25</v>
      </c>
      <c r="C496" t="s">
        <v>471</v>
      </c>
      <c r="D496" s="11">
        <v>47418.794894640778</v>
      </c>
      <c r="E496">
        <v>11639</v>
      </c>
      <c r="F496">
        <v>3612</v>
      </c>
      <c r="G496">
        <v>0.31033593951370392</v>
      </c>
      <c r="H496" s="16">
        <v>14715.756264235972</v>
      </c>
      <c r="I496">
        <v>4200</v>
      </c>
      <c r="J496">
        <v>0.36085574362058598</v>
      </c>
      <c r="K496" s="16">
        <v>17111.344493297645</v>
      </c>
      <c r="L496">
        <v>3827</v>
      </c>
      <c r="M496">
        <v>0.3288083168657101</v>
      </c>
      <c r="N496" s="16">
        <v>15591.694137107161</v>
      </c>
      <c r="O496" s="16">
        <v>47418.794894640778</v>
      </c>
    </row>
    <row r="497" spans="1:15" x14ac:dyDescent="0.25">
      <c r="A497">
        <v>395927</v>
      </c>
      <c r="B497" t="s">
        <v>25</v>
      </c>
      <c r="C497" t="s">
        <v>553</v>
      </c>
      <c r="D497" s="11">
        <v>18322.409714338937</v>
      </c>
      <c r="E497">
        <v>7444</v>
      </c>
      <c r="F497">
        <v>2400</v>
      </c>
      <c r="G497">
        <v>0.32240730789897903</v>
      </c>
      <c r="H497" s="16">
        <v>5907.278790222118</v>
      </c>
      <c r="I497">
        <v>1565</v>
      </c>
      <c r="J497">
        <v>0.21023643202579259</v>
      </c>
      <c r="K497" s="16">
        <v>3852.0380444573398</v>
      </c>
      <c r="L497">
        <v>3479</v>
      </c>
      <c r="M497">
        <v>0.46735626007522835</v>
      </c>
      <c r="N497" s="16">
        <v>8563.0928796594781</v>
      </c>
      <c r="O497" s="16">
        <v>18322.409714338937</v>
      </c>
    </row>
    <row r="498" spans="1:15" x14ac:dyDescent="0.25">
      <c r="A498">
        <v>395343</v>
      </c>
      <c r="B498" t="s">
        <v>25</v>
      </c>
      <c r="C498" t="s">
        <v>169</v>
      </c>
      <c r="D498" s="11">
        <v>35539.65643557928</v>
      </c>
      <c r="E498">
        <v>19500</v>
      </c>
      <c r="F498">
        <v>5332</v>
      </c>
      <c r="G498">
        <v>0.27343589743589741</v>
      </c>
      <c r="H498" s="16">
        <v>9717.8178520260881</v>
      </c>
      <c r="I498">
        <v>4626</v>
      </c>
      <c r="J498">
        <v>0.23723076923076922</v>
      </c>
      <c r="K498" s="16">
        <v>8431.1000344097301</v>
      </c>
      <c r="L498">
        <v>9542</v>
      </c>
      <c r="M498">
        <v>0.48933333333333334</v>
      </c>
      <c r="N498" s="16">
        <v>17390.738549143462</v>
      </c>
      <c r="O498" s="16">
        <v>35539.65643557928</v>
      </c>
    </row>
    <row r="499" spans="1:15" x14ac:dyDescent="0.25">
      <c r="A499">
        <v>395912</v>
      </c>
      <c r="B499" t="s">
        <v>21</v>
      </c>
      <c r="C499" t="s">
        <v>546</v>
      </c>
      <c r="D499" s="11">
        <v>40010.60409488163</v>
      </c>
      <c r="E499">
        <v>27968</v>
      </c>
      <c r="F499">
        <v>10551</v>
      </c>
      <c r="G499">
        <v>0.37725257437070936</v>
      </c>
      <c r="H499" s="16">
        <v>15094.10339692134</v>
      </c>
      <c r="I499">
        <v>10882</v>
      </c>
      <c r="J499">
        <v>0.38908752860411899</v>
      </c>
      <c r="K499" s="16">
        <v>15567.627065235336</v>
      </c>
      <c r="L499">
        <v>6535</v>
      </c>
      <c r="M499">
        <v>0.23365989702517162</v>
      </c>
      <c r="N499" s="16">
        <v>9348.8736327249517</v>
      </c>
      <c r="O499" s="16">
        <v>40010.60409488163</v>
      </c>
    </row>
    <row r="500" spans="1:15" x14ac:dyDescent="0.25">
      <c r="A500">
        <v>395777</v>
      </c>
      <c r="B500" t="s">
        <v>34</v>
      </c>
      <c r="C500" t="s">
        <v>464</v>
      </c>
      <c r="D500" s="11">
        <v>49365.600954558962</v>
      </c>
      <c r="E500">
        <v>24551</v>
      </c>
      <c r="F500">
        <v>4418</v>
      </c>
      <c r="G500">
        <v>0.17995193678465235</v>
      </c>
      <c r="H500" s="16">
        <v>8883.4355023111675</v>
      </c>
      <c r="I500">
        <v>6682</v>
      </c>
      <c r="J500">
        <v>0.27216813979063992</v>
      </c>
      <c r="K500" s="16">
        <v>13435.743781449351</v>
      </c>
      <c r="L500">
        <v>13451</v>
      </c>
      <c r="M500">
        <v>0.5478799234247077</v>
      </c>
      <c r="N500" s="16">
        <v>27046.421670798441</v>
      </c>
      <c r="O500" s="16">
        <v>49365.600954558962</v>
      </c>
    </row>
    <row r="501" spans="1:15" x14ac:dyDescent="0.25">
      <c r="A501">
        <v>395512</v>
      </c>
      <c r="B501" t="s">
        <v>41</v>
      </c>
      <c r="C501" t="s">
        <v>286</v>
      </c>
      <c r="D501" s="11">
        <v>0</v>
      </c>
      <c r="E501">
        <v>25521</v>
      </c>
      <c r="F501">
        <v>8265</v>
      </c>
      <c r="G501">
        <v>0.32385094627953448</v>
      </c>
      <c r="H501" s="16">
        <v>0</v>
      </c>
      <c r="I501">
        <v>5064</v>
      </c>
      <c r="J501">
        <v>0.19842482661337721</v>
      </c>
      <c r="K501" s="16">
        <v>0</v>
      </c>
      <c r="L501">
        <v>12192</v>
      </c>
      <c r="M501">
        <v>0.47772422710708828</v>
      </c>
      <c r="N501" s="16">
        <v>0</v>
      </c>
      <c r="O501" s="16">
        <v>0</v>
      </c>
    </row>
    <row r="502" spans="1:15" x14ac:dyDescent="0.25">
      <c r="A502">
        <v>395788</v>
      </c>
      <c r="B502" t="s">
        <v>18</v>
      </c>
      <c r="C502" t="s">
        <v>474</v>
      </c>
      <c r="D502" s="11">
        <v>18742.237398321311</v>
      </c>
      <c r="E502">
        <v>47169</v>
      </c>
      <c r="F502">
        <v>15273</v>
      </c>
      <c r="G502">
        <v>0.32379316924251095</v>
      </c>
      <c r="H502" s="16">
        <v>6068.6084458979703</v>
      </c>
      <c r="I502">
        <v>18925</v>
      </c>
      <c r="J502">
        <v>0.40121690093069601</v>
      </c>
      <c r="K502" s="16">
        <v>7519.7024054618669</v>
      </c>
      <c r="L502">
        <v>12971</v>
      </c>
      <c r="M502">
        <v>0.27498992982679304</v>
      </c>
      <c r="N502" s="16">
        <v>5153.9265469614738</v>
      </c>
      <c r="O502" s="16">
        <v>18742.237398321311</v>
      </c>
    </row>
    <row r="503" spans="1:15" x14ac:dyDescent="0.25">
      <c r="A503">
        <v>395953</v>
      </c>
      <c r="B503" t="s">
        <v>41</v>
      </c>
      <c r="C503" t="s">
        <v>561</v>
      </c>
      <c r="D503" s="11">
        <v>32795.564119750328</v>
      </c>
      <c r="E503">
        <v>11810</v>
      </c>
      <c r="F503">
        <v>6292</v>
      </c>
      <c r="G503">
        <v>0.53276883996613045</v>
      </c>
      <c r="H503" s="16">
        <v>17472.454652114233</v>
      </c>
      <c r="I503">
        <v>2922</v>
      </c>
      <c r="J503">
        <v>0.24741744284504658</v>
      </c>
      <c r="K503" s="16">
        <v>8114.1946111693869</v>
      </c>
      <c r="L503">
        <v>2596</v>
      </c>
      <c r="M503">
        <v>0.21981371718882303</v>
      </c>
      <c r="N503" s="16">
        <v>7208.9148564667103</v>
      </c>
      <c r="O503" s="16">
        <v>32795.564119750328</v>
      </c>
    </row>
    <row r="504" spans="1:15" x14ac:dyDescent="0.25">
      <c r="A504">
        <v>395400</v>
      </c>
      <c r="B504" t="s">
        <v>25</v>
      </c>
      <c r="C504" t="s">
        <v>211</v>
      </c>
      <c r="D504" s="11">
        <v>20447.089492490788</v>
      </c>
      <c r="E504">
        <v>41869</v>
      </c>
      <c r="F504">
        <v>15359</v>
      </c>
      <c r="G504">
        <v>0.36683465093505935</v>
      </c>
      <c r="H504" s="16">
        <v>7500.7009366157781</v>
      </c>
      <c r="I504">
        <v>12636</v>
      </c>
      <c r="J504">
        <v>0.30179846664596716</v>
      </c>
      <c r="K504" s="16">
        <v>6170.9002562065862</v>
      </c>
      <c r="L504">
        <v>13874</v>
      </c>
      <c r="M504">
        <v>0.33136688241897344</v>
      </c>
      <c r="N504" s="16">
        <v>6775.4882996684219</v>
      </c>
      <c r="O504" s="16">
        <v>20447.089492490784</v>
      </c>
    </row>
    <row r="505" spans="1:15" x14ac:dyDescent="0.25">
      <c r="A505">
        <v>395375</v>
      </c>
      <c r="B505" t="s">
        <v>25</v>
      </c>
      <c r="C505" t="s">
        <v>196</v>
      </c>
      <c r="D505" s="11">
        <v>40481.16503397515</v>
      </c>
      <c r="E505">
        <v>9990</v>
      </c>
      <c r="F505">
        <v>3541</v>
      </c>
      <c r="G505">
        <v>0.35445445445445445</v>
      </c>
      <c r="H505" s="16">
        <v>14348.729267798399</v>
      </c>
      <c r="I505">
        <v>3735</v>
      </c>
      <c r="J505">
        <v>0.37387387387387389</v>
      </c>
      <c r="K505" s="16">
        <v>15134.849990179899</v>
      </c>
      <c r="L505">
        <v>2714</v>
      </c>
      <c r="M505">
        <v>0.27167167167167167</v>
      </c>
      <c r="N505" s="16">
        <v>10997.585775996853</v>
      </c>
      <c r="O505" s="16">
        <v>40481.16503397515</v>
      </c>
    </row>
    <row r="506" spans="1:15" x14ac:dyDescent="0.25">
      <c r="A506">
        <v>395699</v>
      </c>
      <c r="B506" t="s">
        <v>34</v>
      </c>
      <c r="C506" t="s">
        <v>416</v>
      </c>
      <c r="D506" s="11">
        <v>0</v>
      </c>
      <c r="E506">
        <v>18628</v>
      </c>
      <c r="F506">
        <v>5666</v>
      </c>
      <c r="G506">
        <v>0.30416577195619499</v>
      </c>
      <c r="H506" s="16">
        <v>0</v>
      </c>
      <c r="I506">
        <v>3563</v>
      </c>
      <c r="J506">
        <v>0.19127120463817909</v>
      </c>
      <c r="K506" s="16">
        <v>0</v>
      </c>
      <c r="L506">
        <v>9399</v>
      </c>
      <c r="M506">
        <v>0.50456302340562598</v>
      </c>
      <c r="N506" s="16">
        <v>0</v>
      </c>
      <c r="O506" s="16">
        <v>0</v>
      </c>
    </row>
    <row r="507" spans="1:15" x14ac:dyDescent="0.25">
      <c r="A507">
        <v>395562</v>
      </c>
      <c r="B507" t="s">
        <v>21</v>
      </c>
      <c r="C507" t="s">
        <v>319</v>
      </c>
      <c r="D507" s="11">
        <v>13486.955306570624</v>
      </c>
      <c r="E507">
        <v>10806</v>
      </c>
      <c r="F507">
        <v>5125</v>
      </c>
      <c r="G507">
        <v>0.4742735517305201</v>
      </c>
      <c r="H507" s="16">
        <v>6396.5061952780352</v>
      </c>
      <c r="I507">
        <v>2253</v>
      </c>
      <c r="J507">
        <v>0.20849528039977791</v>
      </c>
      <c r="K507" s="16">
        <v>2811.9665283827148</v>
      </c>
      <c r="L507">
        <v>3428</v>
      </c>
      <c r="M507">
        <v>0.31723116786970201</v>
      </c>
      <c r="N507" s="16">
        <v>4278.4825829098736</v>
      </c>
      <c r="O507" s="16">
        <v>13486.955306570624</v>
      </c>
    </row>
    <row r="508" spans="1:15" x14ac:dyDescent="0.25">
      <c r="A508">
        <v>395595</v>
      </c>
      <c r="B508" t="s">
        <v>21</v>
      </c>
      <c r="C508" t="s">
        <v>344</v>
      </c>
      <c r="D508" s="11">
        <v>37236.107141945453</v>
      </c>
      <c r="E508">
        <v>39066</v>
      </c>
      <c r="F508">
        <v>16617</v>
      </c>
      <c r="G508">
        <v>0.42535708800491479</v>
      </c>
      <c r="H508" s="16">
        <v>15838.642102536927</v>
      </c>
      <c r="I508">
        <v>10055</v>
      </c>
      <c r="J508">
        <v>0.25738493830952747</v>
      </c>
      <c r="K508" s="16">
        <v>9584.0131396165852</v>
      </c>
      <c r="L508">
        <v>12394</v>
      </c>
      <c r="M508">
        <v>0.31725797368555775</v>
      </c>
      <c r="N508" s="16">
        <v>11813.451899791939</v>
      </c>
      <c r="O508" s="16">
        <v>37236.107141945453</v>
      </c>
    </row>
    <row r="509" spans="1:15" x14ac:dyDescent="0.25">
      <c r="A509">
        <v>395497</v>
      </c>
      <c r="B509" t="s">
        <v>21</v>
      </c>
      <c r="C509" t="s">
        <v>277</v>
      </c>
      <c r="D509" s="11">
        <v>21849.699661524501</v>
      </c>
      <c r="E509">
        <v>4176</v>
      </c>
      <c r="F509">
        <v>1441</v>
      </c>
      <c r="G509">
        <v>0.34506704980842912</v>
      </c>
      <c r="H509" s="16">
        <v>7539.6114014024915</v>
      </c>
      <c r="I509">
        <v>2076</v>
      </c>
      <c r="J509">
        <v>0.49712643678160917</v>
      </c>
      <c r="K509" s="16">
        <v>10862.063337482006</v>
      </c>
      <c r="L509">
        <v>659</v>
      </c>
      <c r="M509">
        <v>0.15780651340996169</v>
      </c>
      <c r="N509" s="16">
        <v>3448.0249226400015</v>
      </c>
      <c r="O509" s="16">
        <v>21849.699661524497</v>
      </c>
    </row>
    <row r="510" spans="1:15" x14ac:dyDescent="0.25">
      <c r="A510">
        <v>395142</v>
      </c>
      <c r="B510" t="s">
        <v>25</v>
      </c>
      <c r="C510" t="s">
        <v>73</v>
      </c>
      <c r="D510" s="11">
        <v>17585.491969026014</v>
      </c>
      <c r="E510">
        <v>21886</v>
      </c>
      <c r="F510">
        <v>7465</v>
      </c>
      <c r="G510">
        <v>0.34108562551402721</v>
      </c>
      <c r="H510" s="16">
        <v>5998.1585282271399</v>
      </c>
      <c r="I510">
        <v>5901</v>
      </c>
      <c r="J510">
        <v>0.26962441743580373</v>
      </c>
      <c r="K510" s="16">
        <v>4741.4780274706445</v>
      </c>
      <c r="L510">
        <v>8520</v>
      </c>
      <c r="M510">
        <v>0.38928995705016906</v>
      </c>
      <c r="N510" s="16">
        <v>6845.8554133282296</v>
      </c>
      <c r="O510" s="16">
        <v>17585.491969026014</v>
      </c>
    </row>
    <row r="511" spans="1:15" x14ac:dyDescent="0.25">
      <c r="A511">
        <v>395123</v>
      </c>
      <c r="B511" t="s">
        <v>25</v>
      </c>
      <c r="C511" t="s">
        <v>69</v>
      </c>
      <c r="D511" s="11">
        <v>15743.457952562485</v>
      </c>
      <c r="E511">
        <v>25695</v>
      </c>
      <c r="F511">
        <v>6560</v>
      </c>
      <c r="G511">
        <v>0.25530258805215023</v>
      </c>
      <c r="H511" s="16">
        <v>4019.3455601794085</v>
      </c>
      <c r="I511">
        <v>9910</v>
      </c>
      <c r="J511">
        <v>0.38567814749951351</v>
      </c>
      <c r="K511" s="16">
        <v>6071.9076983807827</v>
      </c>
      <c r="L511">
        <v>9225</v>
      </c>
      <c r="M511">
        <v>0.35901926444833626</v>
      </c>
      <c r="N511" s="16">
        <v>5652.2046940022938</v>
      </c>
      <c r="O511" s="16">
        <v>15743.457952562485</v>
      </c>
    </row>
    <row r="512" spans="1:15" x14ac:dyDescent="0.25">
      <c r="A512">
        <v>395706</v>
      </c>
      <c r="B512" t="s">
        <v>41</v>
      </c>
      <c r="C512" t="s">
        <v>422</v>
      </c>
      <c r="D512" s="11">
        <v>31524.833089349955</v>
      </c>
      <c r="E512">
        <v>15859</v>
      </c>
      <c r="F512">
        <v>7692</v>
      </c>
      <c r="G512">
        <v>0.48502427643609308</v>
      </c>
      <c r="H512" s="16">
        <v>15290.309358930566</v>
      </c>
      <c r="I512">
        <v>4694</v>
      </c>
      <c r="J512">
        <v>0.29598335330096476</v>
      </c>
      <c r="K512" s="16">
        <v>9330.8258100390121</v>
      </c>
      <c r="L512">
        <v>3473</v>
      </c>
      <c r="M512">
        <v>0.21899237026294219</v>
      </c>
      <c r="N512" s="16">
        <v>6903.6979203803767</v>
      </c>
      <c r="O512" s="16">
        <v>31524.833089349959</v>
      </c>
    </row>
    <row r="513" spans="1:15" x14ac:dyDescent="0.25">
      <c r="A513">
        <v>395729</v>
      </c>
      <c r="B513" t="s">
        <v>25</v>
      </c>
      <c r="C513" t="s">
        <v>438</v>
      </c>
      <c r="D513" s="11">
        <v>43577.221056981187</v>
      </c>
      <c r="E513">
        <v>42067</v>
      </c>
      <c r="F513">
        <v>15219</v>
      </c>
      <c r="G513">
        <v>0.36178001759098583</v>
      </c>
      <c r="H513" s="16">
        <v>15765.367800560931</v>
      </c>
      <c r="I513">
        <v>12276</v>
      </c>
      <c r="J513">
        <v>0.29182019159911571</v>
      </c>
      <c r="K513" s="16">
        <v>12716.71299820527</v>
      </c>
      <c r="L513">
        <v>14572</v>
      </c>
      <c r="M513">
        <v>0.34639979080989852</v>
      </c>
      <c r="N513" s="16">
        <v>15095.140258214988</v>
      </c>
      <c r="O513" s="16">
        <v>43577.221056981187</v>
      </c>
    </row>
    <row r="514" spans="1:15" x14ac:dyDescent="0.25">
      <c r="A514">
        <v>395247</v>
      </c>
      <c r="B514" t="s">
        <v>25</v>
      </c>
      <c r="C514" t="s">
        <v>112</v>
      </c>
      <c r="D514" s="11">
        <v>6804.1512517446445</v>
      </c>
      <c r="E514">
        <v>23051</v>
      </c>
      <c r="F514">
        <v>7337</v>
      </c>
      <c r="G514">
        <v>0.31829421717062167</v>
      </c>
      <c r="H514" s="16">
        <v>2165.7219961845672</v>
      </c>
      <c r="I514">
        <v>8320</v>
      </c>
      <c r="J514">
        <v>0.36093878790508005</v>
      </c>
      <c r="K514" s="16">
        <v>2455.8821055275453</v>
      </c>
      <c r="L514">
        <v>7394</v>
      </c>
      <c r="M514">
        <v>0.32076699492429828</v>
      </c>
      <c r="N514" s="16">
        <v>2182.547150032532</v>
      </c>
      <c r="O514" s="16">
        <v>6804.1512517446445</v>
      </c>
    </row>
    <row r="515" spans="1:15" x14ac:dyDescent="0.25">
      <c r="A515">
        <v>395872</v>
      </c>
      <c r="B515" t="s">
        <v>41</v>
      </c>
      <c r="C515" t="s">
        <v>520</v>
      </c>
      <c r="D515" s="11">
        <v>51194.962856544691</v>
      </c>
      <c r="E515">
        <v>27630</v>
      </c>
      <c r="F515">
        <v>11231</v>
      </c>
      <c r="G515">
        <v>0.40647846543612015</v>
      </c>
      <c r="H515" s="16">
        <v>20809.649939987456</v>
      </c>
      <c r="I515">
        <v>6421</v>
      </c>
      <c r="J515">
        <v>0.23239232718060079</v>
      </c>
      <c r="K515" s="16">
        <v>11897.316558156839</v>
      </c>
      <c r="L515">
        <v>9978</v>
      </c>
      <c r="M515">
        <v>0.36112920738327903</v>
      </c>
      <c r="N515" s="16">
        <v>18487.996358400396</v>
      </c>
      <c r="O515" s="16">
        <v>51194.962856544691</v>
      </c>
    </row>
    <row r="516" spans="1:15" x14ac:dyDescent="0.25">
      <c r="A516">
        <v>395899</v>
      </c>
      <c r="B516" t="s">
        <v>41</v>
      </c>
      <c r="C516" t="s">
        <v>536</v>
      </c>
      <c r="D516" s="11">
        <v>36105.155119522547</v>
      </c>
      <c r="E516">
        <v>21109</v>
      </c>
      <c r="F516">
        <v>6949</v>
      </c>
      <c r="G516">
        <v>0.32919607750248708</v>
      </c>
      <c r="H516" s="16">
        <v>11885.675442965663</v>
      </c>
      <c r="I516">
        <v>7635</v>
      </c>
      <c r="J516">
        <v>0.36169406414325644</v>
      </c>
      <c r="K516" s="16">
        <v>13059.020291702813</v>
      </c>
      <c r="L516">
        <v>6525</v>
      </c>
      <c r="M516">
        <v>0.30910985835425647</v>
      </c>
      <c r="N516" s="16">
        <v>11160.459384854072</v>
      </c>
      <c r="O516" s="16">
        <v>36105.155119522547</v>
      </c>
    </row>
    <row r="517" spans="1:15" x14ac:dyDescent="0.25">
      <c r="A517">
        <v>395273</v>
      </c>
      <c r="B517" t="s">
        <v>41</v>
      </c>
      <c r="C517" t="s">
        <v>128</v>
      </c>
      <c r="D517" s="11">
        <v>15238.157157084999</v>
      </c>
      <c r="E517">
        <v>22102</v>
      </c>
      <c r="F517">
        <v>8777</v>
      </c>
      <c r="G517">
        <v>0.39711338340421681</v>
      </c>
      <c r="H517" s="16">
        <v>6051.276145495206</v>
      </c>
      <c r="I517">
        <v>6807</v>
      </c>
      <c r="J517">
        <v>0.3079811781739209</v>
      </c>
      <c r="K517" s="16">
        <v>4693.0655944384034</v>
      </c>
      <c r="L517">
        <v>6518</v>
      </c>
      <c r="M517">
        <v>0.29490543842186229</v>
      </c>
      <c r="N517" s="16">
        <v>4493.8154171513906</v>
      </c>
      <c r="O517" s="16">
        <v>15238.157157085001</v>
      </c>
    </row>
    <row r="518" spans="1:15" x14ac:dyDescent="0.25">
      <c r="A518">
        <v>395575</v>
      </c>
      <c r="B518" t="s">
        <v>25</v>
      </c>
      <c r="C518" t="s">
        <v>330</v>
      </c>
      <c r="D518" s="11">
        <v>26771.031095828021</v>
      </c>
      <c r="E518">
        <v>15475</v>
      </c>
      <c r="F518">
        <v>5652</v>
      </c>
      <c r="G518">
        <v>0.36523424878836835</v>
      </c>
      <c r="H518" s="16">
        <v>9777.6974315747975</v>
      </c>
      <c r="I518">
        <v>5399</v>
      </c>
      <c r="J518">
        <v>0.34888529886914377</v>
      </c>
      <c r="K518" s="16">
        <v>9340.0191849030998</v>
      </c>
      <c r="L518">
        <v>4424</v>
      </c>
      <c r="M518">
        <v>0.28588045234248788</v>
      </c>
      <c r="N518" s="16">
        <v>7653.3144793501233</v>
      </c>
      <c r="O518" s="16">
        <v>26771.031095828021</v>
      </c>
    </row>
    <row r="519" spans="1:15" x14ac:dyDescent="0.25">
      <c r="A519">
        <v>395288</v>
      </c>
      <c r="B519" t="s">
        <v>41</v>
      </c>
      <c r="C519" t="s">
        <v>138</v>
      </c>
      <c r="D519" s="11">
        <v>52563.978382738984</v>
      </c>
      <c r="E519">
        <v>23507</v>
      </c>
      <c r="F519">
        <v>12679</v>
      </c>
      <c r="G519">
        <v>0.5393712511166886</v>
      </c>
      <c r="H519" s="16">
        <v>28351.498783968498</v>
      </c>
      <c r="I519">
        <v>4914</v>
      </c>
      <c r="J519">
        <v>0.20904411451907942</v>
      </c>
      <c r="K519" s="16">
        <v>10988.190316619703</v>
      </c>
      <c r="L519">
        <v>5914</v>
      </c>
      <c r="M519">
        <v>0.25158463436423195</v>
      </c>
      <c r="N519" s="16">
        <v>13224.289282150779</v>
      </c>
      <c r="O519" s="16">
        <v>52563.978382738977</v>
      </c>
    </row>
    <row r="520" spans="1:15" x14ac:dyDescent="0.25">
      <c r="A520">
        <v>395433</v>
      </c>
      <c r="B520" t="s">
        <v>41</v>
      </c>
      <c r="C520" t="s">
        <v>235</v>
      </c>
      <c r="D520" s="11">
        <v>34021.987187381681</v>
      </c>
      <c r="E520">
        <v>20570</v>
      </c>
      <c r="F520">
        <v>12475</v>
      </c>
      <c r="G520">
        <v>0.60646572678658239</v>
      </c>
      <c r="H520" s="16">
        <v>20633.169186319225</v>
      </c>
      <c r="I520">
        <v>2508</v>
      </c>
      <c r="J520">
        <v>0.12192513368983957</v>
      </c>
      <c r="K520" s="16">
        <v>4148.1353362155205</v>
      </c>
      <c r="L520">
        <v>5587</v>
      </c>
      <c r="M520">
        <v>0.27160913952357801</v>
      </c>
      <c r="N520" s="16">
        <v>9240.6826648469341</v>
      </c>
      <c r="O520" s="16">
        <v>34021.987187381681</v>
      </c>
    </row>
    <row r="521" spans="1:15" x14ac:dyDescent="0.25">
      <c r="A521">
        <v>395223</v>
      </c>
      <c r="B521" t="s">
        <v>25</v>
      </c>
      <c r="C521" t="s">
        <v>102</v>
      </c>
      <c r="D521" s="11">
        <v>42809.693682348465</v>
      </c>
      <c r="E521">
        <v>50499</v>
      </c>
      <c r="F521">
        <v>16113</v>
      </c>
      <c r="G521">
        <v>0.31907562525990613</v>
      </c>
      <c r="H521" s="16">
        <v>13659.529778880389</v>
      </c>
      <c r="I521">
        <v>15169</v>
      </c>
      <c r="J521">
        <v>0.30038218578585713</v>
      </c>
      <c r="K521" s="16">
        <v>12859.269361126831</v>
      </c>
      <c r="L521">
        <v>19217</v>
      </c>
      <c r="M521">
        <v>0.38054218895423669</v>
      </c>
      <c r="N521" s="16">
        <v>16290.894542341242</v>
      </c>
      <c r="O521" s="16">
        <v>42809.693682348465</v>
      </c>
    </row>
    <row r="522" spans="1:15" x14ac:dyDescent="0.25">
      <c r="A522">
        <v>395456</v>
      </c>
      <c r="B522" t="s">
        <v>41</v>
      </c>
      <c r="C522" t="s">
        <v>249</v>
      </c>
      <c r="D522" s="11">
        <v>62709.675502259874</v>
      </c>
      <c r="E522">
        <v>23461</v>
      </c>
      <c r="F522">
        <v>9593</v>
      </c>
      <c r="G522">
        <v>0.40889135160479095</v>
      </c>
      <c r="H522" s="16">
        <v>25641.443974816888</v>
      </c>
      <c r="I522">
        <v>7457</v>
      </c>
      <c r="J522">
        <v>0.31784663910319255</v>
      </c>
      <c r="K522" s="16">
        <v>19932.059597645108</v>
      </c>
      <c r="L522">
        <v>6411</v>
      </c>
      <c r="M522">
        <v>0.27326200929201655</v>
      </c>
      <c r="N522" s="16">
        <v>17136.171929797882</v>
      </c>
      <c r="O522" s="16">
        <v>62709.675502259881</v>
      </c>
    </row>
    <row r="523" spans="1:15" x14ac:dyDescent="0.25">
      <c r="A523">
        <v>395252</v>
      </c>
      <c r="B523" t="s">
        <v>41</v>
      </c>
      <c r="C523" t="s">
        <v>117</v>
      </c>
      <c r="D523" s="11">
        <v>49360.413522703828</v>
      </c>
      <c r="E523">
        <v>13581</v>
      </c>
      <c r="F523">
        <v>4459</v>
      </c>
      <c r="G523">
        <v>0.3283263382666961</v>
      </c>
      <c r="H523" s="16">
        <v>16206.323827239257</v>
      </c>
      <c r="I523">
        <v>4335</v>
      </c>
      <c r="J523">
        <v>0.31919593549812236</v>
      </c>
      <c r="K523" s="16">
        <v>15755.643370953618</v>
      </c>
      <c r="L523">
        <v>4787</v>
      </c>
      <c r="M523">
        <v>0.35247772623518148</v>
      </c>
      <c r="N523" s="16">
        <v>17398.446324510951</v>
      </c>
      <c r="O523" s="16">
        <v>49360.413522703828</v>
      </c>
    </row>
    <row r="524" spans="1:15" x14ac:dyDescent="0.25">
      <c r="A524">
        <v>395708</v>
      </c>
      <c r="B524" t="s">
        <v>25</v>
      </c>
      <c r="C524" t="s">
        <v>424</v>
      </c>
      <c r="D524" s="11">
        <v>36986.478170473834</v>
      </c>
      <c r="E524">
        <v>30240</v>
      </c>
      <c r="F524">
        <v>12301</v>
      </c>
      <c r="G524">
        <v>0.40677910052910055</v>
      </c>
      <c r="H524" s="16">
        <v>15045.326321924558</v>
      </c>
      <c r="I524">
        <v>7518</v>
      </c>
      <c r="J524">
        <v>0.24861111111111112</v>
      </c>
      <c r="K524" s="16">
        <v>9195.2494340483554</v>
      </c>
      <c r="L524">
        <v>10421</v>
      </c>
      <c r="M524">
        <v>0.34460978835978834</v>
      </c>
      <c r="N524" s="16">
        <v>12745.902414500919</v>
      </c>
      <c r="O524" s="16">
        <v>36986.478170473834</v>
      </c>
    </row>
    <row r="525" spans="1:15" x14ac:dyDescent="0.25">
      <c r="A525">
        <v>395158</v>
      </c>
      <c r="B525" t="s">
        <v>34</v>
      </c>
      <c r="C525" t="s">
        <v>76</v>
      </c>
      <c r="D525" s="11">
        <v>26617.070473267238</v>
      </c>
      <c r="E525">
        <v>27198</v>
      </c>
      <c r="F525">
        <v>8713</v>
      </c>
      <c r="G525">
        <v>0.32035443782631073</v>
      </c>
      <c r="H525" s="16">
        <v>8526.8966480468207</v>
      </c>
      <c r="I525">
        <v>8163</v>
      </c>
      <c r="J525">
        <v>0.30013236267372601</v>
      </c>
      <c r="K525" s="16">
        <v>7988.6442485947664</v>
      </c>
      <c r="L525">
        <v>10322</v>
      </c>
      <c r="M525">
        <v>0.37951319949996321</v>
      </c>
      <c r="N525" s="16">
        <v>10101.529576625649</v>
      </c>
      <c r="O525" s="16">
        <v>26617.070473267235</v>
      </c>
    </row>
    <row r="526" spans="1:15" x14ac:dyDescent="0.25">
      <c r="A526">
        <v>395758</v>
      </c>
      <c r="B526" t="s">
        <v>18</v>
      </c>
      <c r="C526" t="s">
        <v>453</v>
      </c>
      <c r="D526" s="11">
        <v>19003.14801986557</v>
      </c>
      <c r="E526">
        <v>24639</v>
      </c>
      <c r="F526">
        <v>8680</v>
      </c>
      <c r="G526">
        <v>0.35228702463574008</v>
      </c>
      <c r="H526" s="16">
        <v>6694.5624746309977</v>
      </c>
      <c r="I526">
        <v>9444</v>
      </c>
      <c r="J526">
        <v>0.38329477657372457</v>
      </c>
      <c r="K526" s="16">
        <v>7283.8073744717904</v>
      </c>
      <c r="L526">
        <v>6515</v>
      </c>
      <c r="M526">
        <v>0.26441819879053535</v>
      </c>
      <c r="N526" s="16">
        <v>5024.7781707627828</v>
      </c>
      <c r="O526" s="16">
        <v>19003.14801986557</v>
      </c>
    </row>
    <row r="527" spans="1:15" x14ac:dyDescent="0.25">
      <c r="A527">
        <v>395892</v>
      </c>
      <c r="B527" t="s">
        <v>18</v>
      </c>
      <c r="C527" t="s">
        <v>531</v>
      </c>
      <c r="D527" s="11">
        <v>26039.713751673615</v>
      </c>
      <c r="E527">
        <v>25626</v>
      </c>
      <c r="F527">
        <v>8705</v>
      </c>
      <c r="G527">
        <v>0.33969406071958169</v>
      </c>
      <c r="H527" s="16">
        <v>8845.5361042815439</v>
      </c>
      <c r="I527">
        <v>6928</v>
      </c>
      <c r="J527">
        <v>0.27035042534925469</v>
      </c>
      <c r="K527" s="16">
        <v>7039.8476887377983</v>
      </c>
      <c r="L527">
        <v>9993</v>
      </c>
      <c r="M527">
        <v>0.38995551393116368</v>
      </c>
      <c r="N527" s="16">
        <v>10154.329958654274</v>
      </c>
      <c r="O527" s="16">
        <v>26039.713751673618</v>
      </c>
    </row>
    <row r="528" spans="1:15" x14ac:dyDescent="0.25">
      <c r="A528">
        <v>395524</v>
      </c>
      <c r="B528" t="s">
        <v>18</v>
      </c>
      <c r="C528" t="s">
        <v>293</v>
      </c>
      <c r="D528" s="11">
        <v>37044.319374475243</v>
      </c>
      <c r="E528">
        <v>14624</v>
      </c>
      <c r="F528">
        <v>4413</v>
      </c>
      <c r="G528">
        <v>0.30176422319474838</v>
      </c>
      <c r="H528" s="16">
        <v>11178.650259816688</v>
      </c>
      <c r="I528">
        <v>3470</v>
      </c>
      <c r="J528">
        <v>0.23728118161925602</v>
      </c>
      <c r="K528" s="16">
        <v>8789.9198734565853</v>
      </c>
      <c r="L528">
        <v>6741</v>
      </c>
      <c r="M528">
        <v>0.46095459518599563</v>
      </c>
      <c r="N528" s="16">
        <v>17075.749241201971</v>
      </c>
      <c r="O528" s="16">
        <v>37044.319374475243</v>
      </c>
    </row>
    <row r="529" spans="1:15" x14ac:dyDescent="0.25">
      <c r="A529">
        <v>395197</v>
      </c>
      <c r="B529" t="s">
        <v>18</v>
      </c>
      <c r="C529" t="s">
        <v>92</v>
      </c>
      <c r="D529" s="11">
        <v>13435.234425051876</v>
      </c>
      <c r="E529">
        <v>20530</v>
      </c>
      <c r="F529">
        <v>5757</v>
      </c>
      <c r="G529">
        <v>0.28041889917194351</v>
      </c>
      <c r="H529" s="16">
        <v>3767.4936475900467</v>
      </c>
      <c r="I529">
        <v>9555</v>
      </c>
      <c r="J529">
        <v>0.46541646371164153</v>
      </c>
      <c r="K529" s="16">
        <v>6252.9792952445532</v>
      </c>
      <c r="L529">
        <v>5218</v>
      </c>
      <c r="M529">
        <v>0.25416463711641502</v>
      </c>
      <c r="N529" s="16">
        <v>3414.7614822172768</v>
      </c>
      <c r="O529" s="16">
        <v>13435.234425051876</v>
      </c>
    </row>
    <row r="530" spans="1:15" x14ac:dyDescent="0.25">
      <c r="A530">
        <v>395382</v>
      </c>
      <c r="B530" t="s">
        <v>18</v>
      </c>
      <c r="C530" t="s">
        <v>200</v>
      </c>
      <c r="D530" s="11">
        <v>0</v>
      </c>
      <c r="E530">
        <v>25017</v>
      </c>
      <c r="F530">
        <v>4918</v>
      </c>
      <c r="G530">
        <v>0.19658632130151496</v>
      </c>
      <c r="H530" s="16">
        <v>0</v>
      </c>
      <c r="I530">
        <v>8147</v>
      </c>
      <c r="J530">
        <v>0.3256585521845145</v>
      </c>
      <c r="K530" s="16">
        <v>0</v>
      </c>
      <c r="L530">
        <v>11952</v>
      </c>
      <c r="M530">
        <v>0.47775512651397051</v>
      </c>
      <c r="N530" s="16">
        <v>0</v>
      </c>
      <c r="O530" s="16">
        <v>0</v>
      </c>
    </row>
    <row r="531" spans="1:15" x14ac:dyDescent="0.25">
      <c r="A531">
        <v>395679</v>
      </c>
      <c r="B531" t="s">
        <v>18</v>
      </c>
      <c r="C531" t="s">
        <v>401</v>
      </c>
      <c r="D531" s="11">
        <v>0</v>
      </c>
      <c r="E531">
        <v>18250</v>
      </c>
      <c r="F531">
        <v>5478</v>
      </c>
      <c r="G531">
        <v>0.30016438356164382</v>
      </c>
      <c r="H531" s="16">
        <v>0</v>
      </c>
      <c r="I531">
        <v>7605</v>
      </c>
      <c r="J531">
        <v>0.41671232876712327</v>
      </c>
      <c r="K531" s="16">
        <v>0</v>
      </c>
      <c r="L531">
        <v>5167</v>
      </c>
      <c r="M531">
        <v>0.2831232876712329</v>
      </c>
      <c r="N531" s="16">
        <v>0</v>
      </c>
      <c r="O531" s="16">
        <v>0</v>
      </c>
    </row>
    <row r="532" spans="1:15" x14ac:dyDescent="0.25">
      <c r="A532">
        <v>395172</v>
      </c>
      <c r="B532" t="s">
        <v>41</v>
      </c>
      <c r="C532" t="s">
        <v>83</v>
      </c>
      <c r="D532" s="11">
        <v>38289.560365080673</v>
      </c>
      <c r="E532">
        <v>29789</v>
      </c>
      <c r="F532">
        <v>15918</v>
      </c>
      <c r="G532">
        <v>0.53435832018530327</v>
      </c>
      <c r="H532" s="16">
        <v>20460.345157318276</v>
      </c>
      <c r="I532">
        <v>6302</v>
      </c>
      <c r="J532">
        <v>0.21155460069153043</v>
      </c>
      <c r="K532" s="16">
        <v>8100.3326536888917</v>
      </c>
      <c r="L532">
        <v>7569</v>
      </c>
      <c r="M532">
        <v>0.25408707912316625</v>
      </c>
      <c r="N532" s="16">
        <v>9728.8825540735033</v>
      </c>
      <c r="O532" s="16">
        <v>38289.560365080673</v>
      </c>
    </row>
    <row r="533" spans="1:15" x14ac:dyDescent="0.25">
      <c r="A533">
        <v>395636</v>
      </c>
      <c r="B533" t="s">
        <v>41</v>
      </c>
      <c r="C533" t="s">
        <v>374</v>
      </c>
      <c r="D533" s="11">
        <v>0</v>
      </c>
      <c r="E533">
        <v>21366</v>
      </c>
      <c r="F533">
        <v>7979</v>
      </c>
      <c r="G533">
        <v>0.37344378919779087</v>
      </c>
      <c r="H533" s="16">
        <v>0</v>
      </c>
      <c r="I533">
        <v>4821</v>
      </c>
      <c r="J533">
        <v>0.2256388654872227</v>
      </c>
      <c r="K533" s="16">
        <v>0</v>
      </c>
      <c r="L533">
        <v>8566</v>
      </c>
      <c r="M533">
        <v>0.40091734531498641</v>
      </c>
      <c r="N533" s="16">
        <v>0</v>
      </c>
      <c r="O533" s="16">
        <v>0</v>
      </c>
    </row>
    <row r="534" spans="1:15" x14ac:dyDescent="0.25">
      <c r="A534">
        <v>395840</v>
      </c>
      <c r="B534" t="s">
        <v>18</v>
      </c>
      <c r="C534" t="s">
        <v>504</v>
      </c>
      <c r="D534" s="11">
        <v>43061.842324964753</v>
      </c>
      <c r="E534">
        <v>16125</v>
      </c>
      <c r="F534">
        <v>4366</v>
      </c>
      <c r="G534">
        <v>0.27075968992248062</v>
      </c>
      <c r="H534" s="16">
        <v>11659.411075398208</v>
      </c>
      <c r="I534">
        <v>6312</v>
      </c>
      <c r="J534">
        <v>0.39144186046511625</v>
      </c>
      <c r="K534" s="16">
        <v>16856.20767473969</v>
      </c>
      <c r="L534">
        <v>5447</v>
      </c>
      <c r="M534">
        <v>0.33779844961240307</v>
      </c>
      <c r="N534" s="16">
        <v>14546.223574826852</v>
      </c>
      <c r="O534" s="16">
        <v>43061.842324964746</v>
      </c>
    </row>
    <row r="535" spans="1:15" x14ac:dyDescent="0.25">
      <c r="A535">
        <v>395355</v>
      </c>
      <c r="B535" t="s">
        <v>34</v>
      </c>
      <c r="C535" t="s">
        <v>180</v>
      </c>
      <c r="D535" s="11">
        <v>37389.676814137943</v>
      </c>
      <c r="E535">
        <v>17726</v>
      </c>
      <c r="F535">
        <v>6193</v>
      </c>
      <c r="G535">
        <v>0.34937380119598332</v>
      </c>
      <c r="H535" s="16">
        <v>13062.973514044697</v>
      </c>
      <c r="I535">
        <v>4218</v>
      </c>
      <c r="J535">
        <v>0.23795554552634549</v>
      </c>
      <c r="K535" s="16">
        <v>8897.0809433619452</v>
      </c>
      <c r="L535">
        <v>7315</v>
      </c>
      <c r="M535">
        <v>0.41267065327767122</v>
      </c>
      <c r="N535" s="16">
        <v>15429.622356731303</v>
      </c>
      <c r="O535" s="16">
        <v>37389.676814137943</v>
      </c>
    </row>
    <row r="536" spans="1:15" x14ac:dyDescent="0.25">
      <c r="A536">
        <v>395265</v>
      </c>
      <c r="B536" t="s">
        <v>41</v>
      </c>
      <c r="C536" t="s">
        <v>125</v>
      </c>
      <c r="D536" s="11">
        <v>46744.340632849089</v>
      </c>
      <c r="E536">
        <v>22372</v>
      </c>
      <c r="F536">
        <v>6783</v>
      </c>
      <c r="G536">
        <v>0.30319148936170215</v>
      </c>
      <c r="H536" s="16">
        <v>14172.486255704247</v>
      </c>
      <c r="I536">
        <v>8427</v>
      </c>
      <c r="J536">
        <v>0.37667620239585198</v>
      </c>
      <c r="K536" s="16">
        <v>17607.480713079713</v>
      </c>
      <c r="L536">
        <v>7162</v>
      </c>
      <c r="M536">
        <v>0.32013230824244593</v>
      </c>
      <c r="N536" s="16">
        <v>14964.373664065135</v>
      </c>
      <c r="O536" s="16">
        <v>46744.340632849096</v>
      </c>
    </row>
    <row r="537" spans="1:15" x14ac:dyDescent="0.25">
      <c r="A537">
        <v>395284</v>
      </c>
      <c r="B537" t="s">
        <v>21</v>
      </c>
      <c r="C537" t="s">
        <v>135</v>
      </c>
      <c r="D537" s="11">
        <v>0</v>
      </c>
      <c r="E537">
        <v>21762</v>
      </c>
      <c r="F537">
        <v>10338</v>
      </c>
      <c r="G537">
        <v>0.47504824924179762</v>
      </c>
      <c r="H537" s="16">
        <v>0</v>
      </c>
      <c r="I537">
        <v>4628</v>
      </c>
      <c r="J537">
        <v>0.2126642771804062</v>
      </c>
      <c r="K537" s="16">
        <v>0</v>
      </c>
      <c r="L537">
        <v>6796</v>
      </c>
      <c r="M537">
        <v>0.31228747357779618</v>
      </c>
      <c r="N537" s="16">
        <v>0</v>
      </c>
      <c r="O537" s="16">
        <v>0</v>
      </c>
    </row>
    <row r="538" spans="1:15" x14ac:dyDescent="0.25">
      <c r="A538">
        <v>395276</v>
      </c>
      <c r="B538" t="s">
        <v>41</v>
      </c>
      <c r="C538" t="s">
        <v>129</v>
      </c>
      <c r="D538" s="11">
        <v>79081.409294714336</v>
      </c>
      <c r="E538">
        <v>14727</v>
      </c>
      <c r="F538">
        <v>12849</v>
      </c>
      <c r="G538">
        <v>0.87247911998370342</v>
      </c>
      <c r="H538" s="16">
        <v>68996.87838852343</v>
      </c>
      <c r="I538">
        <v>1669</v>
      </c>
      <c r="J538">
        <v>0.11332925918381205</v>
      </c>
      <c r="K538" s="16">
        <v>8962.2375305818041</v>
      </c>
      <c r="L538">
        <v>209</v>
      </c>
      <c r="M538">
        <v>1.4191620832484552E-2</v>
      </c>
      <c r="N538" s="16">
        <v>1122.2933756091054</v>
      </c>
      <c r="O538" s="16">
        <v>79081.409294714336</v>
      </c>
    </row>
    <row r="539" spans="1:15" x14ac:dyDescent="0.25">
      <c r="A539">
        <v>395905</v>
      </c>
      <c r="B539" t="s">
        <v>41</v>
      </c>
      <c r="C539" t="s">
        <v>541</v>
      </c>
      <c r="D539" s="11">
        <v>43128.233902639768</v>
      </c>
      <c r="E539">
        <v>12541</v>
      </c>
      <c r="F539">
        <v>4974</v>
      </c>
      <c r="G539">
        <v>0.39661908938681129</v>
      </c>
      <c r="H539" s="16">
        <v>17105.480857326387</v>
      </c>
      <c r="I539">
        <v>4347</v>
      </c>
      <c r="J539">
        <v>0.34662307630970418</v>
      </c>
      <c r="K539" s="16">
        <v>14949.241111137475</v>
      </c>
      <c r="L539">
        <v>3220</v>
      </c>
      <c r="M539">
        <v>0.25675783430348459</v>
      </c>
      <c r="N539" s="16">
        <v>11073.511934175907</v>
      </c>
      <c r="O539" s="16">
        <v>43128.233902639768</v>
      </c>
    </row>
    <row r="540" spans="1:15" x14ac:dyDescent="0.25">
      <c r="A540">
        <v>395802</v>
      </c>
      <c r="B540" t="s">
        <v>25</v>
      </c>
      <c r="C540" t="s">
        <v>483</v>
      </c>
      <c r="D540" s="11">
        <v>0</v>
      </c>
      <c r="E540">
        <v>15371</v>
      </c>
      <c r="F540">
        <v>4326</v>
      </c>
      <c r="G540">
        <v>0.28143907358011838</v>
      </c>
      <c r="H540" s="16">
        <v>0</v>
      </c>
      <c r="I540">
        <v>3000</v>
      </c>
      <c r="J540">
        <v>0.19517272786415979</v>
      </c>
      <c r="K540" s="16">
        <v>0</v>
      </c>
      <c r="L540">
        <v>8045</v>
      </c>
      <c r="M540">
        <v>0.52338819855572183</v>
      </c>
      <c r="N540" s="16">
        <v>0</v>
      </c>
      <c r="O540" s="16">
        <v>0</v>
      </c>
    </row>
    <row r="541" spans="1:15" x14ac:dyDescent="0.25">
      <c r="A541">
        <v>395901</v>
      </c>
      <c r="B541" t="s">
        <v>34</v>
      </c>
      <c r="C541" t="s">
        <v>537</v>
      </c>
      <c r="D541" s="11">
        <v>30265.08930492941</v>
      </c>
      <c r="E541">
        <v>16364</v>
      </c>
      <c r="F541">
        <v>5812</v>
      </c>
      <c r="G541">
        <v>0.35516988511366415</v>
      </c>
      <c r="H541" s="16">
        <v>10749.248291386564</v>
      </c>
      <c r="I541">
        <v>5291</v>
      </c>
      <c r="J541">
        <v>0.32333170373991688</v>
      </c>
      <c r="K541" s="16">
        <v>9785.662888803563</v>
      </c>
      <c r="L541">
        <v>5261</v>
      </c>
      <c r="M541">
        <v>0.32149841114641897</v>
      </c>
      <c r="N541" s="16">
        <v>9730.1781247392828</v>
      </c>
      <c r="O541" s="16">
        <v>30265.08930492941</v>
      </c>
    </row>
    <row r="542" spans="1:15" x14ac:dyDescent="0.25">
      <c r="A542">
        <v>395446</v>
      </c>
      <c r="B542" t="s">
        <v>21</v>
      </c>
      <c r="C542" t="s">
        <v>244</v>
      </c>
      <c r="D542" s="11">
        <v>32617.871733733973</v>
      </c>
      <c r="E542">
        <v>30840</v>
      </c>
      <c r="F542">
        <v>11172</v>
      </c>
      <c r="G542">
        <v>0.36225680933852139</v>
      </c>
      <c r="H542" s="16">
        <v>11816.046141675613</v>
      </c>
      <c r="I542">
        <v>7470</v>
      </c>
      <c r="J542">
        <v>0.24221789883268482</v>
      </c>
      <c r="K542" s="16">
        <v>7900.6323557390651</v>
      </c>
      <c r="L542">
        <v>12198</v>
      </c>
      <c r="M542">
        <v>0.39552529182879376</v>
      </c>
      <c r="N542" s="16">
        <v>12901.193236319292</v>
      </c>
      <c r="O542" s="16">
        <v>32617.871733733969</v>
      </c>
    </row>
    <row r="543" spans="1:15" x14ac:dyDescent="0.25">
      <c r="A543">
        <v>395346</v>
      </c>
      <c r="B543" t="s">
        <v>21</v>
      </c>
      <c r="C543" t="s">
        <v>172</v>
      </c>
      <c r="D543" s="11">
        <v>33007.286358914149</v>
      </c>
      <c r="E543">
        <v>26756</v>
      </c>
      <c r="F543">
        <v>10109</v>
      </c>
      <c r="G543">
        <v>0.37782179698011659</v>
      </c>
      <c r="H543" s="16">
        <v>12470.872245562234</v>
      </c>
      <c r="I543">
        <v>7887</v>
      </c>
      <c r="J543">
        <v>0.29477500373747945</v>
      </c>
      <c r="K543" s="16">
        <v>9729.7229598129725</v>
      </c>
      <c r="L543">
        <v>8760</v>
      </c>
      <c r="M543">
        <v>0.32740319928240397</v>
      </c>
      <c r="N543" s="16">
        <v>10806.691153538943</v>
      </c>
      <c r="O543" s="16">
        <v>33007.286358914149</v>
      </c>
    </row>
    <row r="544" spans="1:15" x14ac:dyDescent="0.25">
      <c r="A544">
        <v>395823</v>
      </c>
      <c r="B544" t="s">
        <v>18</v>
      </c>
      <c r="C544" t="s">
        <v>494</v>
      </c>
      <c r="D544" s="11">
        <v>22415.186165702755</v>
      </c>
      <c r="E544">
        <v>21479</v>
      </c>
      <c r="F544">
        <v>621</v>
      </c>
      <c r="G544">
        <v>2.891196051957726E-2</v>
      </c>
      <c r="H544" s="16">
        <v>648.06697746177247</v>
      </c>
      <c r="I544">
        <v>19821</v>
      </c>
      <c r="J544">
        <v>0.92280832440988869</v>
      </c>
      <c r="K544" s="16">
        <v>20684.920386907877</v>
      </c>
      <c r="L544">
        <v>1037</v>
      </c>
      <c r="M544">
        <v>4.827971507053401E-2</v>
      </c>
      <c r="N544" s="16">
        <v>1082.1988013331047</v>
      </c>
      <c r="O544" s="16">
        <v>22415.186165702755</v>
      </c>
    </row>
    <row r="545" spans="1:15" x14ac:dyDescent="0.25">
      <c r="A545">
        <v>395915</v>
      </c>
      <c r="B545" t="s">
        <v>25</v>
      </c>
      <c r="C545" t="s">
        <v>548</v>
      </c>
      <c r="D545" s="11">
        <v>25057.41527789152</v>
      </c>
      <c r="E545">
        <v>6586</v>
      </c>
      <c r="F545">
        <v>1468</v>
      </c>
      <c r="G545">
        <v>0.22289705435772852</v>
      </c>
      <c r="H545" s="16">
        <v>5585.2240552603635</v>
      </c>
      <c r="I545">
        <v>975</v>
      </c>
      <c r="J545">
        <v>0.148041299726693</v>
      </c>
      <c r="K545" s="16">
        <v>3709.5323255305548</v>
      </c>
      <c r="L545">
        <v>4143</v>
      </c>
      <c r="M545">
        <v>0.62906164591557845</v>
      </c>
      <c r="N545" s="16">
        <v>15762.6588971006</v>
      </c>
      <c r="O545" s="16">
        <v>25057.415277891516</v>
      </c>
    </row>
    <row r="546" spans="1:15" x14ac:dyDescent="0.25">
      <c r="A546">
        <v>395248</v>
      </c>
      <c r="B546" t="s">
        <v>18</v>
      </c>
      <c r="C546" t="s">
        <v>113</v>
      </c>
      <c r="D546" s="11">
        <v>0</v>
      </c>
      <c r="E546">
        <v>24265</v>
      </c>
      <c r="F546">
        <v>7239</v>
      </c>
      <c r="G546">
        <v>0.29833092932206884</v>
      </c>
      <c r="H546" s="16">
        <v>0</v>
      </c>
      <c r="I546">
        <v>9455</v>
      </c>
      <c r="J546">
        <v>0.38965588295899445</v>
      </c>
      <c r="K546" s="16">
        <v>0</v>
      </c>
      <c r="L546">
        <v>7571</v>
      </c>
      <c r="M546">
        <v>0.31201318771893671</v>
      </c>
      <c r="N546" s="16">
        <v>0</v>
      </c>
      <c r="O546" s="16">
        <v>0</v>
      </c>
    </row>
    <row r="547" spans="1:15" x14ac:dyDescent="0.25">
      <c r="A547">
        <v>395798</v>
      </c>
      <c r="B547" t="s">
        <v>25</v>
      </c>
      <c r="C547" t="s">
        <v>482</v>
      </c>
      <c r="D547" s="11">
        <v>38993.799047323439</v>
      </c>
      <c r="E547">
        <v>32769</v>
      </c>
      <c r="F547">
        <v>11593</v>
      </c>
      <c r="G547">
        <v>0.35377948671000031</v>
      </c>
      <c r="H547" s="16">
        <v>13795.206211834986</v>
      </c>
      <c r="I547">
        <v>12314</v>
      </c>
      <c r="J547">
        <v>0.37578198907504046</v>
      </c>
      <c r="K547" s="16">
        <v>14653.167367595619</v>
      </c>
      <c r="L547">
        <v>8862</v>
      </c>
      <c r="M547">
        <v>0.27043852421495929</v>
      </c>
      <c r="N547" s="16">
        <v>10545.425467892836</v>
      </c>
      <c r="O547" s="16">
        <v>38993.799047323439</v>
      </c>
    </row>
    <row r="548" spans="1:15" x14ac:dyDescent="0.25">
      <c r="A548">
        <v>395585</v>
      </c>
      <c r="B548" t="s">
        <v>18</v>
      </c>
      <c r="C548" t="s">
        <v>334</v>
      </c>
      <c r="D548" s="11">
        <v>43860.252609895273</v>
      </c>
      <c r="E548">
        <v>25724</v>
      </c>
      <c r="F548">
        <v>7403</v>
      </c>
      <c r="G548">
        <v>0.28778572539262948</v>
      </c>
      <c r="H548" s="16">
        <v>12622.354613242682</v>
      </c>
      <c r="I548">
        <v>9077</v>
      </c>
      <c r="J548">
        <v>0.3528611413466024</v>
      </c>
      <c r="K548" s="16">
        <v>15476.578795677942</v>
      </c>
      <c r="L548">
        <v>9244</v>
      </c>
      <c r="M548">
        <v>0.35935313326076818</v>
      </c>
      <c r="N548" s="16">
        <v>15761.319200974651</v>
      </c>
      <c r="O548" s="16">
        <v>43860.252609895273</v>
      </c>
    </row>
    <row r="549" spans="1:15" x14ac:dyDescent="0.25">
      <c r="A549">
        <v>395692</v>
      </c>
      <c r="B549" t="s">
        <v>18</v>
      </c>
      <c r="C549" t="s">
        <v>412</v>
      </c>
      <c r="D549" s="11">
        <v>23832.432909127045</v>
      </c>
      <c r="E549">
        <v>22115</v>
      </c>
      <c r="F549">
        <v>6170</v>
      </c>
      <c r="G549">
        <v>0.27899615645489489</v>
      </c>
      <c r="H549" s="16">
        <v>6649.1571806155953</v>
      </c>
      <c r="I549">
        <v>6991</v>
      </c>
      <c r="J549">
        <v>0.31612028035270179</v>
      </c>
      <c r="K549" s="16">
        <v>7533.9153727201974</v>
      </c>
      <c r="L549">
        <v>8954</v>
      </c>
      <c r="M549">
        <v>0.40488356319240337</v>
      </c>
      <c r="N549" s="16">
        <v>9649.3603557912538</v>
      </c>
      <c r="O549" s="16">
        <v>23832.432909127048</v>
      </c>
    </row>
    <row r="550" spans="1:15" x14ac:dyDescent="0.25">
      <c r="A550">
        <v>395499</v>
      </c>
      <c r="B550" t="s">
        <v>41</v>
      </c>
      <c r="C550" t="s">
        <v>279</v>
      </c>
      <c r="D550" s="11">
        <v>50348.60644216471</v>
      </c>
      <c r="E550">
        <v>36748</v>
      </c>
      <c r="F550">
        <v>8924</v>
      </c>
      <c r="G550">
        <v>0.24284314792641776</v>
      </c>
      <c r="H550" s="16">
        <v>12226.814082123594</v>
      </c>
      <c r="I550">
        <v>17517</v>
      </c>
      <c r="J550">
        <v>0.47667900293893545</v>
      </c>
      <c r="K550" s="16">
        <v>24000.123518215936</v>
      </c>
      <c r="L550">
        <v>10307</v>
      </c>
      <c r="M550">
        <v>0.2804778491346468</v>
      </c>
      <c r="N550" s="16">
        <v>14121.66884182518</v>
      </c>
      <c r="O550" s="16">
        <v>50348.60644216471</v>
      </c>
    </row>
    <row r="551" spans="1:15" x14ac:dyDescent="0.25">
      <c r="A551">
        <v>395461</v>
      </c>
      <c r="B551" t="s">
        <v>21</v>
      </c>
      <c r="C551" t="s">
        <v>253</v>
      </c>
      <c r="D551" s="11">
        <v>24944.825515065138</v>
      </c>
      <c r="E551">
        <v>41384</v>
      </c>
      <c r="F551">
        <v>20224</v>
      </c>
      <c r="G551">
        <v>0.48869128165474579</v>
      </c>
      <c r="H551" s="16">
        <v>12190.318751611187</v>
      </c>
      <c r="I551">
        <v>12009</v>
      </c>
      <c r="J551">
        <v>0.29018461241059346</v>
      </c>
      <c r="K551" s="16">
        <v>7238.6045237390599</v>
      </c>
      <c r="L551">
        <v>9151</v>
      </c>
      <c r="M551">
        <v>0.22112410593466073</v>
      </c>
      <c r="N551" s="16">
        <v>5515.902239714891</v>
      </c>
      <c r="O551" s="16">
        <v>24944.825515065138</v>
      </c>
    </row>
    <row r="552" spans="1:15" x14ac:dyDescent="0.25">
      <c r="A552">
        <v>396143</v>
      </c>
      <c r="B552" t="s">
        <v>21</v>
      </c>
      <c r="C552" t="s">
        <v>626</v>
      </c>
      <c r="D552" s="11">
        <v>0</v>
      </c>
      <c r="E552">
        <v>8690</v>
      </c>
      <c r="F552">
        <v>3606</v>
      </c>
      <c r="G552">
        <v>0.41495972382048329</v>
      </c>
      <c r="H552" s="16">
        <v>0</v>
      </c>
      <c r="I552">
        <v>2497</v>
      </c>
      <c r="J552">
        <v>0.28734177215189871</v>
      </c>
      <c r="K552" s="16">
        <v>0</v>
      </c>
      <c r="L552">
        <v>2587</v>
      </c>
      <c r="M552">
        <v>0.29769850402761794</v>
      </c>
      <c r="N552" s="16">
        <v>0</v>
      </c>
      <c r="O552" s="16">
        <v>0</v>
      </c>
    </row>
    <row r="553" spans="1:15" x14ac:dyDescent="0.25">
      <c r="A553">
        <v>395500</v>
      </c>
      <c r="B553" t="s">
        <v>18</v>
      </c>
      <c r="C553" t="s">
        <v>280</v>
      </c>
      <c r="D553" s="11">
        <v>25778.288680716221</v>
      </c>
      <c r="E553">
        <v>23456</v>
      </c>
      <c r="F553">
        <v>6614</v>
      </c>
      <c r="G553">
        <v>0.28197476125511595</v>
      </c>
      <c r="H553" s="16">
        <v>7268.8267963104145</v>
      </c>
      <c r="I553">
        <v>8064</v>
      </c>
      <c r="J553">
        <v>0.34379263301500684</v>
      </c>
      <c r="K553" s="16">
        <v>8862.3857401643763</v>
      </c>
      <c r="L553">
        <v>8778</v>
      </c>
      <c r="M553">
        <v>0.37423260572987721</v>
      </c>
      <c r="N553" s="16">
        <v>9647.0761442414296</v>
      </c>
      <c r="O553" s="16">
        <v>25778.288680716221</v>
      </c>
    </row>
    <row r="554" spans="1:15" x14ac:dyDescent="0.25">
      <c r="A554">
        <v>396114</v>
      </c>
      <c r="B554" t="s">
        <v>21</v>
      </c>
      <c r="C554" t="s">
        <v>613</v>
      </c>
      <c r="D554" s="11">
        <v>48931.351115963429</v>
      </c>
      <c r="E554">
        <v>31572</v>
      </c>
      <c r="F554">
        <v>12909</v>
      </c>
      <c r="G554">
        <v>0.40887495248954769</v>
      </c>
      <c r="H554" s="16">
        <v>20006.803862788922</v>
      </c>
      <c r="I554">
        <v>9073</v>
      </c>
      <c r="J554">
        <v>0.28737488914227799</v>
      </c>
      <c r="K554" s="16">
        <v>14061.64160253187</v>
      </c>
      <c r="L554">
        <v>9590</v>
      </c>
      <c r="M554">
        <v>0.30375015836817432</v>
      </c>
      <c r="N554" s="16">
        <v>14862.905650642635</v>
      </c>
      <c r="O554" s="16">
        <v>48931.351115963429</v>
      </c>
    </row>
    <row r="555" spans="1:15" x14ac:dyDescent="0.25">
      <c r="A555">
        <v>395041</v>
      </c>
      <c r="B555" t="s">
        <v>34</v>
      </c>
      <c r="C555" t="s">
        <v>39</v>
      </c>
      <c r="D555" s="11">
        <v>27810.722814713059</v>
      </c>
      <c r="E555">
        <v>23425</v>
      </c>
      <c r="F555">
        <v>4880</v>
      </c>
      <c r="G555">
        <v>0.20832443970117395</v>
      </c>
      <c r="H555" s="16">
        <v>5793.6532480597534</v>
      </c>
      <c r="I555">
        <v>6504</v>
      </c>
      <c r="J555">
        <v>0.27765208110992529</v>
      </c>
      <c r="K555" s="16">
        <v>7721.7050666763598</v>
      </c>
      <c r="L555">
        <v>12041</v>
      </c>
      <c r="M555">
        <v>0.51402347918890079</v>
      </c>
      <c r="N555" s="16">
        <v>14295.364499976946</v>
      </c>
      <c r="O555" s="16">
        <v>27810.722814713059</v>
      </c>
    </row>
    <row r="556" spans="1:15" x14ac:dyDescent="0.25">
      <c r="A556">
        <v>395674</v>
      </c>
      <c r="B556" t="s">
        <v>18</v>
      </c>
      <c r="C556" t="s">
        <v>397</v>
      </c>
      <c r="D556" s="11">
        <v>38105.796631319477</v>
      </c>
      <c r="E556">
        <v>22578</v>
      </c>
      <c r="F556">
        <v>5793</v>
      </c>
      <c r="G556">
        <v>0.2565771990433165</v>
      </c>
      <c r="H556" s="16">
        <v>9777.0785669781962</v>
      </c>
      <c r="I556">
        <v>5236</v>
      </c>
      <c r="J556">
        <v>0.23190716626804855</v>
      </c>
      <c r="K556" s="16">
        <v>8837.0073151558499</v>
      </c>
      <c r="L556">
        <v>11549</v>
      </c>
      <c r="M556">
        <v>0.51151563468863492</v>
      </c>
      <c r="N556" s="16">
        <v>19491.710749185429</v>
      </c>
      <c r="O556" s="16">
        <v>38105.796631319477</v>
      </c>
    </row>
    <row r="557" spans="1:15" x14ac:dyDescent="0.25">
      <c r="A557">
        <v>395631</v>
      </c>
      <c r="B557" t="s">
        <v>25</v>
      </c>
      <c r="C557" t="s">
        <v>371</v>
      </c>
      <c r="D557" s="11">
        <v>21396.702011035475</v>
      </c>
      <c r="E557">
        <v>7288</v>
      </c>
      <c r="F557">
        <v>2744</v>
      </c>
      <c r="G557">
        <v>0.37650933040614709</v>
      </c>
      <c r="H557" s="16">
        <v>8056.057947074828</v>
      </c>
      <c r="I557">
        <v>2172</v>
      </c>
      <c r="J557">
        <v>0.29802414928649834</v>
      </c>
      <c r="K557" s="16">
        <v>6376.7339143755553</v>
      </c>
      <c r="L557">
        <v>2372</v>
      </c>
      <c r="M557">
        <v>0.32546652030735457</v>
      </c>
      <c r="N557" s="16">
        <v>6963.9101495850919</v>
      </c>
      <c r="O557" s="16">
        <v>21396.702011035475</v>
      </c>
    </row>
    <row r="558" spans="1:15" x14ac:dyDescent="0.25">
      <c r="A558">
        <v>395722</v>
      </c>
      <c r="B558" t="s">
        <v>21</v>
      </c>
      <c r="C558" t="s">
        <v>435</v>
      </c>
      <c r="D558" s="11">
        <v>0</v>
      </c>
      <c r="E558">
        <v>27859</v>
      </c>
      <c r="F558">
        <v>4739</v>
      </c>
      <c r="G558">
        <v>0.1701066082773969</v>
      </c>
      <c r="H558" s="16">
        <v>0</v>
      </c>
      <c r="I558">
        <v>21879</v>
      </c>
      <c r="J558">
        <v>0.78534764349043396</v>
      </c>
      <c r="K558" s="16">
        <v>0</v>
      </c>
      <c r="L558">
        <v>1241</v>
      </c>
      <c r="M558">
        <v>4.4545748232169134E-2</v>
      </c>
      <c r="N558" s="16">
        <v>0</v>
      </c>
      <c r="O558" s="16">
        <v>0</v>
      </c>
    </row>
    <row r="559" spans="1:15" x14ac:dyDescent="0.25">
      <c r="A559">
        <v>395228</v>
      </c>
      <c r="B559" t="s">
        <v>34</v>
      </c>
      <c r="C559" t="s">
        <v>106</v>
      </c>
      <c r="D559" s="11">
        <v>37766.651601836908</v>
      </c>
      <c r="E559">
        <v>5277</v>
      </c>
      <c r="F559">
        <v>659</v>
      </c>
      <c r="G559">
        <v>0.12488156149327269</v>
      </c>
      <c r="H559" s="16">
        <v>4716.358424409801</v>
      </c>
      <c r="I559">
        <v>1223</v>
      </c>
      <c r="J559">
        <v>0.23176046996399469</v>
      </c>
      <c r="K559" s="16">
        <v>8752.8169242081749</v>
      </c>
      <c r="L559">
        <v>3395</v>
      </c>
      <c r="M559">
        <v>0.64335796854273264</v>
      </c>
      <c r="N559" s="16">
        <v>24297.476253218931</v>
      </c>
      <c r="O559" s="16">
        <v>37766.651601836908</v>
      </c>
    </row>
    <row r="560" spans="1:15" x14ac:dyDescent="0.25">
      <c r="A560">
        <v>395732</v>
      </c>
      <c r="B560" t="s">
        <v>18</v>
      </c>
      <c r="C560" t="s">
        <v>441</v>
      </c>
      <c r="D560" s="11">
        <v>38489.926208149715</v>
      </c>
      <c r="E560">
        <v>20876</v>
      </c>
      <c r="F560">
        <v>6670</v>
      </c>
      <c r="G560">
        <v>0.319505652423836</v>
      </c>
      <c r="H560" s="16">
        <v>12297.748984880178</v>
      </c>
      <c r="I560">
        <v>5401</v>
      </c>
      <c r="J560">
        <v>0.25871814523855147</v>
      </c>
      <c r="K560" s="16">
        <v>9958.0423189412068</v>
      </c>
      <c r="L560">
        <v>8805</v>
      </c>
      <c r="M560">
        <v>0.42177620233761259</v>
      </c>
      <c r="N560" s="16">
        <v>16234.134904328332</v>
      </c>
      <c r="O560" s="16">
        <v>38489.926208149715</v>
      </c>
    </row>
    <row r="561" spans="1:15" x14ac:dyDescent="0.25">
      <c r="A561">
        <v>395167</v>
      </c>
      <c r="B561" t="s">
        <v>21</v>
      </c>
      <c r="C561" t="s">
        <v>80</v>
      </c>
      <c r="D561" s="11">
        <v>0</v>
      </c>
      <c r="E561">
        <v>44448</v>
      </c>
      <c r="F561">
        <v>13249</v>
      </c>
      <c r="G561">
        <v>0.29807865370770337</v>
      </c>
      <c r="H561" s="16">
        <v>0</v>
      </c>
      <c r="I561">
        <v>14777</v>
      </c>
      <c r="J561">
        <v>0.33245590352771776</v>
      </c>
      <c r="K561" s="16">
        <v>0</v>
      </c>
      <c r="L561">
        <v>16422</v>
      </c>
      <c r="M561">
        <v>0.36946544276457882</v>
      </c>
      <c r="N561" s="16">
        <v>0</v>
      </c>
      <c r="O561" s="16">
        <v>0</v>
      </c>
    </row>
    <row r="562" spans="1:15" x14ac:dyDescent="0.25">
      <c r="A562">
        <v>395787</v>
      </c>
      <c r="B562" t="s">
        <v>41</v>
      </c>
      <c r="C562" t="s">
        <v>473</v>
      </c>
      <c r="D562" s="11">
        <v>55708.102605780157</v>
      </c>
      <c r="E562">
        <v>21328</v>
      </c>
      <c r="F562">
        <v>8405</v>
      </c>
      <c r="G562">
        <v>0.39408289572393096</v>
      </c>
      <c r="H562" s="16">
        <v>21953.610390171707</v>
      </c>
      <c r="I562">
        <v>6485</v>
      </c>
      <c r="J562">
        <v>0.30406039009752439</v>
      </c>
      <c r="K562" s="16">
        <v>16938.627409906429</v>
      </c>
      <c r="L562">
        <v>6438</v>
      </c>
      <c r="M562">
        <v>0.30185671417854465</v>
      </c>
      <c r="N562" s="16">
        <v>16815.864805702018</v>
      </c>
      <c r="O562" s="16">
        <v>55708.10260578015</v>
      </c>
    </row>
    <row r="563" spans="1:15" x14ac:dyDescent="0.25">
      <c r="A563">
        <v>395895</v>
      </c>
      <c r="B563" t="s">
        <v>41</v>
      </c>
      <c r="C563" t="s">
        <v>533</v>
      </c>
      <c r="D563" s="11">
        <v>37945.388937519601</v>
      </c>
      <c r="E563">
        <v>22340</v>
      </c>
      <c r="F563">
        <v>5281</v>
      </c>
      <c r="G563">
        <v>0.23639212175470009</v>
      </c>
      <c r="H563" s="16">
        <v>8969.9910017475831</v>
      </c>
      <c r="I563">
        <v>5500</v>
      </c>
      <c r="J563">
        <v>0.24619516562220234</v>
      </c>
      <c r="K563" s="16">
        <v>9341.971314071523</v>
      </c>
      <c r="L563">
        <v>11559</v>
      </c>
      <c r="M563">
        <v>0.51741271262309763</v>
      </c>
      <c r="N563" s="16">
        <v>19633.426621700499</v>
      </c>
      <c r="O563" s="16">
        <v>37945.388937519601</v>
      </c>
    </row>
    <row r="564" spans="1:15" x14ac:dyDescent="0.25">
      <c r="A564">
        <v>395034</v>
      </c>
      <c r="B564" t="s">
        <v>18</v>
      </c>
      <c r="C564" t="s">
        <v>37</v>
      </c>
      <c r="D564" s="11">
        <v>12605.117480375695</v>
      </c>
      <c r="E564">
        <v>20120</v>
      </c>
      <c r="F564">
        <v>5172</v>
      </c>
      <c r="G564">
        <v>0.2570576540755467</v>
      </c>
      <c r="H564" s="16">
        <v>3240.2419288520423</v>
      </c>
      <c r="I564">
        <v>5662</v>
      </c>
      <c r="J564">
        <v>0.28141153081510933</v>
      </c>
      <c r="K564" s="16">
        <v>3547.2254062568181</v>
      </c>
      <c r="L564">
        <v>9286</v>
      </c>
      <c r="M564">
        <v>0.46153081510934396</v>
      </c>
      <c r="N564" s="16">
        <v>5817.6501452668344</v>
      </c>
      <c r="O564" s="16">
        <v>12605.117480375695</v>
      </c>
    </row>
    <row r="565" spans="1:15" x14ac:dyDescent="0.25">
      <c r="A565">
        <v>395685</v>
      </c>
      <c r="B565" t="s">
        <v>21</v>
      </c>
      <c r="C565" t="s">
        <v>406</v>
      </c>
      <c r="D565" s="11">
        <v>15478.13541002125</v>
      </c>
      <c r="E565">
        <v>23896</v>
      </c>
      <c r="F565">
        <v>0</v>
      </c>
      <c r="G565">
        <v>0</v>
      </c>
      <c r="H565" s="16">
        <v>0</v>
      </c>
      <c r="I565">
        <v>13878</v>
      </c>
      <c r="J565">
        <v>0.58076665550719786</v>
      </c>
      <c r="K565" s="16">
        <v>8989.1849355655722</v>
      </c>
      <c r="L565">
        <v>10018</v>
      </c>
      <c r="M565">
        <v>0.41923334449280214</v>
      </c>
      <c r="N565" s="16">
        <v>6488.950474455678</v>
      </c>
      <c r="O565" s="16">
        <v>15478.13541002125</v>
      </c>
    </row>
    <row r="566" spans="1:15" x14ac:dyDescent="0.25">
      <c r="A566">
        <v>395200</v>
      </c>
      <c r="B566" t="s">
        <v>34</v>
      </c>
      <c r="C566" t="s">
        <v>94</v>
      </c>
      <c r="D566" s="11">
        <v>25106.887611664584</v>
      </c>
      <c r="E566">
        <v>23650</v>
      </c>
      <c r="F566">
        <v>6983</v>
      </c>
      <c r="G566">
        <v>0.29526427061310784</v>
      </c>
      <c r="H566" s="16">
        <v>7413.1668580234164</v>
      </c>
      <c r="I566">
        <v>5102</v>
      </c>
      <c r="J566">
        <v>0.21572938689217758</v>
      </c>
      <c r="K566" s="16">
        <v>5416.2934712352089</v>
      </c>
      <c r="L566">
        <v>11565</v>
      </c>
      <c r="M566">
        <v>0.48900634249471459</v>
      </c>
      <c r="N566" s="16">
        <v>12277.427282405959</v>
      </c>
      <c r="O566" s="16">
        <v>25106.887611664584</v>
      </c>
    </row>
    <row r="567" spans="1:15" x14ac:dyDescent="0.25">
      <c r="A567">
        <v>395650</v>
      </c>
      <c r="B567" t="s">
        <v>34</v>
      </c>
      <c r="C567" t="s">
        <v>384</v>
      </c>
      <c r="D567" s="11">
        <v>13763.169301982385</v>
      </c>
      <c r="E567">
        <v>18803</v>
      </c>
      <c r="F567">
        <v>2735</v>
      </c>
      <c r="G567">
        <v>0.14545551241823113</v>
      </c>
      <c r="H567" s="16">
        <v>2001.9288433187162</v>
      </c>
      <c r="I567">
        <v>4649</v>
      </c>
      <c r="J567">
        <v>0.24724777960963676</v>
      </c>
      <c r="K567" s="16">
        <v>3402.913050306659</v>
      </c>
      <c r="L567">
        <v>11419</v>
      </c>
      <c r="M567">
        <v>0.60729670797213209</v>
      </c>
      <c r="N567" s="16">
        <v>8358.3274083570104</v>
      </c>
      <c r="O567" s="16">
        <v>13763.169301982385</v>
      </c>
    </row>
    <row r="568" spans="1:15" x14ac:dyDescent="0.25">
      <c r="A568">
        <v>395825</v>
      </c>
      <c r="B568" t="s">
        <v>41</v>
      </c>
      <c r="C568" t="s">
        <v>496</v>
      </c>
      <c r="D568" s="11">
        <v>34660.940724147782</v>
      </c>
      <c r="E568">
        <v>26279</v>
      </c>
      <c r="F568">
        <v>11356</v>
      </c>
      <c r="G568">
        <v>0.43213212070474522</v>
      </c>
      <c r="H568" s="16">
        <v>14978.105820747449</v>
      </c>
      <c r="I568">
        <v>7561</v>
      </c>
      <c r="J568">
        <v>0.28772023288557402</v>
      </c>
      <c r="K568" s="16">
        <v>9972.6539371848758</v>
      </c>
      <c r="L568">
        <v>7362</v>
      </c>
      <c r="M568">
        <v>0.28014764640968071</v>
      </c>
      <c r="N568" s="16">
        <v>9710.1809662154556</v>
      </c>
      <c r="O568" s="16">
        <v>34660.940724147782</v>
      </c>
    </row>
    <row r="569" spans="1:15" x14ac:dyDescent="0.25">
      <c r="A569">
        <v>395332</v>
      </c>
      <c r="B569" t="s">
        <v>21</v>
      </c>
      <c r="C569" t="s">
        <v>161</v>
      </c>
      <c r="D569" s="11">
        <v>49912.014325343385</v>
      </c>
      <c r="E569">
        <v>23597</v>
      </c>
      <c r="F569">
        <v>12195</v>
      </c>
      <c r="G569">
        <v>0.51680298343009701</v>
      </c>
      <c r="H569" s="16">
        <v>25794.677912343202</v>
      </c>
      <c r="I569">
        <v>6117</v>
      </c>
      <c r="J569">
        <v>0.25922786794931557</v>
      </c>
      <c r="K569" s="16">
        <v>12938.585058614462</v>
      </c>
      <c r="L569">
        <v>5285</v>
      </c>
      <c r="M569">
        <v>0.22396914862058737</v>
      </c>
      <c r="N569" s="16">
        <v>11178.751354385719</v>
      </c>
      <c r="O569" s="16">
        <v>49912.014325343385</v>
      </c>
    </row>
    <row r="570" spans="1:15" x14ac:dyDescent="0.25">
      <c r="A570">
        <v>395936</v>
      </c>
      <c r="B570" t="s">
        <v>41</v>
      </c>
      <c r="C570" t="s">
        <v>554</v>
      </c>
      <c r="D570" s="11">
        <v>0</v>
      </c>
      <c r="E570">
        <v>14462</v>
      </c>
      <c r="F570">
        <v>5981</v>
      </c>
      <c r="G570">
        <v>0.41356658830037341</v>
      </c>
      <c r="H570" s="16">
        <v>0</v>
      </c>
      <c r="I570">
        <v>3448</v>
      </c>
      <c r="J570">
        <v>0.23841792283225002</v>
      </c>
      <c r="K570" s="16">
        <v>0</v>
      </c>
      <c r="L570">
        <v>5033</v>
      </c>
      <c r="M570">
        <v>0.3480154888673766</v>
      </c>
      <c r="N570" s="16">
        <v>0</v>
      </c>
      <c r="O570" s="16">
        <v>0</v>
      </c>
    </row>
    <row r="571" spans="1:15" x14ac:dyDescent="0.25">
      <c r="A571">
        <v>395675</v>
      </c>
      <c r="B571" t="s">
        <v>18</v>
      </c>
      <c r="C571" t="s">
        <v>398</v>
      </c>
      <c r="D571" s="11">
        <v>18718.552752736668</v>
      </c>
      <c r="E571">
        <v>23397</v>
      </c>
      <c r="F571">
        <v>6240</v>
      </c>
      <c r="G571">
        <v>0.26670085908449803</v>
      </c>
      <c r="H571" s="16">
        <v>4992.2540999733646</v>
      </c>
      <c r="I571">
        <v>8324</v>
      </c>
      <c r="J571">
        <v>0.35577210753515409</v>
      </c>
      <c r="K571" s="16">
        <v>6659.5389628490848</v>
      </c>
      <c r="L571">
        <v>8833</v>
      </c>
      <c r="M571">
        <v>0.37752703338034793</v>
      </c>
      <c r="N571" s="16">
        <v>7066.75968991422</v>
      </c>
      <c r="O571" s="16">
        <v>18718.552752736668</v>
      </c>
    </row>
    <row r="572" spans="1:15" x14ac:dyDescent="0.25">
      <c r="A572">
        <v>395379</v>
      </c>
      <c r="B572" t="s">
        <v>41</v>
      </c>
      <c r="C572" t="s">
        <v>198</v>
      </c>
      <c r="D572" s="11">
        <v>38147.943490350663</v>
      </c>
      <c r="E572">
        <v>26168</v>
      </c>
      <c r="F572">
        <v>7825</v>
      </c>
      <c r="G572">
        <v>0.29902934882298993</v>
      </c>
      <c r="H572" s="16">
        <v>11407.354700855776</v>
      </c>
      <c r="I572">
        <v>6742</v>
      </c>
      <c r="J572">
        <v>0.25764292265362276</v>
      </c>
      <c r="K572" s="16">
        <v>9828.5476540791879</v>
      </c>
      <c r="L572">
        <v>11601</v>
      </c>
      <c r="M572">
        <v>0.44332772852338737</v>
      </c>
      <c r="N572" s="16">
        <v>16912.0411354157</v>
      </c>
      <c r="O572" s="16">
        <v>38147.943490350663</v>
      </c>
    </row>
    <row r="573" spans="1:15" x14ac:dyDescent="0.25">
      <c r="A573">
        <v>395624</v>
      </c>
      <c r="B573" t="s">
        <v>18</v>
      </c>
      <c r="C573" t="s">
        <v>365</v>
      </c>
      <c r="D573" s="11">
        <v>21093.992711024359</v>
      </c>
      <c r="E573">
        <v>21882</v>
      </c>
      <c r="F573">
        <v>5971</v>
      </c>
      <c r="G573">
        <v>0.27287268074216253</v>
      </c>
      <c r="H573" s="16">
        <v>5755.974338612853</v>
      </c>
      <c r="I573">
        <v>7985</v>
      </c>
      <c r="J573">
        <v>0.36491179965268256</v>
      </c>
      <c r="K573" s="16">
        <v>7697.4468420404673</v>
      </c>
      <c r="L573">
        <v>7926</v>
      </c>
      <c r="M573">
        <v>0.36221551960515491</v>
      </c>
      <c r="N573" s="16">
        <v>7640.5715303710385</v>
      </c>
      <c r="O573" s="16">
        <v>21093.992711024359</v>
      </c>
    </row>
    <row r="574" spans="1:15" x14ac:dyDescent="0.25">
      <c r="A574">
        <v>395292</v>
      </c>
      <c r="B574" t="s">
        <v>34</v>
      </c>
      <c r="C574" t="s">
        <v>141</v>
      </c>
      <c r="D574" s="11">
        <v>24434.454311616355</v>
      </c>
      <c r="E574">
        <v>28729</v>
      </c>
      <c r="F574">
        <v>7545</v>
      </c>
      <c r="G574">
        <v>0.26262661422256256</v>
      </c>
      <c r="H574" s="16">
        <v>6417.1380062356993</v>
      </c>
      <c r="I574">
        <v>8940</v>
      </c>
      <c r="J574">
        <v>0.31118382122593896</v>
      </c>
      <c r="K574" s="16">
        <v>7603.6068622593975</v>
      </c>
      <c r="L574">
        <v>12244</v>
      </c>
      <c r="M574">
        <v>0.42618956455149848</v>
      </c>
      <c r="N574" s="16">
        <v>10413.709443121259</v>
      </c>
      <c r="O574" s="16">
        <v>24434.454311616355</v>
      </c>
    </row>
    <row r="575" spans="1:15" x14ac:dyDescent="0.25">
      <c r="A575">
        <v>395715</v>
      </c>
      <c r="B575" t="s">
        <v>21</v>
      </c>
      <c r="C575" t="s">
        <v>429</v>
      </c>
      <c r="D575" s="11">
        <v>42528.586832306595</v>
      </c>
      <c r="E575">
        <v>24675</v>
      </c>
      <c r="F575">
        <v>7512</v>
      </c>
      <c r="G575">
        <v>0.30443768996960485</v>
      </c>
      <c r="H575" s="16">
        <v>12947.304732899174</v>
      </c>
      <c r="I575">
        <v>7646</v>
      </c>
      <c r="J575">
        <v>0.30986828774062819</v>
      </c>
      <c r="K575" s="16">
        <v>13178.260381755472</v>
      </c>
      <c r="L575">
        <v>9517</v>
      </c>
      <c r="M575">
        <v>0.38569402228976696</v>
      </c>
      <c r="N575" s="16">
        <v>16403.021717651951</v>
      </c>
      <c r="O575" s="16">
        <v>42528.586832306595</v>
      </c>
    </row>
    <row r="576" spans="1:15" x14ac:dyDescent="0.25">
      <c r="A576">
        <v>395498</v>
      </c>
      <c r="B576" t="s">
        <v>21</v>
      </c>
      <c r="C576" t="s">
        <v>278</v>
      </c>
      <c r="D576" s="11">
        <v>38719.800732769829</v>
      </c>
      <c r="E576">
        <v>8582</v>
      </c>
      <c r="F576">
        <v>2555</v>
      </c>
      <c r="G576">
        <v>0.29771615008156604</v>
      </c>
      <c r="H576" s="16">
        <v>11527.510006085633</v>
      </c>
      <c r="I576">
        <v>2296</v>
      </c>
      <c r="J576">
        <v>0.26753670473083196</v>
      </c>
      <c r="K576" s="16">
        <v>10358.967895879692</v>
      </c>
      <c r="L576">
        <v>3731</v>
      </c>
      <c r="M576">
        <v>0.43474714518760194</v>
      </c>
      <c r="N576" s="16">
        <v>16833.3228308045</v>
      </c>
      <c r="O576" s="16">
        <v>38719.800732769829</v>
      </c>
    </row>
    <row r="577" spans="1:15" x14ac:dyDescent="0.25">
      <c r="A577">
        <v>395413</v>
      </c>
      <c r="B577" t="s">
        <v>21</v>
      </c>
      <c r="C577" t="s">
        <v>221</v>
      </c>
      <c r="D577" s="11">
        <v>37634.625902882151</v>
      </c>
      <c r="E577">
        <v>22068</v>
      </c>
      <c r="F577">
        <v>8677</v>
      </c>
      <c r="G577">
        <v>0.3931937647272068</v>
      </c>
      <c r="H577" s="16">
        <v>14797.700242854287</v>
      </c>
      <c r="I577">
        <v>6063</v>
      </c>
      <c r="J577">
        <v>0.27474170744970094</v>
      </c>
      <c r="K577" s="16">
        <v>10339.801379788585</v>
      </c>
      <c r="L577">
        <v>7328</v>
      </c>
      <c r="M577">
        <v>0.33206452782309226</v>
      </c>
      <c r="N577" s="16">
        <v>12497.124280239279</v>
      </c>
      <c r="O577" s="16">
        <v>37634.625902882151</v>
      </c>
    </row>
    <row r="578" spans="1:15" x14ac:dyDescent="0.25">
      <c r="A578">
        <v>395520</v>
      </c>
      <c r="B578" t="s">
        <v>21</v>
      </c>
      <c r="C578" t="s">
        <v>291</v>
      </c>
      <c r="D578" s="11">
        <v>24567.899351615022</v>
      </c>
      <c r="E578">
        <v>7755</v>
      </c>
      <c r="F578">
        <v>2284</v>
      </c>
      <c r="G578">
        <v>0.29451966473243069</v>
      </c>
      <c r="H578" s="16">
        <v>7235.7294802177576</v>
      </c>
      <c r="I578">
        <v>2736</v>
      </c>
      <c r="J578">
        <v>0.35280464216634427</v>
      </c>
      <c r="K578" s="16">
        <v>8667.6689395252997</v>
      </c>
      <c r="L578">
        <v>2735</v>
      </c>
      <c r="M578">
        <v>0.35267569310122504</v>
      </c>
      <c r="N578" s="16">
        <v>8664.5009318719658</v>
      </c>
      <c r="O578" s="16">
        <v>24567.899351615022</v>
      </c>
    </row>
    <row r="579" spans="1:15" x14ac:dyDescent="0.25">
      <c r="A579">
        <v>395602</v>
      </c>
      <c r="B579" t="s">
        <v>41</v>
      </c>
      <c r="C579" t="s">
        <v>347</v>
      </c>
      <c r="D579" s="11">
        <v>40135.083535923557</v>
      </c>
      <c r="E579">
        <v>25519</v>
      </c>
      <c r="F579">
        <v>11041</v>
      </c>
      <c r="G579">
        <v>0.43265801951487126</v>
      </c>
      <c r="H579" s="16">
        <v>17364.765755716602</v>
      </c>
      <c r="I579">
        <v>6617</v>
      </c>
      <c r="J579">
        <v>0.25929699439633214</v>
      </c>
      <c r="K579" s="16">
        <v>10406.906530710692</v>
      </c>
      <c r="L579">
        <v>7861</v>
      </c>
      <c r="M579">
        <v>0.3080449860887966</v>
      </c>
      <c r="N579" s="16">
        <v>12363.411249496261</v>
      </c>
      <c r="O579" s="16">
        <v>40135.083535923557</v>
      </c>
    </row>
    <row r="580" spans="1:15" x14ac:dyDescent="0.25">
      <c r="A580">
        <v>395740</v>
      </c>
      <c r="B580" t="s">
        <v>21</v>
      </c>
      <c r="C580" t="s">
        <v>445</v>
      </c>
      <c r="D580" s="11">
        <v>0</v>
      </c>
      <c r="E580">
        <v>36038</v>
      </c>
      <c r="F580">
        <v>15867</v>
      </c>
      <c r="G580">
        <v>0.44028525445363226</v>
      </c>
      <c r="H580" s="16">
        <v>0</v>
      </c>
      <c r="I580">
        <v>12007</v>
      </c>
      <c r="J580">
        <v>0.3331760919029913</v>
      </c>
      <c r="K580" s="16">
        <v>0</v>
      </c>
      <c r="L580">
        <v>8164</v>
      </c>
      <c r="M580">
        <v>0.22653865364337644</v>
      </c>
      <c r="N580" s="16">
        <v>0</v>
      </c>
      <c r="O580" s="16">
        <v>0</v>
      </c>
    </row>
    <row r="581" spans="1:15" x14ac:dyDescent="0.25">
      <c r="A581">
        <v>395351</v>
      </c>
      <c r="B581" t="s">
        <v>25</v>
      </c>
      <c r="C581" t="s">
        <v>177</v>
      </c>
      <c r="D581" s="11">
        <v>53743.776235505145</v>
      </c>
      <c r="E581">
        <v>35508</v>
      </c>
      <c r="F581">
        <v>15501</v>
      </c>
      <c r="G581">
        <v>0.4365495099695843</v>
      </c>
      <c r="H581" s="16">
        <v>23461.819179524762</v>
      </c>
      <c r="I581">
        <v>9904</v>
      </c>
      <c r="J581">
        <v>0.27892305959220459</v>
      </c>
      <c r="K581" s="16">
        <v>14990.378501645911</v>
      </c>
      <c r="L581">
        <v>10103</v>
      </c>
      <c r="M581">
        <v>0.2845274304382111</v>
      </c>
      <c r="N581" s="16">
        <v>15291.578554334474</v>
      </c>
      <c r="O581" s="16">
        <v>53743.776235505145</v>
      </c>
    </row>
    <row r="582" spans="1:15" x14ac:dyDescent="0.25">
      <c r="A582">
        <v>395173</v>
      </c>
      <c r="B582" t="s">
        <v>21</v>
      </c>
      <c r="C582" t="s">
        <v>84</v>
      </c>
      <c r="D582" s="11">
        <v>45824.831394600238</v>
      </c>
      <c r="E582">
        <v>24776</v>
      </c>
      <c r="F582">
        <v>8372</v>
      </c>
      <c r="G582">
        <v>0.33790765256700034</v>
      </c>
      <c r="H582" s="16">
        <v>15484.561205827948</v>
      </c>
      <c r="I582">
        <v>7179</v>
      </c>
      <c r="J582">
        <v>0.28975621569260573</v>
      </c>
      <c r="K582" s="16">
        <v>13278.029729651078</v>
      </c>
      <c r="L582">
        <v>9225</v>
      </c>
      <c r="M582">
        <v>0.37233613174039393</v>
      </c>
      <c r="N582" s="16">
        <v>17062.240459121214</v>
      </c>
      <c r="O582" s="16">
        <v>45824.831394600245</v>
      </c>
    </row>
    <row r="583" spans="1:15" x14ac:dyDescent="0.25">
      <c r="A583">
        <v>396015</v>
      </c>
      <c r="B583" t="s">
        <v>25</v>
      </c>
      <c r="C583" t="s">
        <v>575</v>
      </c>
      <c r="D583" s="11">
        <v>43782.032954461021</v>
      </c>
      <c r="E583">
        <v>8191</v>
      </c>
      <c r="F583">
        <v>921</v>
      </c>
      <c r="G583">
        <v>0.11244048345745331</v>
      </c>
      <c r="H583" s="16">
        <v>4922.8729521497498</v>
      </c>
      <c r="I583">
        <v>2652</v>
      </c>
      <c r="J583">
        <v>0.3237699914540349</v>
      </c>
      <c r="K583" s="16">
        <v>14175.30843550612</v>
      </c>
      <c r="L583">
        <v>4618</v>
      </c>
      <c r="M583">
        <v>0.56378952508851177</v>
      </c>
      <c r="N583" s="16">
        <v>24683.851566805151</v>
      </c>
      <c r="O583" s="16">
        <v>43782.032954461021</v>
      </c>
    </row>
    <row r="584" spans="1:15" x14ac:dyDescent="0.25">
      <c r="A584">
        <v>395435</v>
      </c>
      <c r="B584" t="s">
        <v>18</v>
      </c>
      <c r="C584" t="s">
        <v>237</v>
      </c>
      <c r="D584" s="11">
        <v>43280.910632628867</v>
      </c>
      <c r="E584">
        <v>87700</v>
      </c>
      <c r="F584">
        <v>25016</v>
      </c>
      <c r="G584">
        <v>0.28524515393386546</v>
      </c>
      <c r="H584" s="16">
        <v>12345.670015802096</v>
      </c>
      <c r="I584">
        <v>31416</v>
      </c>
      <c r="J584">
        <v>0.35822120866590651</v>
      </c>
      <c r="K584" s="16">
        <v>15504.140118981397</v>
      </c>
      <c r="L584">
        <v>31268</v>
      </c>
      <c r="M584">
        <v>0.35653363740022803</v>
      </c>
      <c r="N584" s="16">
        <v>15431.100497845375</v>
      </c>
      <c r="O584" s="16">
        <v>43280.910632628867</v>
      </c>
    </row>
    <row r="585" spans="1:15" x14ac:dyDescent="0.25">
      <c r="A585">
        <v>396024</v>
      </c>
      <c r="B585" t="s">
        <v>25</v>
      </c>
      <c r="C585" t="s">
        <v>578</v>
      </c>
      <c r="D585" s="11">
        <v>40688.207273098684</v>
      </c>
      <c r="E585">
        <v>6022</v>
      </c>
      <c r="F585">
        <v>2607</v>
      </c>
      <c r="G585">
        <v>0.43291265360345399</v>
      </c>
      <c r="H585" s="16">
        <v>17614.439780964509</v>
      </c>
      <c r="I585">
        <v>1241</v>
      </c>
      <c r="J585">
        <v>0.2060777150448356</v>
      </c>
      <c r="K585" s="16">
        <v>8384.9327841108388</v>
      </c>
      <c r="L585">
        <v>2174</v>
      </c>
      <c r="M585">
        <v>0.36100963135171038</v>
      </c>
      <c r="N585" s="16">
        <v>14688.834708023336</v>
      </c>
      <c r="O585" s="16">
        <v>40688.207273098684</v>
      </c>
    </row>
    <row r="586" spans="1:15" x14ac:dyDescent="0.25">
      <c r="A586">
        <v>395300</v>
      </c>
      <c r="B586" t="s">
        <v>18</v>
      </c>
      <c r="C586" t="s">
        <v>146</v>
      </c>
      <c r="D586" s="11">
        <v>10222.475657088709</v>
      </c>
      <c r="E586">
        <v>28436</v>
      </c>
      <c r="F586">
        <v>9440</v>
      </c>
      <c r="G586">
        <v>0.33197355464903644</v>
      </c>
      <c r="H586" s="16">
        <v>3393.5915811969835</v>
      </c>
      <c r="I586">
        <v>9625</v>
      </c>
      <c r="J586">
        <v>0.3384793923195949</v>
      </c>
      <c r="K586" s="16">
        <v>3460.0973484132378</v>
      </c>
      <c r="L586">
        <v>9371</v>
      </c>
      <c r="M586">
        <v>0.32954705303136866</v>
      </c>
      <c r="N586" s="16">
        <v>3368.786727478488</v>
      </c>
      <c r="O586" s="16">
        <v>10222.475657088709</v>
      </c>
    </row>
    <row r="587" spans="1:15" x14ac:dyDescent="0.25">
      <c r="A587">
        <v>396066</v>
      </c>
      <c r="B587" t="s">
        <v>18</v>
      </c>
      <c r="C587" t="s">
        <v>590</v>
      </c>
      <c r="D587" s="11">
        <v>21625.087729334722</v>
      </c>
      <c r="E587">
        <v>28131</v>
      </c>
      <c r="F587">
        <v>7627</v>
      </c>
      <c r="G587">
        <v>0.27112438235398673</v>
      </c>
      <c r="H587" s="16">
        <v>5863.0885539666542</v>
      </c>
      <c r="I587">
        <v>9426</v>
      </c>
      <c r="J587">
        <v>0.33507518396075503</v>
      </c>
      <c r="K587" s="16">
        <v>7246.0302490742979</v>
      </c>
      <c r="L587">
        <v>11078</v>
      </c>
      <c r="M587">
        <v>0.39380043368525824</v>
      </c>
      <c r="N587" s="16">
        <v>8515.96892629377</v>
      </c>
      <c r="O587" s="16">
        <v>21625.087729334722</v>
      </c>
    </row>
    <row r="588" spans="1:15" x14ac:dyDescent="0.25">
      <c r="A588">
        <v>396130</v>
      </c>
      <c r="B588" t="s">
        <v>41</v>
      </c>
      <c r="C588" t="s">
        <v>622</v>
      </c>
      <c r="D588" s="11">
        <v>35350.03797613061</v>
      </c>
      <c r="E588">
        <v>12930</v>
      </c>
      <c r="F588">
        <v>4137</v>
      </c>
      <c r="G588">
        <v>0.31995359628770303</v>
      </c>
      <c r="H588" s="16">
        <v>11310.371779369863</v>
      </c>
      <c r="I588">
        <v>3626</v>
      </c>
      <c r="J588">
        <v>0.28043310131477184</v>
      </c>
      <c r="K588" s="16">
        <v>9913.3207812412675</v>
      </c>
      <c r="L588">
        <v>5167</v>
      </c>
      <c r="M588">
        <v>0.39961330239752513</v>
      </c>
      <c r="N588" s="16">
        <v>14126.34541551948</v>
      </c>
      <c r="O588" s="16">
        <v>35350.03797613061</v>
      </c>
    </row>
    <row r="589" spans="1:15" x14ac:dyDescent="0.25">
      <c r="A589">
        <v>396056</v>
      </c>
      <c r="B589" t="s">
        <v>18</v>
      </c>
      <c r="C589" t="s">
        <v>584</v>
      </c>
      <c r="D589" s="11">
        <v>17020.158576403108</v>
      </c>
      <c r="E589">
        <v>17567</v>
      </c>
      <c r="F589">
        <v>6005</v>
      </c>
      <c r="G589">
        <v>0.34183412079467185</v>
      </c>
      <c r="H589" s="16">
        <v>5818.0709427506499</v>
      </c>
      <c r="I589">
        <v>7663</v>
      </c>
      <c r="J589">
        <v>0.43621563158194343</v>
      </c>
      <c r="K589" s="16">
        <v>7424.4592230305125</v>
      </c>
      <c r="L589">
        <v>3899</v>
      </c>
      <c r="M589">
        <v>0.22195024762338475</v>
      </c>
      <c r="N589" s="16">
        <v>3777.6284106219455</v>
      </c>
      <c r="O589" s="16">
        <v>17020.158576403108</v>
      </c>
    </row>
    <row r="590" spans="1:15" x14ac:dyDescent="0.25">
      <c r="A590">
        <v>395335</v>
      </c>
      <c r="B590" t="s">
        <v>41</v>
      </c>
      <c r="C590" t="s">
        <v>164</v>
      </c>
      <c r="D590" s="11">
        <v>32096.883556872155</v>
      </c>
      <c r="E590">
        <v>27601</v>
      </c>
      <c r="F590">
        <v>9383</v>
      </c>
      <c r="G590">
        <v>0.33995145103438279</v>
      </c>
      <c r="H590" s="16">
        <v>10911.38213884031</v>
      </c>
      <c r="I590">
        <v>11144</v>
      </c>
      <c r="J590">
        <v>0.40375348719249304</v>
      </c>
      <c r="K590" s="16">
        <v>12959.228664098522</v>
      </c>
      <c r="L590">
        <v>7074</v>
      </c>
      <c r="M590">
        <v>0.25629506177312417</v>
      </c>
      <c r="N590" s="16">
        <v>8226.2727539333227</v>
      </c>
      <c r="O590" s="16">
        <v>32096.883556872155</v>
      </c>
    </row>
    <row r="591" spans="1:15" x14ac:dyDescent="0.25">
      <c r="A591">
        <v>395678</v>
      </c>
      <c r="B591" t="s">
        <v>41</v>
      </c>
      <c r="C591" t="s">
        <v>400</v>
      </c>
      <c r="D591" s="11">
        <v>37579.087755413595</v>
      </c>
      <c r="E591">
        <v>21153</v>
      </c>
      <c r="F591">
        <v>5874</v>
      </c>
      <c r="G591">
        <v>0.27769110764430577</v>
      </c>
      <c r="H591" s="16">
        <v>10435.37850306337</v>
      </c>
      <c r="I591">
        <v>6993</v>
      </c>
      <c r="J591">
        <v>0.3305914054744008</v>
      </c>
      <c r="K591" s="16">
        <v>12423.323437508026</v>
      </c>
      <c r="L591">
        <v>8286</v>
      </c>
      <c r="M591">
        <v>0.39171748688129343</v>
      </c>
      <c r="N591" s="16">
        <v>14720.385814842199</v>
      </c>
      <c r="O591" s="16">
        <v>37579.087755413595</v>
      </c>
    </row>
    <row r="592" spans="1:15" x14ac:dyDescent="0.25">
      <c r="A592">
        <v>395364</v>
      </c>
      <c r="B592" t="s">
        <v>41</v>
      </c>
      <c r="C592" t="s">
        <v>187</v>
      </c>
      <c r="D592" s="11">
        <v>16961.5849251406</v>
      </c>
      <c r="E592">
        <v>23128</v>
      </c>
      <c r="F592">
        <v>10003</v>
      </c>
      <c r="G592">
        <v>0.43250605326876512</v>
      </c>
      <c r="H592" s="16">
        <v>7335.9881531555438</v>
      </c>
      <c r="I592">
        <v>6425</v>
      </c>
      <c r="J592">
        <v>0.27780179868557592</v>
      </c>
      <c r="K592" s="16">
        <v>4711.9588007622078</v>
      </c>
      <c r="L592">
        <v>6700</v>
      </c>
      <c r="M592">
        <v>0.28969214804565896</v>
      </c>
      <c r="N592" s="16">
        <v>4913.6379712228481</v>
      </c>
      <c r="O592" s="16">
        <v>16961.5849251406</v>
      </c>
    </row>
    <row r="593" spans="1:15" x14ac:dyDescent="0.25">
      <c r="A593">
        <v>395396</v>
      </c>
      <c r="B593" t="s">
        <v>41</v>
      </c>
      <c r="C593" t="s">
        <v>208</v>
      </c>
      <c r="D593" s="11">
        <v>19854.053947857028</v>
      </c>
      <c r="E593">
        <v>21875</v>
      </c>
      <c r="F593">
        <v>5353</v>
      </c>
      <c r="G593">
        <v>0.24470857142857144</v>
      </c>
      <c r="H593" s="16">
        <v>4858.4571786458828</v>
      </c>
      <c r="I593">
        <v>6409</v>
      </c>
      <c r="J593">
        <v>0.29298285714285716</v>
      </c>
      <c r="K593" s="16">
        <v>5816.8974515115751</v>
      </c>
      <c r="L593">
        <v>10113</v>
      </c>
      <c r="M593">
        <v>0.4623085714285714</v>
      </c>
      <c r="N593" s="16">
        <v>9178.6993176995711</v>
      </c>
      <c r="O593" s="16">
        <v>19854.053947857028</v>
      </c>
    </row>
    <row r="594" spans="1:15" x14ac:dyDescent="0.25">
      <c r="A594">
        <v>395680</v>
      </c>
      <c r="B594" t="s">
        <v>25</v>
      </c>
      <c r="C594" t="s">
        <v>402</v>
      </c>
      <c r="D594" s="11">
        <v>25491.939370439763</v>
      </c>
      <c r="E594">
        <v>24268</v>
      </c>
      <c r="F594">
        <v>9043</v>
      </c>
      <c r="G594">
        <v>0.37263062469095104</v>
      </c>
      <c r="H594" s="16">
        <v>9499.0772921908174</v>
      </c>
      <c r="I594">
        <v>6542</v>
      </c>
      <c r="J594">
        <v>0.26957310037910004</v>
      </c>
      <c r="K594" s="16">
        <v>6871.94113076549</v>
      </c>
      <c r="L594">
        <v>8683</v>
      </c>
      <c r="M594">
        <v>0.35779627492994892</v>
      </c>
      <c r="N594" s="16">
        <v>9120.9209474834552</v>
      </c>
      <c r="O594" s="16">
        <v>25491.939370439763</v>
      </c>
    </row>
    <row r="595" spans="1:15" x14ac:dyDescent="0.25">
      <c r="A595">
        <v>396129</v>
      </c>
      <c r="B595" t="s">
        <v>21</v>
      </c>
      <c r="C595" t="s">
        <v>621</v>
      </c>
      <c r="D595" s="11">
        <v>0</v>
      </c>
      <c r="E595">
        <v>46894</v>
      </c>
      <c r="F595">
        <v>17620</v>
      </c>
      <c r="G595">
        <v>0.37574103296797029</v>
      </c>
      <c r="H595" s="16">
        <v>0</v>
      </c>
      <c r="I595">
        <v>14921</v>
      </c>
      <c r="J595">
        <v>0.31818569539813196</v>
      </c>
      <c r="K595" s="16">
        <v>0</v>
      </c>
      <c r="L595">
        <v>14353</v>
      </c>
      <c r="M595">
        <v>0.30607327163389775</v>
      </c>
      <c r="N595" s="16">
        <v>0</v>
      </c>
      <c r="O595" s="16">
        <v>0</v>
      </c>
    </row>
    <row r="596" spans="1:15" x14ac:dyDescent="0.25">
      <c r="A596">
        <v>395762</v>
      </c>
      <c r="B596" t="s">
        <v>21</v>
      </c>
      <c r="C596" t="s">
        <v>455</v>
      </c>
      <c r="D596" s="11">
        <v>0</v>
      </c>
      <c r="E596">
        <v>0</v>
      </c>
      <c r="F596">
        <v>0</v>
      </c>
      <c r="G596" t="e">
        <v>#DIV/0!</v>
      </c>
      <c r="H596" s="16">
        <v>0</v>
      </c>
      <c r="I596">
        <v>0</v>
      </c>
      <c r="J596" t="e">
        <v>#DIV/0!</v>
      </c>
      <c r="K596" s="16">
        <v>0</v>
      </c>
      <c r="L596">
        <v>0</v>
      </c>
      <c r="M596" t="e">
        <v>#DIV/0!</v>
      </c>
      <c r="N596" s="16">
        <v>0</v>
      </c>
      <c r="O596" s="16">
        <v>0</v>
      </c>
    </row>
    <row r="597" spans="1:15" x14ac:dyDescent="0.25">
      <c r="A597">
        <v>395515</v>
      </c>
      <c r="B597" t="s">
        <v>21</v>
      </c>
      <c r="C597" t="s">
        <v>288</v>
      </c>
      <c r="D597" s="11">
        <v>949.10352648395337</v>
      </c>
      <c r="E597">
        <v>445</v>
      </c>
      <c r="F597">
        <v>407</v>
      </c>
      <c r="G597">
        <v>0.91460674157303368</v>
      </c>
      <c r="H597" s="16">
        <v>868.05648377296404</v>
      </c>
      <c r="I597">
        <v>0</v>
      </c>
      <c r="J597">
        <v>0</v>
      </c>
      <c r="K597" s="16">
        <v>0</v>
      </c>
      <c r="L597">
        <v>38</v>
      </c>
      <c r="M597">
        <v>8.5393258426966295E-2</v>
      </c>
      <c r="N597" s="16">
        <v>81.047042710989274</v>
      </c>
      <c r="O597" s="16">
        <v>949.10352648395337</v>
      </c>
    </row>
    <row r="598" spans="1:15" x14ac:dyDescent="0.25">
      <c r="A598">
        <v>395713</v>
      </c>
      <c r="B598" t="s">
        <v>18</v>
      </c>
      <c r="C598" t="s">
        <v>428</v>
      </c>
      <c r="D598" s="11">
        <v>8794.6430835541505</v>
      </c>
      <c r="E598">
        <v>25641</v>
      </c>
      <c r="F598">
        <v>7765</v>
      </c>
      <c r="G598">
        <v>0.30283530283530286</v>
      </c>
      <c r="H598" s="16">
        <v>2663.328401536523</v>
      </c>
      <c r="I598">
        <v>8585</v>
      </c>
      <c r="J598">
        <v>0.33481533481533482</v>
      </c>
      <c r="K598" s="16">
        <v>2944.5813686015517</v>
      </c>
      <c r="L598">
        <v>9291</v>
      </c>
      <c r="M598">
        <v>0.36234936234936233</v>
      </c>
      <c r="N598" s="16">
        <v>3186.7333134160763</v>
      </c>
      <c r="O598" s="16">
        <v>8794.6430835541505</v>
      </c>
    </row>
    <row r="599" spans="1:15" x14ac:dyDescent="0.25">
      <c r="A599">
        <v>395090</v>
      </c>
      <c r="B599" t="s">
        <v>18</v>
      </c>
      <c r="C599" t="s">
        <v>56</v>
      </c>
      <c r="D599" s="11">
        <v>0</v>
      </c>
      <c r="E599">
        <v>20199</v>
      </c>
      <c r="F599">
        <v>7892</v>
      </c>
      <c r="G599">
        <v>0.39071241150552005</v>
      </c>
      <c r="H599" s="16">
        <v>0</v>
      </c>
      <c r="I599">
        <v>4082</v>
      </c>
      <c r="J599">
        <v>0.20208921233724442</v>
      </c>
      <c r="K599" s="16">
        <v>0</v>
      </c>
      <c r="L599">
        <v>8225</v>
      </c>
      <c r="M599">
        <v>0.40719837615723553</v>
      </c>
      <c r="N599" s="16">
        <v>0</v>
      </c>
      <c r="O599" s="16">
        <v>0</v>
      </c>
    </row>
    <row r="600" spans="1:15" x14ac:dyDescent="0.25">
      <c r="A600">
        <v>395533</v>
      </c>
      <c r="B600" t="s">
        <v>25</v>
      </c>
      <c r="C600" t="s">
        <v>297</v>
      </c>
      <c r="D600" s="11">
        <v>53677.068206603166</v>
      </c>
      <c r="E600">
        <v>20704</v>
      </c>
      <c r="F600">
        <v>7765</v>
      </c>
      <c r="G600">
        <v>0.37504829984544047</v>
      </c>
      <c r="H600" s="16">
        <v>20131.493171574264</v>
      </c>
      <c r="I600">
        <v>7693</v>
      </c>
      <c r="J600">
        <v>0.3715707109737249</v>
      </c>
      <c r="K600" s="16">
        <v>19944.826396512664</v>
      </c>
      <c r="L600">
        <v>5246</v>
      </c>
      <c r="M600">
        <v>0.25338098918083463</v>
      </c>
      <c r="N600" s="16">
        <v>13600.748638516239</v>
      </c>
      <c r="O600" s="16">
        <v>53677.068206603166</v>
      </c>
    </row>
    <row r="601" spans="1:15" x14ac:dyDescent="0.25">
      <c r="A601">
        <v>395653</v>
      </c>
      <c r="B601" t="s">
        <v>18</v>
      </c>
      <c r="C601" t="s">
        <v>387</v>
      </c>
      <c r="D601" s="11">
        <v>51082.978495129362</v>
      </c>
      <c r="E601">
        <v>21261</v>
      </c>
      <c r="F601">
        <v>5709</v>
      </c>
      <c r="G601">
        <v>0.26851982503174826</v>
      </c>
      <c r="H601" s="16">
        <v>13716.792447612695</v>
      </c>
      <c r="I601">
        <v>8362</v>
      </c>
      <c r="J601">
        <v>0.39330229057899441</v>
      </c>
      <c r="K601" s="16">
        <v>20091.052451731892</v>
      </c>
      <c r="L601">
        <v>7190</v>
      </c>
      <c r="M601">
        <v>0.33817788438925733</v>
      </c>
      <c r="N601" s="16">
        <v>17275.133595784777</v>
      </c>
      <c r="O601" s="16">
        <v>51082.978495129362</v>
      </c>
    </row>
    <row r="602" spans="1:15" x14ac:dyDescent="0.25">
      <c r="A602">
        <v>396115</v>
      </c>
      <c r="B602" t="s">
        <v>21</v>
      </c>
      <c r="C602" t="s">
        <v>614</v>
      </c>
      <c r="D602" s="11">
        <v>0</v>
      </c>
      <c r="E602">
        <v>10614</v>
      </c>
      <c r="F602">
        <v>5063</v>
      </c>
      <c r="G602">
        <v>0.47701149425287354</v>
      </c>
      <c r="H602" s="16">
        <v>0</v>
      </c>
      <c r="I602">
        <v>2839</v>
      </c>
      <c r="J602">
        <v>0.26747691727906536</v>
      </c>
      <c r="K602" s="16">
        <v>0</v>
      </c>
      <c r="L602">
        <v>2712</v>
      </c>
      <c r="M602">
        <v>0.25551158846806105</v>
      </c>
      <c r="N602" s="16">
        <v>0</v>
      </c>
      <c r="O602" s="16">
        <v>0</v>
      </c>
    </row>
    <row r="603" spans="1:15" x14ac:dyDescent="0.25">
      <c r="A603">
        <v>395237</v>
      </c>
      <c r="B603" t="s">
        <v>25</v>
      </c>
      <c r="C603" t="s">
        <v>108</v>
      </c>
      <c r="D603" s="11">
        <v>17990.657592631131</v>
      </c>
      <c r="E603">
        <v>20418</v>
      </c>
      <c r="F603">
        <v>7649</v>
      </c>
      <c r="G603">
        <v>0.37462043295131747</v>
      </c>
      <c r="H603" s="16">
        <v>6739.6679364303809</v>
      </c>
      <c r="I603">
        <v>5695</v>
      </c>
      <c r="J603">
        <v>0.27892056028994022</v>
      </c>
      <c r="K603" s="16">
        <v>5017.9642957211418</v>
      </c>
      <c r="L603">
        <v>7074</v>
      </c>
      <c r="M603">
        <v>0.34645900675874231</v>
      </c>
      <c r="N603" s="16">
        <v>6233.0253604796071</v>
      </c>
      <c r="O603" s="16">
        <v>17990.657592631127</v>
      </c>
    </row>
    <row r="604" spans="1:15" x14ac:dyDescent="0.25">
      <c r="A604">
        <v>395817</v>
      </c>
      <c r="B604" t="s">
        <v>21</v>
      </c>
      <c r="C604" t="s">
        <v>490</v>
      </c>
      <c r="D604" s="11">
        <v>0</v>
      </c>
      <c r="E604">
        <v>18939</v>
      </c>
      <c r="F604">
        <v>0</v>
      </c>
      <c r="G604">
        <v>0</v>
      </c>
      <c r="H604" s="16">
        <v>0</v>
      </c>
      <c r="I604">
        <v>11243</v>
      </c>
      <c r="J604">
        <v>0.5936427477691536</v>
      </c>
      <c r="K604" s="16">
        <v>0</v>
      </c>
      <c r="L604">
        <v>7696</v>
      </c>
      <c r="M604">
        <v>0.4063572522308464</v>
      </c>
      <c r="N604" s="16">
        <v>0</v>
      </c>
      <c r="O604" s="16">
        <v>0</v>
      </c>
    </row>
    <row r="605" spans="1:15" x14ac:dyDescent="0.25">
      <c r="A605">
        <v>395374</v>
      </c>
      <c r="B605" t="s">
        <v>21</v>
      </c>
      <c r="C605" t="s">
        <v>195</v>
      </c>
      <c r="D605" s="11">
        <v>17458.165849962879</v>
      </c>
      <c r="E605">
        <v>36691</v>
      </c>
      <c r="F605">
        <v>17460</v>
      </c>
      <c r="G605">
        <v>0.47586601618925622</v>
      </c>
      <c r="H605" s="16">
        <v>8307.7478329931564</v>
      </c>
      <c r="I605">
        <v>9912</v>
      </c>
      <c r="J605">
        <v>0.27014799269575646</v>
      </c>
      <c r="K605" s="16">
        <v>4716.2884605170766</v>
      </c>
      <c r="L605">
        <v>9319</v>
      </c>
      <c r="M605">
        <v>0.25398599111498732</v>
      </c>
      <c r="N605" s="16">
        <v>4434.1295564526472</v>
      </c>
      <c r="O605" s="16">
        <v>17458.165849962879</v>
      </c>
    </row>
    <row r="606" spans="1:15" x14ac:dyDescent="0.25">
      <c r="A606">
        <v>395442</v>
      </c>
      <c r="B606" t="s">
        <v>25</v>
      </c>
      <c r="C606" t="s">
        <v>242</v>
      </c>
      <c r="D606" s="11">
        <v>38691.041121545313</v>
      </c>
      <c r="E606">
        <v>30815</v>
      </c>
      <c r="F606">
        <v>8426</v>
      </c>
      <c r="G606">
        <v>0.2734382605873763</v>
      </c>
      <c r="H606" s="16">
        <v>10579.610984589999</v>
      </c>
      <c r="I606">
        <v>8621</v>
      </c>
      <c r="J606">
        <v>0.27976634755800744</v>
      </c>
      <c r="K606" s="16">
        <v>10824.451257791405</v>
      </c>
      <c r="L606">
        <v>13768</v>
      </c>
      <c r="M606">
        <v>0.44679539185461625</v>
      </c>
      <c r="N606" s="16">
        <v>17286.978879163908</v>
      </c>
      <c r="O606" s="16">
        <v>38691.041121545313</v>
      </c>
    </row>
    <row r="607" spans="1:15" x14ac:dyDescent="0.25">
      <c r="A607">
        <v>395687</v>
      </c>
      <c r="B607" t="s">
        <v>21</v>
      </c>
      <c r="C607" t="s">
        <v>408</v>
      </c>
      <c r="D607" s="11">
        <v>39426.371957357303</v>
      </c>
      <c r="E607">
        <v>58723</v>
      </c>
      <c r="F607">
        <v>24873</v>
      </c>
      <c r="G607">
        <v>0.42356487236687501</v>
      </c>
      <c r="H607" s="16">
        <v>16699.626206006986</v>
      </c>
      <c r="I607">
        <v>18074</v>
      </c>
      <c r="J607">
        <v>0.30778400286088925</v>
      </c>
      <c r="K607" s="16">
        <v>12134.806579317745</v>
      </c>
      <c r="L607">
        <v>15776</v>
      </c>
      <c r="M607">
        <v>0.26865112477223574</v>
      </c>
      <c r="N607" s="16">
        <v>10591.939172032573</v>
      </c>
      <c r="O607" s="16">
        <v>39426.371957357303</v>
      </c>
    </row>
    <row r="608" spans="1:15" x14ac:dyDescent="0.25">
      <c r="A608">
        <v>395309</v>
      </c>
      <c r="B608" t="s">
        <v>25</v>
      </c>
      <c r="C608" t="s">
        <v>148</v>
      </c>
      <c r="D608" s="11">
        <v>0</v>
      </c>
      <c r="E608">
        <v>32139</v>
      </c>
      <c r="F608">
        <v>10336</v>
      </c>
      <c r="G608">
        <v>0.32160303680886149</v>
      </c>
      <c r="H608" s="16">
        <v>0</v>
      </c>
      <c r="I608">
        <v>9797</v>
      </c>
      <c r="J608">
        <v>0.30483213541180498</v>
      </c>
      <c r="K608" s="16">
        <v>0</v>
      </c>
      <c r="L608">
        <v>12006</v>
      </c>
      <c r="M608">
        <v>0.37356482777933353</v>
      </c>
      <c r="N608" s="16">
        <v>0</v>
      </c>
      <c r="O608" s="16">
        <v>0</v>
      </c>
    </row>
    <row r="609" spans="1:15" x14ac:dyDescent="0.25">
      <c r="A609">
        <v>395168</v>
      </c>
      <c r="B609" t="s">
        <v>25</v>
      </c>
      <c r="C609" t="s">
        <v>81</v>
      </c>
      <c r="D609" s="11">
        <v>16997.687657670314</v>
      </c>
      <c r="E609">
        <v>39473</v>
      </c>
      <c r="F609">
        <v>15622</v>
      </c>
      <c r="G609">
        <v>0.39576419324601625</v>
      </c>
      <c r="H609" s="16">
        <v>6727.0761428856595</v>
      </c>
      <c r="I609">
        <v>12803</v>
      </c>
      <c r="J609">
        <v>0.32434828870367088</v>
      </c>
      <c r="K609" s="16">
        <v>5513.1709036848742</v>
      </c>
      <c r="L609">
        <v>11048</v>
      </c>
      <c r="M609">
        <v>0.27988751805031287</v>
      </c>
      <c r="N609" s="16">
        <v>4757.4406110997807</v>
      </c>
      <c r="O609" s="16">
        <v>16997.687657670314</v>
      </c>
    </row>
    <row r="610" spans="1:15" x14ac:dyDescent="0.25">
      <c r="A610">
        <v>395326</v>
      </c>
      <c r="B610" t="s">
        <v>25</v>
      </c>
      <c r="C610" t="s">
        <v>157</v>
      </c>
      <c r="D610" s="11">
        <v>28608.386299005233</v>
      </c>
      <c r="E610">
        <v>17266</v>
      </c>
      <c r="F610">
        <v>4783</v>
      </c>
      <c r="G610">
        <v>0.27701841769952507</v>
      </c>
      <c r="H610" s="16">
        <v>7925.0499054872016</v>
      </c>
      <c r="I610">
        <v>4519</v>
      </c>
      <c r="J610">
        <v>0.26172825205606393</v>
      </c>
      <c r="K610" s="16">
        <v>7487.622940183287</v>
      </c>
      <c r="L610">
        <v>7964</v>
      </c>
      <c r="M610">
        <v>0.46125333024441101</v>
      </c>
      <c r="N610" s="16">
        <v>13195.713453334743</v>
      </c>
      <c r="O610" s="16">
        <v>28608.386299005229</v>
      </c>
    </row>
    <row r="612" spans="1:15" x14ac:dyDescent="0.25">
      <c r="A612" s="23" t="s">
        <v>17</v>
      </c>
      <c r="B612" s="20"/>
      <c r="C612" s="20"/>
    </row>
  </sheetData>
  <sortState xmlns:xlrd2="http://schemas.microsoft.com/office/spreadsheetml/2017/richdata2" ref="A3:O610">
    <sortCondition ref="C5:C610"/>
  </sortState>
  <mergeCells count="6">
    <mergeCell ref="L1:N1"/>
    <mergeCell ref="A1:A2"/>
    <mergeCell ref="C1:C2"/>
    <mergeCell ref="D1:D2"/>
    <mergeCell ref="F1:H1"/>
    <mergeCell ref="I1:K1"/>
  </mergeCells>
  <conditionalFormatting sqref="A3:A4">
    <cfRule type="duplicateValues" dxfId="1" priority="2"/>
  </conditionalFormatting>
  <conditionalFormatting sqref="A1:A2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3075C642EC564689035CD452565614" ma:contentTypeVersion="1" ma:contentTypeDescription="Create a new document." ma:contentTypeScope="" ma:versionID="1657813d08728959e05dd1900238b4d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D02D3DB-2143-4843-B279-934457B301F4}"/>
</file>

<file path=customXml/itemProps2.xml><?xml version="1.0" encoding="utf-8"?>
<ds:datastoreItem xmlns:ds="http://schemas.openxmlformats.org/officeDocument/2006/customXml" ds:itemID="{D7D7C2CA-86EE-4193-A40E-A345BCF89155}"/>
</file>

<file path=customXml/itemProps3.xml><?xml version="1.0" encoding="utf-8"?>
<ds:datastoreItem xmlns:ds="http://schemas.openxmlformats.org/officeDocument/2006/customXml" ds:itemID="{968D212A-4B37-4C2B-A9BA-5BF3F3DF1D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Breakdowns</vt:lpstr>
      <vt:lpstr>Alphabetic provider payment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Penney, Michael</dc:creator>
  <cp:lastModifiedBy>Penney, Michael</cp:lastModifiedBy>
  <dcterms:created xsi:type="dcterms:W3CDTF">2023-12-22T14:07:31Z</dcterms:created>
  <dcterms:modified xsi:type="dcterms:W3CDTF">2024-01-09T21:25:56Z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0x010100DE3075C642EC564689035CD452565614</vt:lpwstr>
  </property>
  <property fmtid="{D5CDD505-2E9C-101B-9397-08002B2CF9AE}" pid="3" name="Order">
    <vt:r8>14500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