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9555" windowHeight="9780" tabRatio="732" activeTab="1"/>
  </bookViews>
  <sheets>
    <sheet name="Region Totals" sheetId="1" r:id="rId1"/>
    <sheet name="PA Total by Country" sheetId="2" r:id="rId2"/>
    <sheet name="Counties" sheetId="3" r:id="rId3"/>
    <sheet name="Region 1" sheetId="4" r:id="rId4"/>
    <sheet name="Region 2 Total" sheetId="5" r:id="rId5"/>
    <sheet name="Region 2 Harrisburg" sheetId="6" r:id="rId6"/>
    <sheet name="Region 2 Lancaster" sheetId="7" r:id="rId7"/>
    <sheet name="Region 3" sheetId="8" r:id="rId8"/>
    <sheet name="Region 4 Total" sheetId="9" r:id="rId9"/>
    <sheet name="Region 4 Allentown" sheetId="10" r:id="rId10"/>
    <sheet name="Region 4 Scranton" sheetId="11" r:id="rId11"/>
    <sheet name="Region 5" sheetId="12" r:id="rId12"/>
    <sheet name="VOLAG City Arrivals" sheetId="13" r:id="rId13"/>
  </sheets>
  <calcPr calcId="145621"/>
</workbook>
</file>

<file path=xl/calcChain.xml><?xml version="1.0" encoding="utf-8"?>
<calcChain xmlns="http://schemas.openxmlformats.org/spreadsheetml/2006/main">
  <c r="N35" i="2" l="1"/>
  <c r="M35" i="2"/>
  <c r="L39" i="7"/>
  <c r="N32" i="5"/>
  <c r="M32" i="5"/>
  <c r="O29" i="5"/>
  <c r="O34" i="2" l="1"/>
  <c r="L35" i="2"/>
  <c r="O13" i="2"/>
  <c r="O10" i="2"/>
  <c r="N37" i="13"/>
  <c r="L16" i="9"/>
  <c r="L12" i="10"/>
  <c r="N68" i="13"/>
  <c r="O14" i="6" l="1"/>
  <c r="O16" i="6"/>
  <c r="O18" i="5"/>
  <c r="O15" i="4"/>
  <c r="O14" i="2" l="1"/>
  <c r="O11" i="6"/>
  <c r="O36" i="7"/>
  <c r="O33" i="7"/>
  <c r="O25" i="5"/>
  <c r="O15" i="5"/>
  <c r="N17" i="13"/>
  <c r="N28" i="3" l="1"/>
  <c r="N20" i="13" l="1"/>
  <c r="O29" i="2" l="1"/>
  <c r="O6" i="2"/>
  <c r="O26" i="2"/>
  <c r="O25" i="8"/>
  <c r="O9" i="8"/>
  <c r="N41" i="13"/>
  <c r="N26" i="13"/>
  <c r="H22" i="6"/>
  <c r="O20" i="6"/>
  <c r="O30" i="7"/>
  <c r="H18" i="7"/>
  <c r="O28" i="5"/>
  <c r="N13" i="13"/>
  <c r="O20" i="8"/>
  <c r="N21" i="13"/>
  <c r="N8" i="13"/>
  <c r="N47" i="13"/>
  <c r="N30" i="13"/>
  <c r="O34" i="7"/>
  <c r="O31" i="7"/>
  <c r="O13" i="7"/>
  <c r="O21" i="6"/>
  <c r="F22" i="6"/>
  <c r="E22" i="6"/>
  <c r="D22" i="6"/>
  <c r="C22" i="6"/>
  <c r="G22" i="6"/>
  <c r="O26" i="5"/>
  <c r="O22" i="5"/>
  <c r="O19" i="5"/>
  <c r="G35" i="2"/>
  <c r="O24" i="5"/>
  <c r="N63" i="13" l="1"/>
  <c r="O35" i="7" l="1"/>
  <c r="O8" i="10"/>
  <c r="O10" i="9"/>
  <c r="O17" i="8"/>
  <c r="D16" i="1"/>
  <c r="C16" i="1"/>
  <c r="O37" i="7"/>
  <c r="N7" i="3"/>
  <c r="N22" i="6" l="1"/>
  <c r="M22" i="6"/>
  <c r="L22" i="6"/>
  <c r="K22" i="6"/>
  <c r="J22" i="6"/>
  <c r="I22" i="6"/>
  <c r="O4" i="6"/>
  <c r="M96" i="13"/>
  <c r="L96" i="13"/>
  <c r="K96" i="13"/>
  <c r="J96" i="13"/>
  <c r="I96" i="13"/>
  <c r="H96" i="13"/>
  <c r="G96" i="13"/>
  <c r="F96" i="13"/>
  <c r="E96" i="13"/>
  <c r="D96" i="13"/>
  <c r="C96" i="13"/>
  <c r="B96" i="13"/>
  <c r="N93" i="13"/>
  <c r="N92" i="13"/>
  <c r="N90" i="13"/>
  <c r="N89" i="13"/>
  <c r="N88" i="13"/>
  <c r="N83" i="13"/>
  <c r="N82" i="13"/>
  <c r="N81" i="13"/>
  <c r="N78" i="13"/>
  <c r="N77" i="13"/>
  <c r="N76" i="13"/>
  <c r="N71" i="13"/>
  <c r="N70" i="13"/>
  <c r="N69" i="13"/>
  <c r="N67" i="13"/>
  <c r="N66" i="13"/>
  <c r="N65" i="13"/>
  <c r="N62" i="13"/>
  <c r="N61" i="13"/>
  <c r="N60" i="13"/>
  <c r="N54" i="13"/>
  <c r="N53" i="13"/>
  <c r="N52" i="13"/>
  <c r="N46" i="13"/>
  <c r="N38" i="13"/>
  <c r="N19" i="13"/>
  <c r="N15" i="13"/>
  <c r="N12" i="13"/>
  <c r="N7" i="13"/>
  <c r="N6" i="13"/>
  <c r="O18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O22" i="12"/>
  <c r="O21" i="12"/>
  <c r="O20" i="12"/>
  <c r="O19" i="12"/>
  <c r="O16" i="12"/>
  <c r="O15" i="12"/>
  <c r="O14" i="12"/>
  <c r="O13" i="12"/>
  <c r="O12" i="12"/>
  <c r="O11" i="12"/>
  <c r="O10" i="12"/>
  <c r="O9" i="12"/>
  <c r="O8" i="12"/>
  <c r="O7" i="12"/>
  <c r="N11" i="11"/>
  <c r="M11" i="11"/>
  <c r="L11" i="11"/>
  <c r="K11" i="11"/>
  <c r="J11" i="11"/>
  <c r="I11" i="11"/>
  <c r="H11" i="11"/>
  <c r="G11" i="11"/>
  <c r="F11" i="11"/>
  <c r="E11" i="11"/>
  <c r="D11" i="11"/>
  <c r="C11" i="11"/>
  <c r="O10" i="11"/>
  <c r="O9" i="11"/>
  <c r="O8" i="11"/>
  <c r="O7" i="11"/>
  <c r="O6" i="11"/>
  <c r="O5" i="11"/>
  <c r="O4" i="11"/>
  <c r="N12" i="10"/>
  <c r="M12" i="10"/>
  <c r="K12" i="10"/>
  <c r="J12" i="10"/>
  <c r="I12" i="10"/>
  <c r="H12" i="10"/>
  <c r="G12" i="10"/>
  <c r="F12" i="10"/>
  <c r="E12" i="10"/>
  <c r="D12" i="10"/>
  <c r="C12" i="10"/>
  <c r="O10" i="10"/>
  <c r="O9" i="10"/>
  <c r="O7" i="10"/>
  <c r="O12" i="10" s="1"/>
  <c r="O5" i="10"/>
  <c r="O4" i="10"/>
  <c r="G16" i="9"/>
  <c r="N16" i="9"/>
  <c r="M16" i="9"/>
  <c r="K16" i="9"/>
  <c r="J16" i="9"/>
  <c r="I16" i="9"/>
  <c r="H16" i="9"/>
  <c r="F16" i="9"/>
  <c r="E16" i="9"/>
  <c r="D16" i="9"/>
  <c r="C16" i="9"/>
  <c r="O14" i="9"/>
  <c r="O13" i="9"/>
  <c r="O12" i="9"/>
  <c r="O11" i="9"/>
  <c r="O9" i="9"/>
  <c r="O8" i="9"/>
  <c r="O7" i="9"/>
  <c r="O6" i="9"/>
  <c r="O16" i="9" s="1"/>
  <c r="O11" i="11" l="1"/>
  <c r="N96" i="13"/>
  <c r="O23" i="12"/>
  <c r="E33" i="8"/>
  <c r="N33" i="8"/>
  <c r="M33" i="8"/>
  <c r="L33" i="8"/>
  <c r="K33" i="8"/>
  <c r="J33" i="8"/>
  <c r="I33" i="8"/>
  <c r="H33" i="8"/>
  <c r="G33" i="8"/>
  <c r="F33" i="8"/>
  <c r="D33" i="8"/>
  <c r="C33" i="8"/>
  <c r="O32" i="8"/>
  <c r="O31" i="8"/>
  <c r="O30" i="8"/>
  <c r="O29" i="8"/>
  <c r="O28" i="8"/>
  <c r="O26" i="8"/>
  <c r="O24" i="8"/>
  <c r="O23" i="8"/>
  <c r="O22" i="8"/>
  <c r="O21" i="8"/>
  <c r="O19" i="8"/>
  <c r="O18" i="8"/>
  <c r="O16" i="8"/>
  <c r="O15" i="8"/>
  <c r="O14" i="8"/>
  <c r="O13" i="8"/>
  <c r="O12" i="8"/>
  <c r="O11" i="8"/>
  <c r="O10" i="8"/>
  <c r="O8" i="8"/>
  <c r="O7" i="8"/>
  <c r="N39" i="7"/>
  <c r="M39" i="7"/>
  <c r="K39" i="7"/>
  <c r="J39" i="7"/>
  <c r="I39" i="7"/>
  <c r="H39" i="7"/>
  <c r="G39" i="7"/>
  <c r="F39" i="7"/>
  <c r="E39" i="7"/>
  <c r="D39" i="7"/>
  <c r="C39" i="7"/>
  <c r="O38" i="7"/>
  <c r="O32" i="7"/>
  <c r="O29" i="7"/>
  <c r="O28" i="7"/>
  <c r="O27" i="7"/>
  <c r="O26" i="7"/>
  <c r="O25" i="7"/>
  <c r="N18" i="7"/>
  <c r="M18" i="7"/>
  <c r="L18" i="7"/>
  <c r="K18" i="7"/>
  <c r="J18" i="7"/>
  <c r="I18" i="7"/>
  <c r="G18" i="7"/>
  <c r="E18" i="7"/>
  <c r="D18" i="7"/>
  <c r="C18" i="7"/>
  <c r="O17" i="7"/>
  <c r="O15" i="7"/>
  <c r="O14" i="7"/>
  <c r="O12" i="7"/>
  <c r="O11" i="7"/>
  <c r="O10" i="7"/>
  <c r="O9" i="7"/>
  <c r="O8" i="7"/>
  <c r="O7" i="7"/>
  <c r="O6" i="7"/>
  <c r="O5" i="7"/>
  <c r="O4" i="7"/>
  <c r="N31" i="6"/>
  <c r="M31" i="6"/>
  <c r="L31" i="6"/>
  <c r="K31" i="6"/>
  <c r="J31" i="6"/>
  <c r="I31" i="6"/>
  <c r="H31" i="6"/>
  <c r="G31" i="6"/>
  <c r="F31" i="6"/>
  <c r="E31" i="6"/>
  <c r="D31" i="6"/>
  <c r="C31" i="6"/>
  <c r="O30" i="6"/>
  <c r="O29" i="6"/>
  <c r="O19" i="6"/>
  <c r="O17" i="6"/>
  <c r="O15" i="6"/>
  <c r="O13" i="6"/>
  <c r="O12" i="6"/>
  <c r="O10" i="6"/>
  <c r="O9" i="6"/>
  <c r="O8" i="6"/>
  <c r="O7" i="6"/>
  <c r="O6" i="6"/>
  <c r="O5" i="6"/>
  <c r="L32" i="5"/>
  <c r="K32" i="5"/>
  <c r="J32" i="5"/>
  <c r="I32" i="5"/>
  <c r="H32" i="5"/>
  <c r="G32" i="5"/>
  <c r="F32" i="5"/>
  <c r="E32" i="5"/>
  <c r="D32" i="5"/>
  <c r="C32" i="5"/>
  <c r="O31" i="5"/>
  <c r="O30" i="5"/>
  <c r="O27" i="5"/>
  <c r="O23" i="5"/>
  <c r="O21" i="5"/>
  <c r="O20" i="5"/>
  <c r="O17" i="5"/>
  <c r="O16" i="5"/>
  <c r="O14" i="5"/>
  <c r="O13" i="5"/>
  <c r="O12" i="5"/>
  <c r="O11" i="5"/>
  <c r="O10" i="5"/>
  <c r="O9" i="5"/>
  <c r="O8" i="5"/>
  <c r="O7" i="5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O23" i="4"/>
  <c r="O21" i="4"/>
  <c r="O20" i="4"/>
  <c r="O19" i="4"/>
  <c r="O18" i="4"/>
  <c r="O17" i="4"/>
  <c r="O16" i="4"/>
  <c r="O14" i="4"/>
  <c r="O13" i="4"/>
  <c r="O12" i="4"/>
  <c r="O11" i="4"/>
  <c r="O10" i="4"/>
  <c r="O9" i="4"/>
  <c r="O8" i="4"/>
  <c r="O7" i="4"/>
  <c r="N21" i="3"/>
  <c r="N18" i="3"/>
  <c r="M45" i="3"/>
  <c r="L45" i="3"/>
  <c r="K45" i="3"/>
  <c r="J45" i="3"/>
  <c r="I45" i="3"/>
  <c r="H45" i="3"/>
  <c r="G45" i="3"/>
  <c r="F45" i="3"/>
  <c r="E45" i="3"/>
  <c r="D45" i="3"/>
  <c r="C45" i="3"/>
  <c r="B45" i="3"/>
  <c r="N42" i="3"/>
  <c r="N43" i="3" s="1"/>
  <c r="N38" i="3"/>
  <c r="N37" i="3"/>
  <c r="N36" i="3"/>
  <c r="N32" i="3"/>
  <c r="N31" i="3"/>
  <c r="N30" i="3"/>
  <c r="N29" i="3"/>
  <c r="N27" i="3"/>
  <c r="N23" i="3"/>
  <c r="N20" i="3"/>
  <c r="N19" i="3"/>
  <c r="N17" i="3"/>
  <c r="N16" i="3"/>
  <c r="N14" i="3"/>
  <c r="N13" i="3"/>
  <c r="N9" i="3"/>
  <c r="N8" i="3"/>
  <c r="N6" i="3"/>
  <c r="N5" i="3"/>
  <c r="D35" i="2"/>
  <c r="O23" i="2"/>
  <c r="O24" i="2"/>
  <c r="O5" i="2"/>
  <c r="O7" i="2"/>
  <c r="O8" i="2"/>
  <c r="O9" i="2"/>
  <c r="O11" i="2"/>
  <c r="O12" i="2"/>
  <c r="O15" i="2"/>
  <c r="O16" i="2"/>
  <c r="O17" i="2"/>
  <c r="O18" i="2"/>
  <c r="O19" i="2"/>
  <c r="O20" i="2"/>
  <c r="O21" i="2"/>
  <c r="O22" i="2"/>
  <c r="O25" i="2"/>
  <c r="O27" i="2"/>
  <c r="O28" i="2"/>
  <c r="O31" i="2"/>
  <c r="O32" i="2"/>
  <c r="O33" i="2"/>
  <c r="K35" i="2"/>
  <c r="J35" i="2"/>
  <c r="I35" i="2"/>
  <c r="H35" i="2"/>
  <c r="F35" i="2"/>
  <c r="E35" i="2"/>
  <c r="C35" i="2"/>
  <c r="G15" i="1"/>
  <c r="G14" i="1"/>
  <c r="G13" i="1"/>
  <c r="G12" i="1"/>
  <c r="G11" i="1"/>
  <c r="G10" i="1"/>
  <c r="F16" i="1"/>
  <c r="E16" i="1"/>
  <c r="B16" i="1"/>
  <c r="G9" i="1"/>
  <c r="G8" i="1"/>
  <c r="G7" i="1"/>
  <c r="G6" i="1"/>
  <c r="G5" i="1"/>
  <c r="G4" i="1"/>
  <c r="O35" i="2" l="1"/>
  <c r="O39" i="7"/>
  <c r="O22" i="6"/>
  <c r="N10" i="3"/>
  <c r="O25" i="4"/>
  <c r="O31" i="6"/>
  <c r="N39" i="3"/>
  <c r="O33" i="8"/>
  <c r="O18" i="7"/>
  <c r="O32" i="5"/>
  <c r="N33" i="3"/>
  <c r="N24" i="3"/>
  <c r="G16" i="1"/>
  <c r="N45" i="3" l="1"/>
</calcChain>
</file>

<file path=xl/sharedStrings.xml><?xml version="1.0" encoding="utf-8"?>
<sst xmlns="http://schemas.openxmlformats.org/spreadsheetml/2006/main" count="741" uniqueCount="182">
  <si>
    <t>Region 1</t>
  </si>
  <si>
    <t>Region 2</t>
  </si>
  <si>
    <t>Region 3</t>
  </si>
  <si>
    <t>Region 4</t>
  </si>
  <si>
    <t>Region 5</t>
  </si>
  <si>
    <t>Grand Total</t>
  </si>
  <si>
    <t>Total</t>
  </si>
  <si>
    <t xml:space="preserve">Afghanistan </t>
  </si>
  <si>
    <t>AF</t>
  </si>
  <si>
    <t>Angola</t>
  </si>
  <si>
    <t>AO</t>
  </si>
  <si>
    <t xml:space="preserve">Bhutan </t>
  </si>
  <si>
    <t>BT</t>
  </si>
  <si>
    <t>Burma</t>
  </si>
  <si>
    <t>BM</t>
  </si>
  <si>
    <t>Congo</t>
  </si>
  <si>
    <t>CF</t>
  </si>
  <si>
    <t>Dem. Rep of Congo</t>
  </si>
  <si>
    <t>CG</t>
  </si>
  <si>
    <t>Central African Rep.</t>
  </si>
  <si>
    <t>CT</t>
  </si>
  <si>
    <t>Chad</t>
  </si>
  <si>
    <t>CD</t>
  </si>
  <si>
    <t>Cuba</t>
  </si>
  <si>
    <t>CU</t>
  </si>
  <si>
    <t>Cuban Entrant</t>
  </si>
  <si>
    <t>CUE</t>
  </si>
  <si>
    <t>Eritrea</t>
  </si>
  <si>
    <t>ER</t>
  </si>
  <si>
    <t>Ethiopia</t>
  </si>
  <si>
    <t>ET</t>
  </si>
  <si>
    <t>Guinea</t>
  </si>
  <si>
    <t>GV</t>
  </si>
  <si>
    <t>India</t>
  </si>
  <si>
    <t>IN</t>
  </si>
  <si>
    <t>Iran</t>
  </si>
  <si>
    <t>IR</t>
  </si>
  <si>
    <t>Iraq</t>
  </si>
  <si>
    <t>IZ</t>
  </si>
  <si>
    <t>Jordan</t>
  </si>
  <si>
    <t>JO</t>
  </si>
  <si>
    <t>Kazakhstan</t>
  </si>
  <si>
    <t>KZ</t>
  </si>
  <si>
    <t>Liberia</t>
  </si>
  <si>
    <t>LI</t>
  </si>
  <si>
    <t>Moldova</t>
  </si>
  <si>
    <t>MD</t>
  </si>
  <si>
    <t>Nepal</t>
  </si>
  <si>
    <t>NP</t>
  </si>
  <si>
    <t>Pitcairn Islands</t>
  </si>
  <si>
    <t>PN</t>
  </si>
  <si>
    <t>Russia</t>
  </si>
  <si>
    <t>RS</t>
  </si>
  <si>
    <t>Somalia</t>
  </si>
  <si>
    <t>SO</t>
  </si>
  <si>
    <t>Sierra Leone</t>
  </si>
  <si>
    <t>SL</t>
  </si>
  <si>
    <t>Sudan</t>
  </si>
  <si>
    <t>SU</t>
  </si>
  <si>
    <t>Syria</t>
  </si>
  <si>
    <t>SY</t>
  </si>
  <si>
    <t>Ukraine</t>
  </si>
  <si>
    <t>UP</t>
  </si>
  <si>
    <t>Uzbekistan</t>
  </si>
  <si>
    <t>UZ</t>
  </si>
  <si>
    <t>Yemen</t>
  </si>
  <si>
    <t>REGION 1-PGH</t>
  </si>
  <si>
    <t>Allegheny</t>
  </si>
  <si>
    <t>Beaver</t>
  </si>
  <si>
    <t>Westmoreland</t>
  </si>
  <si>
    <t>REGION 2-HBG/LANC</t>
  </si>
  <si>
    <t>Berks</t>
  </si>
  <si>
    <t>Dauphin</t>
  </si>
  <si>
    <t>Cumberland</t>
  </si>
  <si>
    <t>Columbia</t>
  </si>
  <si>
    <t>Franklin</t>
  </si>
  <si>
    <t>Lancaster</t>
  </si>
  <si>
    <t>Lebanon</t>
  </si>
  <si>
    <t>Montour</t>
  </si>
  <si>
    <t>Union</t>
  </si>
  <si>
    <t>REGION 3-Phila</t>
  </si>
  <si>
    <t>Bucks</t>
  </si>
  <si>
    <t>Chester</t>
  </si>
  <si>
    <t>Delaware</t>
  </si>
  <si>
    <t>Montgomery</t>
  </si>
  <si>
    <t>Philadelphia</t>
  </si>
  <si>
    <t>REGION 4-Atown/Scr</t>
  </si>
  <si>
    <t>Lackawanna</t>
  </si>
  <si>
    <t>Lehigh</t>
  </si>
  <si>
    <t>Northampton</t>
  </si>
  <si>
    <t>REGION 5-Erie</t>
  </si>
  <si>
    <t>Erie</t>
  </si>
  <si>
    <t>REGION TOTALS Oct 13-Sep14</t>
  </si>
  <si>
    <r>
      <t xml:space="preserve">                                                                             </t>
    </r>
    <r>
      <rPr>
        <sz val="26"/>
        <color theme="1"/>
        <rFont val="Calibri"/>
        <family val="2"/>
        <scheme val="minor"/>
      </rPr>
      <t>PA TOTAL BY COUNTRY 2013-14</t>
    </r>
  </si>
  <si>
    <t>REGION 1</t>
  </si>
  <si>
    <r>
      <t xml:space="preserve"> P</t>
    </r>
    <r>
      <rPr>
        <sz val="22"/>
        <color rgb="FF002060"/>
        <rFont val="Arial"/>
        <family val="2"/>
      </rPr>
      <t>ittsburgh</t>
    </r>
  </si>
  <si>
    <t>Bhutan</t>
  </si>
  <si>
    <t xml:space="preserve">Burma </t>
  </si>
  <si>
    <t>Dem. Rep. of Congo</t>
  </si>
  <si>
    <t xml:space="preserve">Iraq </t>
  </si>
  <si>
    <t xml:space="preserve">Nepal </t>
  </si>
  <si>
    <t xml:space="preserve">Uzbekistan </t>
  </si>
  <si>
    <t>REGION 2</t>
  </si>
  <si>
    <t xml:space="preserve">         Harrisburg-Lancaster</t>
  </si>
  <si>
    <t>Afghanistan</t>
  </si>
  <si>
    <t>CCIRS</t>
  </si>
  <si>
    <t>CWS</t>
  </si>
  <si>
    <t>*CWS Other Resettlement Locations/Arrival Numbers:</t>
  </si>
  <si>
    <t>LIRS</t>
  </si>
  <si>
    <t xml:space="preserve"> REGION 3</t>
  </si>
  <si>
    <t>YM</t>
  </si>
  <si>
    <t>REGION 4</t>
  </si>
  <si>
    <t>Allentown-Scranton</t>
  </si>
  <si>
    <t>Dem. Rep Congo</t>
  </si>
  <si>
    <t>*LIRS Other Resettlement Locations/Arrival Numbers:</t>
  </si>
  <si>
    <t>USCCB</t>
  </si>
  <si>
    <t xml:space="preserve">    REGION 5</t>
  </si>
  <si>
    <t>AL'GHENY/BVR/W'LAND-Total ECDC, HIAS,USCCB &amp; USCRI</t>
  </si>
  <si>
    <t>ECDC</t>
  </si>
  <si>
    <t>Pittsburgh</t>
  </si>
  <si>
    <t>HIAS</t>
  </si>
  <si>
    <t>USCRI</t>
  </si>
  <si>
    <t>HARRISBURG/CENTRAL PA REGIONS-Total of USCCB</t>
  </si>
  <si>
    <t>Camp Hill</t>
  </si>
  <si>
    <t>Elizabethtown</t>
  </si>
  <si>
    <t>Harrisburg</t>
  </si>
  <si>
    <t>Mechanicsburg</t>
  </si>
  <si>
    <t>LANCASTER/CENTRAL PA REGIONS-Total of CWS &amp; LIRS</t>
  </si>
  <si>
    <t>REGION 3</t>
  </si>
  <si>
    <t>Conshohocken</t>
  </si>
  <si>
    <t>Roslyn</t>
  </si>
  <si>
    <t>West Chester</t>
  </si>
  <si>
    <t>SCRANTON-Total of USCCB</t>
  </si>
  <si>
    <t>Scranton</t>
  </si>
  <si>
    <t>Dickson City</t>
  </si>
  <si>
    <t>ALLENTOWN-Total of LIRS</t>
  </si>
  <si>
    <t>Allentown</t>
  </si>
  <si>
    <t>REGION 5</t>
  </si>
  <si>
    <t>ERIE-Total of USCCB &amp; USCRI</t>
  </si>
  <si>
    <t>GRAND TOTAL OF ALL REGIONS</t>
  </si>
  <si>
    <t xml:space="preserve">                                                    VOLAG CITY ARRIVALS OCT13-SEP14</t>
  </si>
  <si>
    <t xml:space="preserve">                           Refugee Arrivals in Pennsylvania for Individual Counties-Oct13-Sep14</t>
  </si>
  <si>
    <t>Indiana</t>
  </si>
  <si>
    <t>York</t>
  </si>
  <si>
    <t>Sewickley</t>
  </si>
  <si>
    <t>Lititz</t>
  </si>
  <si>
    <t>Willow Grove</t>
  </si>
  <si>
    <t>Leetsdale</t>
  </si>
  <si>
    <t>Pakistan</t>
  </si>
  <si>
    <t>PK</t>
  </si>
  <si>
    <t>Singapore</t>
  </si>
  <si>
    <t>SN</t>
  </si>
  <si>
    <t>Kenya</t>
  </si>
  <si>
    <t>KE</t>
  </si>
  <si>
    <t xml:space="preserve">                                                                                        </t>
  </si>
  <si>
    <t>South Sudan</t>
  </si>
  <si>
    <t>SS</t>
  </si>
  <si>
    <t>BO</t>
  </si>
  <si>
    <t>Belarus</t>
  </si>
  <si>
    <t>Clairton</t>
  </si>
  <si>
    <t>PHILADELPHIA-Totalof HIAS, LIRS &amp; USCRI (&amp; CWS)</t>
  </si>
  <si>
    <t>Darby</t>
  </si>
  <si>
    <t>Birdsboro</t>
  </si>
  <si>
    <t>*CWS Other Resettlement Locations/Arrival Numbers: Birdsboro (May - IRAQ, 2)</t>
  </si>
  <si>
    <t>Egypt</t>
  </si>
  <si>
    <t>EG</t>
  </si>
  <si>
    <t>Centre</t>
  </si>
  <si>
    <t xml:space="preserve">*USCCB Other Resettlement Locations/Arrival Numbers: </t>
  </si>
  <si>
    <t>*CCIRS Other Resettlement Locations/Arrival Numbers: Lebanon (December - CUBA, 6) Elizabethtown (March - BURMA, 1) Chambersburg (June - CUBA, 4) State College (June - IRAQ, 1)</t>
  </si>
  <si>
    <t>State College</t>
  </si>
  <si>
    <t>Chambersburg</t>
  </si>
  <si>
    <t>CO</t>
  </si>
  <si>
    <t>Ecuador</t>
  </si>
  <si>
    <t>EC</t>
  </si>
  <si>
    <t>Millersville</t>
  </si>
  <si>
    <t>Levittown</t>
  </si>
  <si>
    <t>Vietnam</t>
  </si>
  <si>
    <t>VM</t>
  </si>
  <si>
    <t>Vietman</t>
  </si>
  <si>
    <t>Colombia</t>
  </si>
  <si>
    <t>CE</t>
  </si>
  <si>
    <t>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</si>
</sst>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rgb="FF002060"/>
      <name val="Arial"/>
      <family val="2"/>
    </font>
    <font>
      <sz val="11"/>
      <color rgb="FF002060"/>
      <name val="Calibri"/>
      <family val="2"/>
      <scheme val="minor"/>
    </font>
    <font>
      <sz val="12"/>
      <color rgb="FF002060"/>
      <name val="Arial"/>
      <family val="2"/>
    </font>
    <font>
      <b/>
      <sz val="12"/>
      <color rgb="FF002060"/>
      <name val="Arial"/>
      <family val="2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Arial"/>
      <family val="2"/>
    </font>
    <font>
      <sz val="22"/>
      <color rgb="FF002060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8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1F3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theme="0"/>
      </diagonal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/>
    <xf numFmtId="164" fontId="4" fillId="3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4" fillId="2" borderId="20" xfId="0" applyNumberFormat="1" applyFont="1" applyFill="1" applyBorder="1" applyAlignment="1">
      <alignment horizontal="center" vertical="center"/>
    </xf>
    <xf numFmtId="0" fontId="4" fillId="3" borderId="21" xfId="0" applyFont="1" applyFill="1" applyBorder="1"/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" borderId="25" xfId="0" applyFont="1" applyFill="1" applyBorder="1"/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3" borderId="29" xfId="0" applyFont="1" applyFill="1" applyBorder="1"/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3" borderId="32" xfId="0" applyFont="1" applyFill="1" applyBorder="1"/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3" borderId="36" xfId="0" applyFont="1" applyFill="1" applyBorder="1"/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5" fillId="2" borderId="20" xfId="0" applyFont="1" applyFill="1" applyBorder="1"/>
    <xf numFmtId="0" fontId="5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1" fontId="5" fillId="3" borderId="50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164" fontId="4" fillId="5" borderId="59" xfId="0" applyNumberFormat="1" applyFont="1" applyFill="1" applyBorder="1" applyAlignment="1">
      <alignment horizontal="center" vertical="center"/>
    </xf>
    <xf numFmtId="164" fontId="4" fillId="5" borderId="60" xfId="0" applyNumberFormat="1" applyFont="1" applyFill="1" applyBorder="1" applyAlignment="1">
      <alignment horizontal="center" vertical="center"/>
    </xf>
    <xf numFmtId="164" fontId="4" fillId="5" borderId="61" xfId="0" applyNumberFormat="1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wrapText="1"/>
    </xf>
    <xf numFmtId="0" fontId="5" fillId="0" borderId="57" xfId="0" applyFont="1" applyFill="1" applyBorder="1"/>
    <xf numFmtId="0" fontId="5" fillId="0" borderId="64" xfId="0" applyFont="1" applyFill="1" applyBorder="1"/>
    <xf numFmtId="0" fontId="0" fillId="0" borderId="22" xfId="0" applyBorder="1"/>
    <xf numFmtId="0" fontId="4" fillId="0" borderId="65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0" fillId="0" borderId="26" xfId="0" applyBorder="1"/>
    <xf numFmtId="0" fontId="4" fillId="0" borderId="6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/>
    <xf numFmtId="0" fontId="4" fillId="3" borderId="67" xfId="0" applyFont="1" applyFill="1" applyBorder="1"/>
    <xf numFmtId="0" fontId="4" fillId="0" borderId="22" xfId="0" applyNumberFormat="1" applyFont="1" applyFill="1" applyBorder="1" applyAlignment="1">
      <alignment horizontal="center" vertical="center"/>
    </xf>
    <xf numFmtId="0" fontId="4" fillId="3" borderId="68" xfId="0" applyFont="1" applyFill="1" applyBorder="1"/>
    <xf numFmtId="0" fontId="4" fillId="0" borderId="69" xfId="0" applyFont="1" applyFill="1" applyBorder="1" applyAlignment="1">
      <alignment horizontal="center" vertical="center"/>
    </xf>
    <xf numFmtId="0" fontId="0" fillId="0" borderId="11" xfId="0" applyBorder="1"/>
    <xf numFmtId="0" fontId="4" fillId="3" borderId="70" xfId="0" applyFont="1" applyFill="1" applyBorder="1"/>
    <xf numFmtId="0" fontId="4" fillId="3" borderId="71" xfId="0" applyFont="1" applyFill="1" applyBorder="1"/>
    <xf numFmtId="0" fontId="6" fillId="0" borderId="0" xfId="0" applyFont="1"/>
    <xf numFmtId="0" fontId="12" fillId="0" borderId="0" xfId="0" applyFont="1"/>
    <xf numFmtId="0" fontId="1" fillId="0" borderId="0" xfId="0" applyFont="1"/>
    <xf numFmtId="0" fontId="13" fillId="0" borderId="0" xfId="0" applyFont="1"/>
    <xf numFmtId="0" fontId="5" fillId="0" borderId="72" xfId="0" applyFont="1" applyFill="1" applyBorder="1"/>
    <xf numFmtId="0" fontId="4" fillId="3" borderId="20" xfId="0" applyFont="1" applyFill="1" applyBorder="1"/>
    <xf numFmtId="0" fontId="14" fillId="0" borderId="72" xfId="0" applyFont="1" applyFill="1" applyBorder="1"/>
    <xf numFmtId="0" fontId="14" fillId="0" borderId="64" xfId="0" applyFont="1" applyFill="1" applyBorder="1"/>
    <xf numFmtId="0" fontId="15" fillId="0" borderId="0" xfId="0" applyFont="1"/>
    <xf numFmtId="0" fontId="6" fillId="0" borderId="0" xfId="0" applyFont="1" applyAlignment="1">
      <alignment horizontal="center" vertical="top"/>
    </xf>
    <xf numFmtId="0" fontId="4" fillId="3" borderId="73" xfId="0" applyFont="1" applyFill="1" applyBorder="1"/>
    <xf numFmtId="0" fontId="9" fillId="0" borderId="0" xfId="0" applyFont="1" applyFill="1" applyAlignment="1">
      <alignment horizontal="center"/>
    </xf>
    <xf numFmtId="1" fontId="5" fillId="2" borderId="2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6" fillId="0" borderId="0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 vertical="center"/>
    </xf>
    <xf numFmtId="14" fontId="4" fillId="0" borderId="53" xfId="0" applyNumberFormat="1" applyFont="1" applyBorder="1" applyAlignment="1">
      <alignment horizontal="center"/>
    </xf>
    <xf numFmtId="0" fontId="5" fillId="3" borderId="75" xfId="0" applyFont="1" applyFill="1" applyBorder="1" applyAlignment="1">
      <alignment horizontal="center"/>
    </xf>
    <xf numFmtId="0" fontId="5" fillId="3" borderId="22" xfId="0" applyNumberFormat="1" applyFont="1" applyFill="1" applyBorder="1" applyAlignment="1">
      <alignment horizontal="center"/>
    </xf>
    <xf numFmtId="0" fontId="5" fillId="3" borderId="23" xfId="0" applyNumberFormat="1" applyFont="1" applyFill="1" applyBorder="1" applyAlignment="1">
      <alignment horizontal="center"/>
    </xf>
    <xf numFmtId="0" fontId="5" fillId="3" borderId="76" xfId="0" applyNumberFormat="1" applyFont="1" applyFill="1" applyBorder="1" applyAlignment="1">
      <alignment horizontal="center"/>
    </xf>
    <xf numFmtId="0" fontId="5" fillId="5" borderId="75" xfId="0" applyFont="1" applyFill="1" applyBorder="1" applyAlignment="1">
      <alignment horizontal="center"/>
    </xf>
    <xf numFmtId="0" fontId="5" fillId="5" borderId="26" xfId="0" applyNumberFormat="1" applyFont="1" applyFill="1" applyBorder="1" applyAlignment="1">
      <alignment horizontal="center"/>
    </xf>
    <xf numFmtId="0" fontId="5" fillId="5" borderId="27" xfId="0" applyNumberFormat="1" applyFont="1" applyFill="1" applyBorder="1" applyAlignment="1">
      <alignment horizontal="center"/>
    </xf>
    <xf numFmtId="0" fontId="5" fillId="5" borderId="77" xfId="0" applyNumberFormat="1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>
      <alignment horizontal="center"/>
    </xf>
    <xf numFmtId="0" fontId="4" fillId="0" borderId="77" xfId="0" applyNumberFormat="1" applyFont="1" applyFill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5" fillId="2" borderId="30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2" borderId="78" xfId="0" applyNumberFormat="1" applyFont="1" applyFill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78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7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78" xfId="0" applyNumberFormat="1" applyFont="1" applyFill="1" applyBorder="1" applyAlignment="1">
      <alignment horizontal="center"/>
    </xf>
    <xf numFmtId="0" fontId="4" fillId="0" borderId="48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79" xfId="0" applyNumberFormat="1" applyFont="1" applyFill="1" applyBorder="1" applyAlignment="1">
      <alignment horizontal="center"/>
    </xf>
    <xf numFmtId="0" fontId="11" fillId="0" borderId="0" xfId="0" applyFont="1" applyBorder="1"/>
    <xf numFmtId="0" fontId="17" fillId="0" borderId="0" xfId="0" applyFont="1"/>
    <xf numFmtId="0" fontId="11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74" xfId="0" applyFont="1" applyBorder="1" applyAlignment="1">
      <alignment horizontal="left" indent="2"/>
    </xf>
    <xf numFmtId="0" fontId="4" fillId="0" borderId="33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80" xfId="0" applyNumberFormat="1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79" xfId="0" applyNumberFormat="1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8" fillId="0" borderId="82" xfId="0" applyNumberFormat="1" applyFont="1" applyBorder="1" applyAlignment="1">
      <alignment horizontal="center"/>
    </xf>
    <xf numFmtId="0" fontId="5" fillId="3" borderId="75" xfId="0" applyFont="1" applyFill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8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84" xfId="0" applyNumberFormat="1" applyFont="1" applyBorder="1" applyAlignment="1">
      <alignment horizontal="center"/>
    </xf>
    <xf numFmtId="0" fontId="18" fillId="0" borderId="74" xfId="0" applyFont="1" applyBorder="1"/>
    <xf numFmtId="0" fontId="18" fillId="0" borderId="0" xfId="0" applyFont="1" applyAlignment="1">
      <alignment horizontal="center"/>
    </xf>
    <xf numFmtId="0" fontId="18" fillId="0" borderId="74" xfId="0" applyFont="1" applyBorder="1" applyAlignment="1">
      <alignment horizontal="center"/>
    </xf>
    <xf numFmtId="0" fontId="16" fillId="3" borderId="81" xfId="0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5" fillId="3" borderId="85" xfId="0" applyNumberFormat="1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164" fontId="4" fillId="2" borderId="59" xfId="0" applyNumberFormat="1" applyFont="1" applyFill="1" applyBorder="1" applyAlignment="1">
      <alignment horizontal="center" vertical="center"/>
    </xf>
    <xf numFmtId="164" fontId="4" fillId="2" borderId="60" xfId="0" applyNumberFormat="1" applyFont="1" applyFill="1" applyBorder="1" applyAlignment="1">
      <alignment horizontal="center" vertical="center"/>
    </xf>
    <xf numFmtId="164" fontId="4" fillId="2" borderId="61" xfId="0" applyNumberFormat="1" applyFont="1" applyFill="1" applyBorder="1" applyAlignment="1">
      <alignment horizontal="center" vertical="center"/>
    </xf>
    <xf numFmtId="1" fontId="4" fillId="0" borderId="86" xfId="0" applyNumberFormat="1" applyFont="1" applyFill="1" applyBorder="1" applyAlignment="1">
      <alignment horizontal="center" vertical="center"/>
    </xf>
    <xf numFmtId="1" fontId="4" fillId="0" borderId="69" xfId="0" applyNumberFormat="1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69" xfId="0" applyBorder="1"/>
    <xf numFmtId="164" fontId="4" fillId="5" borderId="87" xfId="0" applyNumberFormat="1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9" fillId="2" borderId="30" xfId="0" applyNumberFormat="1" applyFont="1" applyFill="1" applyBorder="1" applyAlignment="1">
      <alignment horizontal="center"/>
    </xf>
    <xf numFmtId="0" fontId="19" fillId="2" borderId="11" xfId="0" applyNumberFormat="1" applyFont="1" applyFill="1" applyBorder="1" applyAlignment="1">
      <alignment horizontal="center"/>
    </xf>
    <xf numFmtId="0" fontId="19" fillId="2" borderId="78" xfId="0" applyNumberFormat="1" applyFont="1" applyFill="1" applyBorder="1" applyAlignment="1">
      <alignment horizontal="center"/>
    </xf>
    <xf numFmtId="0" fontId="4" fillId="0" borderId="89" xfId="0" applyNumberFormat="1" applyFont="1" applyFill="1" applyBorder="1" applyAlignment="1">
      <alignment horizontal="center"/>
    </xf>
    <xf numFmtId="0" fontId="4" fillId="0" borderId="89" xfId="0" applyNumberFormat="1" applyFont="1" applyBorder="1" applyAlignment="1">
      <alignment horizontal="center"/>
    </xf>
    <xf numFmtId="0" fontId="5" fillId="0" borderId="89" xfId="0" applyNumberFormat="1" applyFont="1" applyBorder="1" applyAlignment="1">
      <alignment horizontal="center"/>
    </xf>
    <xf numFmtId="0" fontId="5" fillId="0" borderId="88" xfId="0" applyNumberFormat="1" applyFont="1" applyBorder="1" applyAlignment="1">
      <alignment horizontal="center"/>
    </xf>
    <xf numFmtId="0" fontId="4" fillId="0" borderId="90" xfId="0" applyNumberFormat="1" applyFont="1" applyBorder="1" applyAlignment="1">
      <alignment horizontal="center"/>
    </xf>
    <xf numFmtId="0" fontId="4" fillId="0" borderId="91" xfId="0" applyNumberFormat="1" applyFont="1" applyFill="1" applyBorder="1" applyAlignment="1">
      <alignment horizontal="center"/>
    </xf>
    <xf numFmtId="0" fontId="5" fillId="0" borderId="90" xfId="0" applyNumberFormat="1" applyFont="1" applyBorder="1" applyAlignment="1">
      <alignment horizontal="center"/>
    </xf>
    <xf numFmtId="0" fontId="4" fillId="0" borderId="83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12" sqref="G12"/>
    </sheetView>
  </sheetViews>
  <sheetFormatPr defaultRowHeight="15" x14ac:dyDescent="0.25"/>
  <cols>
    <col min="1" max="1" width="14" customWidth="1"/>
    <col min="2" max="2" width="11" customWidth="1"/>
    <col min="3" max="3" width="12.140625" customWidth="1"/>
    <col min="4" max="4" width="12.85546875" customWidth="1"/>
    <col min="5" max="5" width="13.140625" customWidth="1"/>
    <col min="6" max="6" width="12.42578125" customWidth="1"/>
    <col min="7" max="7" width="12.140625" customWidth="1"/>
  </cols>
  <sheetData>
    <row r="1" spans="1:7" ht="23.25" x14ac:dyDescent="0.35">
      <c r="A1" s="1"/>
      <c r="B1" s="1"/>
      <c r="C1" s="2" t="s">
        <v>92</v>
      </c>
      <c r="D1" s="3"/>
      <c r="E1" s="3"/>
      <c r="F1" s="3"/>
      <c r="G1" s="1"/>
    </row>
    <row r="2" spans="1:7" ht="15.75" thickBot="1" x14ac:dyDescent="0.3">
      <c r="A2" s="1"/>
      <c r="B2" s="1"/>
      <c r="C2" s="1"/>
      <c r="D2" s="1"/>
      <c r="E2" s="1"/>
      <c r="F2" s="1"/>
      <c r="G2" s="1"/>
    </row>
    <row r="3" spans="1:7" ht="16.5" thickBot="1" x14ac:dyDescent="0.3">
      <c r="A3" s="4"/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7"/>
    </row>
    <row r="4" spans="1:7" ht="16.5" thickTop="1" x14ac:dyDescent="0.25">
      <c r="A4" s="8">
        <v>41548</v>
      </c>
      <c r="B4" s="9">
        <v>16</v>
      </c>
      <c r="C4" s="10">
        <v>38</v>
      </c>
      <c r="D4" s="10">
        <v>36</v>
      </c>
      <c r="E4" s="10">
        <v>3</v>
      </c>
      <c r="F4" s="11">
        <v>13</v>
      </c>
      <c r="G4" s="12">
        <f t="shared" ref="G4:G9" si="0">SUM(B4:F4)</f>
        <v>106</v>
      </c>
    </row>
    <row r="5" spans="1:7" ht="15.75" x14ac:dyDescent="0.25">
      <c r="A5" s="13">
        <v>41579</v>
      </c>
      <c r="B5" s="14">
        <v>20</v>
      </c>
      <c r="C5" s="15">
        <v>62</v>
      </c>
      <c r="D5" s="15">
        <v>96</v>
      </c>
      <c r="E5" s="15">
        <v>32</v>
      </c>
      <c r="F5" s="16">
        <v>70</v>
      </c>
      <c r="G5" s="17">
        <f t="shared" si="0"/>
        <v>280</v>
      </c>
    </row>
    <row r="6" spans="1:7" ht="15.75" x14ac:dyDescent="0.25">
      <c r="A6" s="13">
        <v>41618</v>
      </c>
      <c r="B6" s="14">
        <v>48</v>
      </c>
      <c r="C6" s="15">
        <v>69</v>
      </c>
      <c r="D6" s="15">
        <v>68</v>
      </c>
      <c r="E6" s="15">
        <v>30</v>
      </c>
      <c r="F6" s="16">
        <v>35</v>
      </c>
      <c r="G6" s="17">
        <f t="shared" si="0"/>
        <v>250</v>
      </c>
    </row>
    <row r="7" spans="1:7" ht="15.75" x14ac:dyDescent="0.25">
      <c r="A7" s="13">
        <v>41640</v>
      </c>
      <c r="B7" s="14">
        <v>40</v>
      </c>
      <c r="C7" s="15">
        <v>74</v>
      </c>
      <c r="D7" s="15">
        <v>65</v>
      </c>
      <c r="E7" s="15">
        <v>19</v>
      </c>
      <c r="F7" s="16">
        <v>49</v>
      </c>
      <c r="G7" s="17">
        <f t="shared" si="0"/>
        <v>247</v>
      </c>
    </row>
    <row r="8" spans="1:7" ht="15.75" x14ac:dyDescent="0.25">
      <c r="A8" s="13">
        <v>41671</v>
      </c>
      <c r="B8" s="14">
        <v>42</v>
      </c>
      <c r="C8" s="15">
        <v>77</v>
      </c>
      <c r="D8" s="15">
        <v>72</v>
      </c>
      <c r="E8" s="15">
        <v>17</v>
      </c>
      <c r="F8" s="16">
        <v>71</v>
      </c>
      <c r="G8" s="17">
        <f t="shared" si="0"/>
        <v>279</v>
      </c>
    </row>
    <row r="9" spans="1:7" ht="15.75" x14ac:dyDescent="0.25">
      <c r="A9" s="13">
        <v>41699</v>
      </c>
      <c r="B9" s="14">
        <v>46</v>
      </c>
      <c r="C9" s="15">
        <v>86</v>
      </c>
      <c r="D9" s="15">
        <v>33</v>
      </c>
      <c r="E9" s="15">
        <v>16</v>
      </c>
      <c r="F9" s="16">
        <v>68</v>
      </c>
      <c r="G9" s="17">
        <f t="shared" si="0"/>
        <v>249</v>
      </c>
    </row>
    <row r="10" spans="1:7" ht="15.75" x14ac:dyDescent="0.25">
      <c r="A10" s="13">
        <v>41730</v>
      </c>
      <c r="B10" s="14">
        <v>65</v>
      </c>
      <c r="C10" s="15">
        <v>57</v>
      </c>
      <c r="D10" s="15">
        <v>51</v>
      </c>
      <c r="E10" s="15">
        <v>3</v>
      </c>
      <c r="F10" s="16">
        <v>53</v>
      </c>
      <c r="G10" s="17">
        <f t="shared" ref="G10:G15" si="1">SUM(B10:F10)</f>
        <v>229</v>
      </c>
    </row>
    <row r="11" spans="1:7" ht="15.75" x14ac:dyDescent="0.25">
      <c r="A11" s="13">
        <v>41760</v>
      </c>
      <c r="B11" s="14">
        <v>76</v>
      </c>
      <c r="C11" s="15">
        <v>58</v>
      </c>
      <c r="D11" s="15">
        <v>49</v>
      </c>
      <c r="E11" s="15">
        <v>27</v>
      </c>
      <c r="F11" s="16">
        <v>38</v>
      </c>
      <c r="G11" s="17">
        <f t="shared" si="1"/>
        <v>248</v>
      </c>
    </row>
    <row r="12" spans="1:7" ht="15.75" x14ac:dyDescent="0.25">
      <c r="A12" s="13">
        <v>41791</v>
      </c>
      <c r="B12" s="14">
        <v>56</v>
      </c>
      <c r="C12" s="15">
        <v>80</v>
      </c>
      <c r="D12" s="15">
        <v>87</v>
      </c>
      <c r="E12" s="15">
        <v>58</v>
      </c>
      <c r="F12" s="16">
        <v>77</v>
      </c>
      <c r="G12" s="17">
        <f t="shared" si="1"/>
        <v>358</v>
      </c>
    </row>
    <row r="13" spans="1:7" ht="15.75" x14ac:dyDescent="0.25">
      <c r="A13" s="13">
        <v>41821</v>
      </c>
      <c r="B13" s="14">
        <v>24</v>
      </c>
      <c r="C13" s="15">
        <v>63</v>
      </c>
      <c r="D13" s="15">
        <v>81</v>
      </c>
      <c r="E13" s="15">
        <v>27</v>
      </c>
      <c r="F13" s="16">
        <v>36</v>
      </c>
      <c r="G13" s="17">
        <f t="shared" si="1"/>
        <v>231</v>
      </c>
    </row>
    <row r="14" spans="1:7" ht="15.75" x14ac:dyDescent="0.25">
      <c r="A14" s="13">
        <v>41852</v>
      </c>
      <c r="B14" s="14">
        <v>55</v>
      </c>
      <c r="C14" s="15">
        <v>77</v>
      </c>
      <c r="D14" s="15">
        <v>55</v>
      </c>
      <c r="E14" s="15">
        <v>28</v>
      </c>
      <c r="F14" s="16">
        <v>41</v>
      </c>
      <c r="G14" s="17">
        <f t="shared" si="1"/>
        <v>256</v>
      </c>
    </row>
    <row r="15" spans="1:7" ht="16.5" thickBot="1" x14ac:dyDescent="0.3">
      <c r="A15" s="18">
        <v>41883</v>
      </c>
      <c r="B15" s="19"/>
      <c r="C15" s="20"/>
      <c r="D15" s="20"/>
      <c r="E15" s="20"/>
      <c r="F15" s="21"/>
      <c r="G15" s="22">
        <f t="shared" si="1"/>
        <v>0</v>
      </c>
    </row>
    <row r="16" spans="1:7" ht="17.25" thickTop="1" thickBot="1" x14ac:dyDescent="0.3">
      <c r="A16" s="23" t="s">
        <v>5</v>
      </c>
      <c r="B16" s="24">
        <f t="shared" ref="B16:G16" si="2">SUM(B4:B15)</f>
        <v>488</v>
      </c>
      <c r="C16" s="25">
        <f>SUM(C4:C15)</f>
        <v>741</v>
      </c>
      <c r="D16" s="25">
        <f>SUM(D4:D15)</f>
        <v>693</v>
      </c>
      <c r="E16" s="25">
        <f t="shared" si="2"/>
        <v>260</v>
      </c>
      <c r="F16" s="25">
        <f t="shared" si="2"/>
        <v>551</v>
      </c>
      <c r="G16" s="23">
        <f t="shared" si="2"/>
        <v>2733</v>
      </c>
    </row>
    <row r="17" ht="15.75" thickTop="1" x14ac:dyDescent="0.25"/>
  </sheetData>
  <pageMargins left="0.7" right="0.7" top="0.75" bottom="0.75" header="0.3" footer="0.3"/>
  <ignoredErrors>
    <ignoredError sqref="G4:G10 G11:G1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M12" sqref="M12"/>
    </sheetView>
  </sheetViews>
  <sheetFormatPr defaultRowHeight="15" x14ac:dyDescent="0.25"/>
  <cols>
    <col min="1" max="1" width="22.7109375" customWidth="1"/>
    <col min="16" max="16" width="22.5703125" customWidth="1"/>
  </cols>
  <sheetData>
    <row r="1" spans="1:16" ht="28.5" x14ac:dyDescent="0.25">
      <c r="H1" s="129" t="s">
        <v>108</v>
      </c>
    </row>
    <row r="2" spans="1:16" ht="15.75" thickBot="1" x14ac:dyDescent="0.3"/>
    <row r="3" spans="1:16" ht="15.75" thickBot="1" x14ac:dyDescent="0.3">
      <c r="A3" s="7"/>
      <c r="B3" s="7"/>
      <c r="C3" s="92">
        <v>41548</v>
      </c>
      <c r="D3" s="93">
        <v>41579</v>
      </c>
      <c r="E3" s="93">
        <v>41618</v>
      </c>
      <c r="F3" s="93">
        <v>41640</v>
      </c>
      <c r="G3" s="93">
        <v>41671</v>
      </c>
      <c r="H3" s="93">
        <v>41699</v>
      </c>
      <c r="I3" s="93">
        <v>41730</v>
      </c>
      <c r="J3" s="93">
        <v>41760</v>
      </c>
      <c r="K3" s="93">
        <v>41791</v>
      </c>
      <c r="L3" s="93">
        <v>41821</v>
      </c>
      <c r="M3" s="93">
        <v>41852</v>
      </c>
      <c r="N3" s="94">
        <v>41883</v>
      </c>
      <c r="O3" s="28" t="s">
        <v>6</v>
      </c>
      <c r="P3" s="7"/>
    </row>
    <row r="4" spans="1:16" ht="15.75" x14ac:dyDescent="0.25">
      <c r="A4" s="37" t="s">
        <v>11</v>
      </c>
      <c r="B4" s="37" t="s">
        <v>12</v>
      </c>
      <c r="C4" s="38"/>
      <c r="D4" s="15"/>
      <c r="E4" s="15"/>
      <c r="F4" s="15"/>
      <c r="G4" s="15">
        <v>4</v>
      </c>
      <c r="H4" s="15"/>
      <c r="I4" s="15"/>
      <c r="J4" s="15"/>
      <c r="K4" s="15"/>
      <c r="L4" s="15"/>
      <c r="M4" s="15"/>
      <c r="N4" s="15"/>
      <c r="O4" s="39">
        <f t="shared" ref="O4:O10" si="0">SUM(C4:N4)</f>
        <v>4</v>
      </c>
      <c r="P4" s="37" t="s">
        <v>11</v>
      </c>
    </row>
    <row r="5" spans="1:16" ht="15.75" x14ac:dyDescent="0.25">
      <c r="A5" s="37" t="s">
        <v>13</v>
      </c>
      <c r="B5" s="37" t="s">
        <v>14</v>
      </c>
      <c r="C5" s="38"/>
      <c r="D5" s="15"/>
      <c r="E5" s="15">
        <v>3</v>
      </c>
      <c r="F5" s="15"/>
      <c r="G5" s="15">
        <v>6</v>
      </c>
      <c r="H5" s="15">
        <v>3</v>
      </c>
      <c r="I5" s="15"/>
      <c r="J5" s="15">
        <v>4</v>
      </c>
      <c r="K5" s="15">
        <v>12</v>
      </c>
      <c r="L5" s="15">
        <v>9</v>
      </c>
      <c r="M5" s="15"/>
      <c r="N5" s="15"/>
      <c r="O5" s="39">
        <f t="shared" si="0"/>
        <v>37</v>
      </c>
      <c r="P5" s="37" t="s">
        <v>13</v>
      </c>
    </row>
    <row r="6" spans="1:16" ht="15.75" x14ac:dyDescent="0.25">
      <c r="A6" s="37" t="s">
        <v>98</v>
      </c>
      <c r="B6" s="37" t="s">
        <v>18</v>
      </c>
      <c r="C6" s="38"/>
      <c r="D6" s="15"/>
      <c r="E6" s="15"/>
      <c r="F6" s="15"/>
      <c r="G6" s="15"/>
      <c r="H6" s="15"/>
      <c r="I6" s="15"/>
      <c r="J6" s="15"/>
      <c r="K6" s="15"/>
      <c r="L6" s="15"/>
      <c r="M6" s="15">
        <v>1</v>
      </c>
      <c r="N6" s="15"/>
      <c r="O6" s="39">
        <v>1</v>
      </c>
      <c r="P6" s="37" t="s">
        <v>98</v>
      </c>
    </row>
    <row r="7" spans="1:16" ht="15.75" x14ac:dyDescent="0.25">
      <c r="A7" s="37" t="s">
        <v>27</v>
      </c>
      <c r="B7" s="37" t="s">
        <v>28</v>
      </c>
      <c r="C7" s="38"/>
      <c r="D7" s="15">
        <v>1</v>
      </c>
      <c r="E7" s="15">
        <v>1</v>
      </c>
      <c r="F7" s="15"/>
      <c r="G7" s="15"/>
      <c r="H7" s="15"/>
      <c r="I7" s="15"/>
      <c r="J7" s="15"/>
      <c r="K7" s="15">
        <v>3</v>
      </c>
      <c r="L7" s="15"/>
      <c r="M7" s="15">
        <v>3</v>
      </c>
      <c r="N7" s="15"/>
      <c r="O7" s="39">
        <f t="shared" si="0"/>
        <v>8</v>
      </c>
      <c r="P7" s="37" t="s">
        <v>27</v>
      </c>
    </row>
    <row r="8" spans="1:16" ht="15.75" x14ac:dyDescent="0.25">
      <c r="A8" s="37" t="s">
        <v>29</v>
      </c>
      <c r="B8" s="37" t="s">
        <v>30</v>
      </c>
      <c r="C8" s="38"/>
      <c r="D8" s="15">
        <v>3</v>
      </c>
      <c r="E8" s="15"/>
      <c r="F8" s="15"/>
      <c r="G8" s="15"/>
      <c r="H8" s="15"/>
      <c r="I8" s="15"/>
      <c r="J8" s="15"/>
      <c r="K8" s="15"/>
      <c r="L8" s="15">
        <v>1</v>
      </c>
      <c r="M8" s="15">
        <v>6</v>
      </c>
      <c r="N8" s="15"/>
      <c r="O8" s="39">
        <f t="shared" si="0"/>
        <v>10</v>
      </c>
      <c r="P8" s="37" t="s">
        <v>29</v>
      </c>
    </row>
    <row r="9" spans="1:16" ht="15.75" x14ac:dyDescent="0.25">
      <c r="A9" s="37" t="s">
        <v>37</v>
      </c>
      <c r="B9" s="37" t="s">
        <v>38</v>
      </c>
      <c r="C9" s="38">
        <v>1</v>
      </c>
      <c r="D9" s="15">
        <v>2</v>
      </c>
      <c r="E9" s="15"/>
      <c r="F9" s="15">
        <v>1</v>
      </c>
      <c r="G9" s="15">
        <v>4</v>
      </c>
      <c r="H9" s="15">
        <v>1</v>
      </c>
      <c r="I9" s="15"/>
      <c r="J9" s="15">
        <v>2</v>
      </c>
      <c r="K9" s="15">
        <v>8</v>
      </c>
      <c r="L9" s="15"/>
      <c r="M9" s="15"/>
      <c r="N9" s="15"/>
      <c r="O9" s="39">
        <f t="shared" si="0"/>
        <v>19</v>
      </c>
      <c r="P9" s="37" t="s">
        <v>37</v>
      </c>
    </row>
    <row r="10" spans="1:16" ht="15.75" x14ac:dyDescent="0.25">
      <c r="A10" s="37" t="s">
        <v>57</v>
      </c>
      <c r="B10" s="37" t="s">
        <v>58</v>
      </c>
      <c r="C10" s="38"/>
      <c r="D10" s="15"/>
      <c r="E10" s="15">
        <v>1</v>
      </c>
      <c r="F10" s="15">
        <v>2</v>
      </c>
      <c r="G10" s="15"/>
      <c r="H10" s="15"/>
      <c r="I10" s="15"/>
      <c r="J10" s="15"/>
      <c r="K10" s="15"/>
      <c r="L10" s="15"/>
      <c r="M10" s="15"/>
      <c r="N10" s="15"/>
      <c r="O10" s="39">
        <f t="shared" si="0"/>
        <v>3</v>
      </c>
      <c r="P10" s="37" t="s">
        <v>57</v>
      </c>
    </row>
    <row r="11" spans="1:16" ht="16.5" thickBot="1" x14ac:dyDescent="0.3">
      <c r="A11" s="130" t="s">
        <v>176</v>
      </c>
      <c r="B11" s="130" t="s">
        <v>177</v>
      </c>
      <c r="C11" s="222"/>
      <c r="D11" s="46"/>
      <c r="E11" s="46"/>
      <c r="F11" s="46"/>
      <c r="G11" s="46"/>
      <c r="H11" s="46"/>
      <c r="I11" s="46"/>
      <c r="J11" s="46"/>
      <c r="K11" s="46"/>
      <c r="L11" s="46">
        <v>3</v>
      </c>
      <c r="M11" s="46"/>
      <c r="N11" s="46"/>
      <c r="O11" s="223">
        <v>3</v>
      </c>
      <c r="P11" s="130" t="s">
        <v>178</v>
      </c>
    </row>
    <row r="12" spans="1:16" ht="16.5" thickBot="1" x14ac:dyDescent="0.3">
      <c r="A12" s="48" t="s">
        <v>5</v>
      </c>
      <c r="B12" s="48"/>
      <c r="C12" s="49">
        <f t="shared" ref="C12:N12" si="1">SUM(C4:C10)</f>
        <v>1</v>
      </c>
      <c r="D12" s="49">
        <f t="shared" si="1"/>
        <v>6</v>
      </c>
      <c r="E12" s="49">
        <f t="shared" si="1"/>
        <v>5</v>
      </c>
      <c r="F12" s="49">
        <f t="shared" si="1"/>
        <v>3</v>
      </c>
      <c r="G12" s="49">
        <f t="shared" si="1"/>
        <v>14</v>
      </c>
      <c r="H12" s="49">
        <f t="shared" si="1"/>
        <v>4</v>
      </c>
      <c r="I12" s="49">
        <f t="shared" si="1"/>
        <v>0</v>
      </c>
      <c r="J12" s="49">
        <f t="shared" si="1"/>
        <v>6</v>
      </c>
      <c r="K12" s="49">
        <f t="shared" si="1"/>
        <v>23</v>
      </c>
      <c r="L12" s="49">
        <f>SUM(L4:L11)</f>
        <v>13</v>
      </c>
      <c r="M12" s="49">
        <f t="shared" si="1"/>
        <v>10</v>
      </c>
      <c r="N12" s="49">
        <f t="shared" si="1"/>
        <v>0</v>
      </c>
      <c r="O12" s="49">
        <f>SUM(O4:O11)</f>
        <v>85</v>
      </c>
      <c r="P12" s="48" t="s">
        <v>5</v>
      </c>
    </row>
    <row r="14" spans="1:16" ht="18.75" x14ac:dyDescent="0.3">
      <c r="A14" s="121" t="s">
        <v>114</v>
      </c>
      <c r="B14" s="121"/>
      <c r="C14" s="121"/>
      <c r="D14" s="121"/>
      <c r="E14" s="121"/>
      <c r="F14" s="121"/>
      <c r="G14" s="121"/>
      <c r="H14" s="122"/>
      <c r="I14" s="122"/>
    </row>
  </sheetData>
  <pageMargins left="0.7" right="0.7" top="0.75" bottom="0.75" header="0.3" footer="0.3"/>
  <pageSetup orientation="portrait" verticalDpi="599" r:id="rId1"/>
  <ignoredErrors>
    <ignoredError sqref="B12:K12 M12:N1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M6" sqref="M6"/>
    </sheetView>
  </sheetViews>
  <sheetFormatPr defaultRowHeight="15" x14ac:dyDescent="0.25"/>
  <cols>
    <col min="1" max="1" width="21.7109375" customWidth="1"/>
    <col min="16" max="16" width="22" customWidth="1"/>
  </cols>
  <sheetData>
    <row r="1" spans="1:16" ht="28.5" x14ac:dyDescent="0.45">
      <c r="H1" s="120" t="s">
        <v>115</v>
      </c>
    </row>
    <row r="2" spans="1:16" ht="15.75" thickBot="1" x14ac:dyDescent="0.3"/>
    <row r="3" spans="1:16" ht="15.75" thickBot="1" x14ac:dyDescent="0.3">
      <c r="A3" s="7"/>
      <c r="B3" s="7"/>
      <c r="C3" s="92">
        <v>41548</v>
      </c>
      <c r="D3" s="93">
        <v>41579</v>
      </c>
      <c r="E3" s="93">
        <v>41618</v>
      </c>
      <c r="F3" s="93">
        <v>41640</v>
      </c>
      <c r="G3" s="93">
        <v>41671</v>
      </c>
      <c r="H3" s="93">
        <v>41699</v>
      </c>
      <c r="I3" s="93">
        <v>41730</v>
      </c>
      <c r="J3" s="93">
        <v>41760</v>
      </c>
      <c r="K3" s="93">
        <v>41791</v>
      </c>
      <c r="L3" s="93">
        <v>41821</v>
      </c>
      <c r="M3" s="93">
        <v>41852</v>
      </c>
      <c r="N3" s="94">
        <v>41883</v>
      </c>
      <c r="O3" s="28" t="s">
        <v>6</v>
      </c>
      <c r="P3" s="7"/>
    </row>
    <row r="4" spans="1:16" ht="15.75" x14ac:dyDescent="0.25">
      <c r="A4" s="37" t="s">
        <v>11</v>
      </c>
      <c r="B4" s="37" t="s">
        <v>12</v>
      </c>
      <c r="C4" s="38"/>
      <c r="D4" s="15">
        <v>16</v>
      </c>
      <c r="E4" s="15">
        <v>21</v>
      </c>
      <c r="F4" s="15">
        <v>10</v>
      </c>
      <c r="G4" s="15"/>
      <c r="H4" s="15">
        <v>7</v>
      </c>
      <c r="I4" s="15"/>
      <c r="J4" s="15">
        <v>21</v>
      </c>
      <c r="K4" s="15">
        <v>30</v>
      </c>
      <c r="L4" s="15">
        <v>14</v>
      </c>
      <c r="M4" s="15">
        <v>9</v>
      </c>
      <c r="N4" s="15"/>
      <c r="O4" s="39">
        <f t="shared" ref="O4:O10" si="0">SUM(C4:N4)</f>
        <v>128</v>
      </c>
      <c r="P4" s="37" t="s">
        <v>11</v>
      </c>
    </row>
    <row r="5" spans="1:16" ht="15.75" x14ac:dyDescent="0.25">
      <c r="A5" s="37" t="s">
        <v>13</v>
      </c>
      <c r="B5" s="37" t="s">
        <v>14</v>
      </c>
      <c r="C5" s="38"/>
      <c r="D5" s="15"/>
      <c r="E5" s="15"/>
      <c r="F5" s="15"/>
      <c r="G5" s="15"/>
      <c r="H5" s="15">
        <v>4</v>
      </c>
      <c r="I5" s="15">
        <v>2</v>
      </c>
      <c r="J5" s="15"/>
      <c r="K5" s="15"/>
      <c r="L5" s="15"/>
      <c r="M5" s="15"/>
      <c r="N5" s="15"/>
      <c r="O5" s="39">
        <f t="shared" si="0"/>
        <v>6</v>
      </c>
      <c r="P5" s="37" t="s">
        <v>13</v>
      </c>
    </row>
    <row r="6" spans="1:16" ht="15.75" x14ac:dyDescent="0.25">
      <c r="A6" s="37" t="s">
        <v>98</v>
      </c>
      <c r="B6" s="37" t="s">
        <v>18</v>
      </c>
      <c r="C6" s="38"/>
      <c r="D6" s="15"/>
      <c r="E6" s="15"/>
      <c r="F6" s="15"/>
      <c r="G6" s="15"/>
      <c r="H6" s="15"/>
      <c r="I6" s="15"/>
      <c r="J6" s="15"/>
      <c r="K6" s="15"/>
      <c r="L6" s="15"/>
      <c r="M6" s="15">
        <v>9</v>
      </c>
      <c r="N6" s="15"/>
      <c r="O6" s="39">
        <f t="shared" si="0"/>
        <v>9</v>
      </c>
      <c r="P6" s="37" t="s">
        <v>98</v>
      </c>
    </row>
    <row r="7" spans="1:16" ht="15.75" x14ac:dyDescent="0.25">
      <c r="A7" s="37" t="s">
        <v>33</v>
      </c>
      <c r="B7" s="37" t="s">
        <v>34</v>
      </c>
      <c r="C7" s="38"/>
      <c r="D7" s="15"/>
      <c r="E7" s="15"/>
      <c r="F7" s="15"/>
      <c r="G7" s="15"/>
      <c r="H7" s="15"/>
      <c r="I7" s="15">
        <v>1</v>
      </c>
      <c r="J7" s="15"/>
      <c r="K7" s="15"/>
      <c r="L7" s="15"/>
      <c r="M7" s="15"/>
      <c r="N7" s="15"/>
      <c r="O7" s="39">
        <f t="shared" si="0"/>
        <v>1</v>
      </c>
      <c r="P7" s="37" t="s">
        <v>33</v>
      </c>
    </row>
    <row r="8" spans="1:16" ht="15.75" x14ac:dyDescent="0.25">
      <c r="A8" s="37" t="s">
        <v>37</v>
      </c>
      <c r="B8" s="37" t="s">
        <v>38</v>
      </c>
      <c r="C8" s="38"/>
      <c r="D8" s="15"/>
      <c r="E8" s="15">
        <v>4</v>
      </c>
      <c r="F8" s="15"/>
      <c r="G8" s="15">
        <v>1</v>
      </c>
      <c r="H8" s="15"/>
      <c r="I8" s="15"/>
      <c r="J8" s="15"/>
      <c r="K8" s="15"/>
      <c r="L8" s="15"/>
      <c r="M8" s="15"/>
      <c r="N8" s="15"/>
      <c r="O8" s="39">
        <f t="shared" si="0"/>
        <v>5</v>
      </c>
      <c r="P8" s="37" t="s">
        <v>37</v>
      </c>
    </row>
    <row r="9" spans="1:16" ht="15.75" x14ac:dyDescent="0.25">
      <c r="A9" s="37" t="s">
        <v>53</v>
      </c>
      <c r="B9" s="37" t="s">
        <v>54</v>
      </c>
      <c r="C9" s="41">
        <v>1</v>
      </c>
      <c r="D9" s="42">
        <v>7</v>
      </c>
      <c r="E9" s="42"/>
      <c r="F9" s="42">
        <v>4</v>
      </c>
      <c r="G9" s="42">
        <v>1</v>
      </c>
      <c r="H9" s="42">
        <v>1</v>
      </c>
      <c r="I9" s="42"/>
      <c r="J9" s="42"/>
      <c r="K9" s="42">
        <v>5</v>
      </c>
      <c r="L9" s="42"/>
      <c r="M9" s="42"/>
      <c r="N9" s="42"/>
      <c r="O9" s="43">
        <f t="shared" si="0"/>
        <v>19</v>
      </c>
      <c r="P9" s="37" t="s">
        <v>53</v>
      </c>
    </row>
    <row r="10" spans="1:16" ht="16.5" thickBot="1" x14ac:dyDescent="0.3">
      <c r="A10" s="130" t="s">
        <v>57</v>
      </c>
      <c r="B10" s="130" t="s">
        <v>58</v>
      </c>
      <c r="C10" s="45">
        <v>1</v>
      </c>
      <c r="D10" s="46">
        <v>3</v>
      </c>
      <c r="E10" s="46"/>
      <c r="F10" s="46">
        <v>2</v>
      </c>
      <c r="G10" s="46">
        <v>1</v>
      </c>
      <c r="H10" s="46"/>
      <c r="I10" s="46"/>
      <c r="J10" s="46"/>
      <c r="K10" s="46"/>
      <c r="L10" s="46"/>
      <c r="M10" s="46"/>
      <c r="N10" s="46"/>
      <c r="O10" s="47">
        <f t="shared" si="0"/>
        <v>7</v>
      </c>
      <c r="P10" s="130" t="s">
        <v>57</v>
      </c>
    </row>
    <row r="11" spans="1:16" ht="16.5" thickBot="1" x14ac:dyDescent="0.3">
      <c r="A11" s="48" t="s">
        <v>5</v>
      </c>
      <c r="B11" s="48"/>
      <c r="C11" s="49">
        <f t="shared" ref="C11:O11" si="1">SUM(C4:C10)</f>
        <v>2</v>
      </c>
      <c r="D11" s="49">
        <f t="shared" si="1"/>
        <v>26</v>
      </c>
      <c r="E11" s="49">
        <f t="shared" si="1"/>
        <v>25</v>
      </c>
      <c r="F11" s="49">
        <f t="shared" si="1"/>
        <v>16</v>
      </c>
      <c r="G11" s="49">
        <f t="shared" si="1"/>
        <v>3</v>
      </c>
      <c r="H11" s="49">
        <f t="shared" si="1"/>
        <v>12</v>
      </c>
      <c r="I11" s="49">
        <f t="shared" si="1"/>
        <v>3</v>
      </c>
      <c r="J11" s="49">
        <f t="shared" si="1"/>
        <v>21</v>
      </c>
      <c r="K11" s="49">
        <f t="shared" si="1"/>
        <v>35</v>
      </c>
      <c r="L11" s="49">
        <f t="shared" si="1"/>
        <v>14</v>
      </c>
      <c r="M11" s="49">
        <f t="shared" si="1"/>
        <v>18</v>
      </c>
      <c r="N11" s="49">
        <f t="shared" si="1"/>
        <v>0</v>
      </c>
      <c r="O11" s="49">
        <f t="shared" si="1"/>
        <v>175</v>
      </c>
      <c r="P11" s="48" t="s">
        <v>5</v>
      </c>
    </row>
    <row r="13" spans="1:16" ht="18.75" x14ac:dyDescent="0.3">
      <c r="A13" s="121" t="s">
        <v>167</v>
      </c>
      <c r="B13" s="121"/>
      <c r="C13" s="121"/>
      <c r="D13" s="121"/>
      <c r="E13" s="121"/>
      <c r="F13" s="121"/>
      <c r="G13" s="121"/>
      <c r="H13" s="122"/>
      <c r="I13" s="122"/>
    </row>
  </sheetData>
  <pageMargins left="0.7" right="0.7" top="0.75" bottom="0.75" header="0.3" footer="0.3"/>
  <ignoredErrors>
    <ignoredError sqref="C11:N1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workbookViewId="0">
      <selection activeCell="M17" sqref="M17"/>
    </sheetView>
  </sheetViews>
  <sheetFormatPr defaultRowHeight="15" x14ac:dyDescent="0.25"/>
  <cols>
    <col min="1" max="1" width="23.140625" customWidth="1"/>
    <col min="2" max="2" width="5.7109375" customWidth="1"/>
    <col min="15" max="15" width="14.140625" customWidth="1"/>
    <col min="16" max="16" width="22.28515625" customWidth="1"/>
  </cols>
  <sheetData>
    <row r="2" spans="1:16" ht="27" x14ac:dyDescent="0.35">
      <c r="G2" s="97" t="s">
        <v>116</v>
      </c>
      <c r="H2" s="7"/>
      <c r="I2" s="7"/>
    </row>
    <row r="4" spans="1:16" ht="27" x14ac:dyDescent="0.35">
      <c r="A4" s="100"/>
      <c r="B4" s="112"/>
      <c r="C4" s="112"/>
      <c r="D4" s="112"/>
      <c r="E4" s="112"/>
      <c r="F4" s="1"/>
      <c r="G4" s="112"/>
      <c r="H4" s="131" t="s">
        <v>91</v>
      </c>
      <c r="I4" s="112"/>
      <c r="J4" s="112"/>
      <c r="K4" s="112"/>
      <c r="L4" s="112"/>
      <c r="M4" s="112"/>
      <c r="N4" s="112"/>
      <c r="O4" s="112"/>
    </row>
    <row r="5" spans="1:16" ht="16.5" thickBot="1" x14ac:dyDescent="0.3">
      <c r="B5" s="111"/>
    </row>
    <row r="6" spans="1:16" ht="16.5" thickBot="1" x14ac:dyDescent="0.3">
      <c r="A6" s="124"/>
      <c r="B6" s="102"/>
      <c r="C6" s="92">
        <v>41548</v>
      </c>
      <c r="D6" s="93">
        <v>41579</v>
      </c>
      <c r="E6" s="93">
        <v>41618</v>
      </c>
      <c r="F6" s="93">
        <v>41640</v>
      </c>
      <c r="G6" s="93">
        <v>41671</v>
      </c>
      <c r="H6" s="93">
        <v>41699</v>
      </c>
      <c r="I6" s="93">
        <v>41730</v>
      </c>
      <c r="J6" s="93">
        <v>41760</v>
      </c>
      <c r="K6" s="93">
        <v>41791</v>
      </c>
      <c r="L6" s="93">
        <v>41821</v>
      </c>
      <c r="M6" s="93">
        <v>41852</v>
      </c>
      <c r="N6" s="94">
        <v>41883</v>
      </c>
      <c r="O6" s="28" t="s">
        <v>5</v>
      </c>
      <c r="P6" s="101"/>
    </row>
    <row r="7" spans="1:16" ht="16.5" thickBot="1" x14ac:dyDescent="0.3">
      <c r="A7" s="125" t="s">
        <v>11</v>
      </c>
      <c r="B7" s="125" t="s">
        <v>12</v>
      </c>
      <c r="C7" s="38">
        <v>5</v>
      </c>
      <c r="D7" s="15">
        <v>26</v>
      </c>
      <c r="E7" s="15">
        <v>14</v>
      </c>
      <c r="F7" s="15">
        <v>27</v>
      </c>
      <c r="G7" s="15">
        <v>33</v>
      </c>
      <c r="H7" s="15">
        <v>10</v>
      </c>
      <c r="I7" s="15">
        <v>33</v>
      </c>
      <c r="J7" s="15">
        <v>15</v>
      </c>
      <c r="K7" s="15">
        <v>20</v>
      </c>
      <c r="L7" s="15">
        <v>4</v>
      </c>
      <c r="M7" s="15">
        <v>16</v>
      </c>
      <c r="N7" s="15"/>
      <c r="O7" s="39">
        <f t="shared" ref="O7:O22" si="0">SUM(C7:N7)</f>
        <v>203</v>
      </c>
      <c r="P7" s="125" t="s">
        <v>11</v>
      </c>
    </row>
    <row r="8" spans="1:16" ht="16.5" thickBot="1" x14ac:dyDescent="0.3">
      <c r="A8" s="125" t="s">
        <v>13</v>
      </c>
      <c r="B8" s="125" t="s">
        <v>14</v>
      </c>
      <c r="C8" s="38">
        <v>6</v>
      </c>
      <c r="D8" s="15">
        <v>1</v>
      </c>
      <c r="E8" s="15">
        <v>4</v>
      </c>
      <c r="F8" s="15">
        <v>3</v>
      </c>
      <c r="G8" s="15">
        <v>23</v>
      </c>
      <c r="H8" s="15">
        <v>12</v>
      </c>
      <c r="I8" s="15">
        <v>1</v>
      </c>
      <c r="J8" s="15"/>
      <c r="K8" s="15"/>
      <c r="L8" s="15">
        <v>3</v>
      </c>
      <c r="M8" s="15"/>
      <c r="N8" s="15"/>
      <c r="O8" s="39">
        <f t="shared" si="0"/>
        <v>53</v>
      </c>
      <c r="P8" s="125" t="s">
        <v>13</v>
      </c>
    </row>
    <row r="9" spans="1:16" ht="16.5" thickBot="1" x14ac:dyDescent="0.3">
      <c r="A9" s="125" t="s">
        <v>23</v>
      </c>
      <c r="B9" s="125" t="s">
        <v>24</v>
      </c>
      <c r="C9" s="38"/>
      <c r="D9" s="15"/>
      <c r="E9" s="15"/>
      <c r="F9" s="15"/>
      <c r="G9" s="15"/>
      <c r="H9" s="15">
        <v>2</v>
      </c>
      <c r="I9" s="15"/>
      <c r="J9" s="15"/>
      <c r="K9" s="15"/>
      <c r="L9" s="15"/>
      <c r="M9" s="15"/>
      <c r="N9" s="15"/>
      <c r="O9" s="39">
        <f>SUM(C9:N9)</f>
        <v>2</v>
      </c>
      <c r="P9" s="125" t="s">
        <v>23</v>
      </c>
    </row>
    <row r="10" spans="1:16" ht="16.5" thickBot="1" x14ac:dyDescent="0.3">
      <c r="A10" s="125" t="s">
        <v>98</v>
      </c>
      <c r="B10" s="125" t="s">
        <v>18</v>
      </c>
      <c r="C10" s="38"/>
      <c r="D10" s="15"/>
      <c r="E10" s="15"/>
      <c r="F10" s="15"/>
      <c r="G10" s="15">
        <v>5</v>
      </c>
      <c r="H10" s="15"/>
      <c r="I10" s="15">
        <v>1</v>
      </c>
      <c r="J10" s="15">
        <v>10</v>
      </c>
      <c r="K10" s="15">
        <v>11</v>
      </c>
      <c r="L10" s="15">
        <v>4</v>
      </c>
      <c r="M10" s="15">
        <v>14</v>
      </c>
      <c r="N10" s="15"/>
      <c r="O10" s="39">
        <f>SUM(C10:N10)</f>
        <v>45</v>
      </c>
      <c r="P10" s="125" t="s">
        <v>98</v>
      </c>
    </row>
    <row r="11" spans="1:16" ht="16.5" thickBot="1" x14ac:dyDescent="0.3">
      <c r="A11" s="125" t="s">
        <v>27</v>
      </c>
      <c r="B11" s="125" t="s">
        <v>28</v>
      </c>
      <c r="C11" s="38"/>
      <c r="D11" s="15"/>
      <c r="E11" s="15"/>
      <c r="F11" s="15"/>
      <c r="G11" s="15">
        <v>1</v>
      </c>
      <c r="H11" s="15"/>
      <c r="I11" s="15"/>
      <c r="J11" s="15"/>
      <c r="K11" s="15">
        <v>3</v>
      </c>
      <c r="L11" s="15"/>
      <c r="M11" s="15"/>
      <c r="N11" s="15"/>
      <c r="O11" s="39">
        <f t="shared" si="0"/>
        <v>4</v>
      </c>
      <c r="P11" s="125" t="s">
        <v>27</v>
      </c>
    </row>
    <row r="12" spans="1:16" ht="16.5" thickBot="1" x14ac:dyDescent="0.3">
      <c r="A12" s="125" t="s">
        <v>29</v>
      </c>
      <c r="B12" s="125" t="s">
        <v>30</v>
      </c>
      <c r="C12" s="38"/>
      <c r="D12" s="15">
        <v>3</v>
      </c>
      <c r="E12" s="15"/>
      <c r="F12" s="15"/>
      <c r="G12" s="15"/>
      <c r="H12" s="15"/>
      <c r="I12" s="15">
        <v>1</v>
      </c>
      <c r="J12" s="15"/>
      <c r="K12" s="15"/>
      <c r="L12" s="15"/>
      <c r="M12" s="15"/>
      <c r="N12" s="15"/>
      <c r="O12" s="39">
        <f t="shared" si="0"/>
        <v>4</v>
      </c>
      <c r="P12" s="125" t="s">
        <v>29</v>
      </c>
    </row>
    <row r="13" spans="1:16" ht="16.5" thickBot="1" x14ac:dyDescent="0.3">
      <c r="A13" s="125" t="s">
        <v>37</v>
      </c>
      <c r="B13" s="125" t="s">
        <v>38</v>
      </c>
      <c r="C13" s="38"/>
      <c r="D13" s="15">
        <v>14</v>
      </c>
      <c r="E13" s="15">
        <v>1</v>
      </c>
      <c r="F13" s="15"/>
      <c r="G13" s="15">
        <v>4</v>
      </c>
      <c r="H13" s="15">
        <v>16</v>
      </c>
      <c r="I13" s="15">
        <v>6</v>
      </c>
      <c r="J13" s="15">
        <v>1</v>
      </c>
      <c r="K13" s="15">
        <v>10</v>
      </c>
      <c r="L13" s="15">
        <v>9</v>
      </c>
      <c r="M13" s="15"/>
      <c r="N13" s="15"/>
      <c r="O13" s="39">
        <f t="shared" si="0"/>
        <v>61</v>
      </c>
      <c r="P13" s="125" t="s">
        <v>37</v>
      </c>
    </row>
    <row r="14" spans="1:16" ht="16.5" thickBot="1" x14ac:dyDescent="0.3">
      <c r="A14" s="125" t="s">
        <v>39</v>
      </c>
      <c r="B14" s="125" t="s">
        <v>40</v>
      </c>
      <c r="C14" s="3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39">
        <f>SUM(C14:N14)</f>
        <v>0</v>
      </c>
      <c r="P14" s="125" t="s">
        <v>39</v>
      </c>
    </row>
    <row r="15" spans="1:16" ht="16.5" thickBot="1" x14ac:dyDescent="0.3">
      <c r="A15" s="125" t="s">
        <v>43</v>
      </c>
      <c r="B15" s="125" t="s">
        <v>44</v>
      </c>
      <c r="C15" s="3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39">
        <f t="shared" si="0"/>
        <v>0</v>
      </c>
      <c r="P15" s="125" t="s">
        <v>43</v>
      </c>
    </row>
    <row r="16" spans="1:16" ht="16.5" thickBot="1" x14ac:dyDescent="0.3">
      <c r="A16" s="125" t="s">
        <v>47</v>
      </c>
      <c r="B16" s="125" t="s">
        <v>48</v>
      </c>
      <c r="C16" s="38"/>
      <c r="D16" s="15">
        <v>3</v>
      </c>
      <c r="E16" s="15"/>
      <c r="F16" s="15"/>
      <c r="G16" s="15"/>
      <c r="H16" s="15">
        <v>1</v>
      </c>
      <c r="I16" s="15"/>
      <c r="J16" s="15"/>
      <c r="K16" s="15"/>
      <c r="L16" s="15"/>
      <c r="M16" s="15"/>
      <c r="N16" s="15"/>
      <c r="O16" s="39">
        <f>SUM(C16:N16)</f>
        <v>4</v>
      </c>
      <c r="P16" s="125" t="s">
        <v>47</v>
      </c>
    </row>
    <row r="17" spans="1:16" ht="16.5" thickBot="1" x14ac:dyDescent="0.3">
      <c r="A17" s="125" t="s">
        <v>51</v>
      </c>
      <c r="B17" s="125" t="s">
        <v>52</v>
      </c>
      <c r="C17" s="38"/>
      <c r="D17" s="15">
        <v>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9">
        <v>2</v>
      </c>
      <c r="P17" s="125" t="s">
        <v>51</v>
      </c>
    </row>
    <row r="18" spans="1:16" ht="16.5" thickBot="1" x14ac:dyDescent="0.3">
      <c r="A18" s="125" t="s">
        <v>55</v>
      </c>
      <c r="B18" s="125" t="s">
        <v>56</v>
      </c>
      <c r="C18" s="3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9">
        <f>SUM(C18:N18)</f>
        <v>0</v>
      </c>
      <c r="P18" s="125" t="s">
        <v>55</v>
      </c>
    </row>
    <row r="19" spans="1:16" ht="16.5" thickBot="1" x14ac:dyDescent="0.3">
      <c r="A19" s="125" t="s">
        <v>53</v>
      </c>
      <c r="B19" s="125" t="s">
        <v>54</v>
      </c>
      <c r="C19" s="38">
        <v>1</v>
      </c>
      <c r="D19" s="15">
        <v>21</v>
      </c>
      <c r="E19" s="15">
        <v>8</v>
      </c>
      <c r="F19" s="15">
        <v>17</v>
      </c>
      <c r="G19" s="15">
        <v>5</v>
      </c>
      <c r="H19" s="15">
        <v>27</v>
      </c>
      <c r="I19" s="15">
        <v>11</v>
      </c>
      <c r="J19" s="15">
        <v>12</v>
      </c>
      <c r="K19" s="15">
        <v>33</v>
      </c>
      <c r="L19" s="15">
        <v>16</v>
      </c>
      <c r="M19" s="15">
        <v>11</v>
      </c>
      <c r="N19" s="15"/>
      <c r="O19" s="39">
        <f t="shared" si="0"/>
        <v>162</v>
      </c>
      <c r="P19" s="125" t="s">
        <v>53</v>
      </c>
    </row>
    <row r="20" spans="1:16" ht="16.5" thickBot="1" x14ac:dyDescent="0.3">
      <c r="A20" s="125" t="s">
        <v>57</v>
      </c>
      <c r="B20" s="125" t="s">
        <v>58</v>
      </c>
      <c r="C20" s="38">
        <v>1</v>
      </c>
      <c r="D20" s="15"/>
      <c r="E20" s="15">
        <v>5</v>
      </c>
      <c r="F20" s="15">
        <v>2</v>
      </c>
      <c r="G20" s="15"/>
      <c r="H20" s="15"/>
      <c r="I20" s="15"/>
      <c r="J20" s="15"/>
      <c r="K20" s="15"/>
      <c r="L20" s="15"/>
      <c r="M20" s="15"/>
      <c r="N20" s="15"/>
      <c r="O20" s="39">
        <f t="shared" si="0"/>
        <v>8</v>
      </c>
      <c r="P20" s="125" t="s">
        <v>57</v>
      </c>
    </row>
    <row r="21" spans="1:16" ht="16.5" thickBot="1" x14ac:dyDescent="0.3">
      <c r="A21" s="125" t="s">
        <v>59</v>
      </c>
      <c r="B21" s="125" t="s">
        <v>60</v>
      </c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>
        <f>SUM(C21:N21)</f>
        <v>0</v>
      </c>
      <c r="P21" s="125" t="s">
        <v>59</v>
      </c>
    </row>
    <row r="22" spans="1:16" ht="16.5" thickBot="1" x14ac:dyDescent="0.3">
      <c r="A22" s="125" t="s">
        <v>61</v>
      </c>
      <c r="B22" s="125" t="s">
        <v>62</v>
      </c>
      <c r="C22" s="45"/>
      <c r="D22" s="46"/>
      <c r="E22" s="46">
        <v>3</v>
      </c>
      <c r="F22" s="46"/>
      <c r="G22" s="46"/>
      <c r="H22" s="46"/>
      <c r="I22" s="46"/>
      <c r="J22" s="46"/>
      <c r="K22" s="46"/>
      <c r="L22" s="46"/>
      <c r="M22" s="46"/>
      <c r="N22" s="46"/>
      <c r="O22" s="47">
        <f t="shared" si="0"/>
        <v>3</v>
      </c>
      <c r="P22" s="125" t="s">
        <v>61</v>
      </c>
    </row>
    <row r="23" spans="1:16" ht="16.5" thickBot="1" x14ac:dyDescent="0.3">
      <c r="A23" s="48" t="s">
        <v>5</v>
      </c>
      <c r="B23" s="48"/>
      <c r="C23" s="132">
        <f t="shared" ref="C23:O23" si="1">SUM(C7:C22)</f>
        <v>13</v>
      </c>
      <c r="D23" s="132">
        <f t="shared" si="1"/>
        <v>70</v>
      </c>
      <c r="E23" s="132">
        <f t="shared" si="1"/>
        <v>35</v>
      </c>
      <c r="F23" s="132">
        <f t="shared" si="1"/>
        <v>49</v>
      </c>
      <c r="G23" s="132">
        <f t="shared" si="1"/>
        <v>71</v>
      </c>
      <c r="H23" s="132">
        <f t="shared" si="1"/>
        <v>68</v>
      </c>
      <c r="I23" s="132">
        <f t="shared" si="1"/>
        <v>53</v>
      </c>
      <c r="J23" s="132">
        <f t="shared" si="1"/>
        <v>38</v>
      </c>
      <c r="K23" s="132">
        <f t="shared" si="1"/>
        <v>77</v>
      </c>
      <c r="L23" s="132">
        <f t="shared" si="1"/>
        <v>36</v>
      </c>
      <c r="M23" s="132">
        <f t="shared" si="1"/>
        <v>41</v>
      </c>
      <c r="N23" s="132">
        <f t="shared" si="1"/>
        <v>0</v>
      </c>
      <c r="O23" s="132">
        <f t="shared" si="1"/>
        <v>551</v>
      </c>
      <c r="P23" s="48" t="s">
        <v>5</v>
      </c>
    </row>
  </sheetData>
  <pageMargins left="0.7" right="0.7" top="0.75" bottom="0.75" header="0.3" footer="0.3"/>
  <ignoredErrors>
    <ignoredError sqref="C23:N2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7"/>
  <sheetViews>
    <sheetView topLeftCell="A79" workbookViewId="0">
      <selection activeCell="M91" sqref="M91"/>
    </sheetView>
  </sheetViews>
  <sheetFormatPr defaultRowHeight="15" x14ac:dyDescent="0.25"/>
  <cols>
    <col min="1" max="1" width="69.28515625" customWidth="1"/>
    <col min="2" max="4" width="9.140625" customWidth="1"/>
    <col min="14" max="14" width="12.7109375" customWidth="1"/>
  </cols>
  <sheetData>
    <row r="3" spans="1:14" ht="27" x14ac:dyDescent="0.35">
      <c r="A3" s="133" t="s">
        <v>140</v>
      </c>
      <c r="B3" s="134"/>
      <c r="C3" s="134"/>
      <c r="D3" s="135"/>
      <c r="E3" s="136"/>
      <c r="F3" s="136"/>
      <c r="G3" s="136"/>
      <c r="H3" s="136"/>
      <c r="I3" s="137"/>
      <c r="J3" s="137"/>
    </row>
    <row r="4" spans="1:14" ht="24" thickBot="1" x14ac:dyDescent="0.4">
      <c r="A4" s="138" t="s">
        <v>94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4" ht="17.25" thickTop="1" thickBot="1" x14ac:dyDescent="0.3">
      <c r="A5" s="139"/>
      <c r="B5" s="140">
        <v>41548</v>
      </c>
      <c r="C5" s="140">
        <v>41579</v>
      </c>
      <c r="D5" s="140">
        <v>41618</v>
      </c>
      <c r="E5" s="140">
        <v>41640</v>
      </c>
      <c r="F5" s="140">
        <v>41671</v>
      </c>
      <c r="G5" s="140">
        <v>41699</v>
      </c>
      <c r="H5" s="140">
        <v>41730</v>
      </c>
      <c r="I5" s="140">
        <v>41760</v>
      </c>
      <c r="J5" s="140">
        <v>41791</v>
      </c>
      <c r="K5" s="140">
        <v>41821</v>
      </c>
      <c r="L5" s="140">
        <v>41852</v>
      </c>
      <c r="M5" s="140">
        <v>41883</v>
      </c>
      <c r="N5" s="141" t="s">
        <v>5</v>
      </c>
    </row>
    <row r="6" spans="1:14" ht="15.75" x14ac:dyDescent="0.25">
      <c r="A6" s="142" t="s">
        <v>117</v>
      </c>
      <c r="B6" s="143">
        <v>16</v>
      </c>
      <c r="C6" s="144">
        <v>20</v>
      </c>
      <c r="D6" s="144">
        <v>48</v>
      </c>
      <c r="E6" s="144">
        <v>40</v>
      </c>
      <c r="F6" s="144">
        <v>42</v>
      </c>
      <c r="G6" s="144">
        <v>46</v>
      </c>
      <c r="H6" s="144">
        <v>65</v>
      </c>
      <c r="I6" s="144">
        <v>76</v>
      </c>
      <c r="J6" s="144">
        <v>56</v>
      </c>
      <c r="K6" s="144">
        <v>24</v>
      </c>
      <c r="L6" s="144">
        <v>55</v>
      </c>
      <c r="M6" s="144"/>
      <c r="N6" s="145">
        <f>SUM(B6:M6)</f>
        <v>488</v>
      </c>
    </row>
    <row r="7" spans="1:14" ht="15.75" x14ac:dyDescent="0.25">
      <c r="A7" s="146" t="s">
        <v>118</v>
      </c>
      <c r="B7" s="147">
        <v>2</v>
      </c>
      <c r="C7" s="148">
        <v>1</v>
      </c>
      <c r="D7" s="148">
        <v>3</v>
      </c>
      <c r="E7" s="148">
        <v>15</v>
      </c>
      <c r="F7" s="148">
        <v>4</v>
      </c>
      <c r="G7" s="148">
        <v>11</v>
      </c>
      <c r="H7" s="148">
        <v>5</v>
      </c>
      <c r="I7" s="148">
        <v>19</v>
      </c>
      <c r="J7" s="148">
        <v>4</v>
      </c>
      <c r="K7" s="148">
        <v>0</v>
      </c>
      <c r="L7" s="148">
        <v>0</v>
      </c>
      <c r="M7" s="148"/>
      <c r="N7" s="149">
        <f>SUM(B7:M7)</f>
        <v>64</v>
      </c>
    </row>
    <row r="8" spans="1:14" ht="15.75" x14ac:dyDescent="0.25">
      <c r="A8" s="150" t="s">
        <v>119</v>
      </c>
      <c r="B8" s="151">
        <v>2</v>
      </c>
      <c r="C8" s="152">
        <v>1</v>
      </c>
      <c r="D8" s="152">
        <v>2</v>
      </c>
      <c r="E8" s="152">
        <v>13</v>
      </c>
      <c r="F8" s="152">
        <v>4</v>
      </c>
      <c r="G8" s="152">
        <v>11</v>
      </c>
      <c r="H8" s="152">
        <v>5</v>
      </c>
      <c r="I8" s="152">
        <v>19</v>
      </c>
      <c r="J8" s="152">
        <v>4</v>
      </c>
      <c r="K8" s="152"/>
      <c r="L8" s="152"/>
      <c r="M8" s="152"/>
      <c r="N8" s="153">
        <f>SUM(B8:M8)</f>
        <v>61</v>
      </c>
    </row>
    <row r="9" spans="1:14" ht="15.75" x14ac:dyDescent="0.25">
      <c r="A9" s="150" t="s">
        <v>147</v>
      </c>
      <c r="B9" s="151"/>
      <c r="C9" s="152"/>
      <c r="D9" s="152"/>
      <c r="E9" s="152">
        <v>2</v>
      </c>
      <c r="F9" s="152"/>
      <c r="G9" s="152"/>
      <c r="H9" s="152"/>
      <c r="I9" s="152"/>
      <c r="J9" s="152"/>
      <c r="K9" s="152"/>
      <c r="L9" s="152"/>
      <c r="M9" s="152"/>
      <c r="N9" s="153">
        <v>2</v>
      </c>
    </row>
    <row r="10" spans="1:14" ht="15.75" x14ac:dyDescent="0.25">
      <c r="A10" s="150" t="s">
        <v>144</v>
      </c>
      <c r="B10" s="151"/>
      <c r="C10" s="152"/>
      <c r="D10" s="152">
        <v>1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3">
        <v>1</v>
      </c>
    </row>
    <row r="11" spans="1:14" ht="15.75" x14ac:dyDescent="0.25">
      <c r="A11" s="150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20"/>
    </row>
    <row r="12" spans="1:14" ht="15.75" x14ac:dyDescent="0.25">
      <c r="A12" s="154" t="s">
        <v>120</v>
      </c>
      <c r="B12" s="155"/>
      <c r="C12" s="156">
        <v>1</v>
      </c>
      <c r="D12" s="156">
        <v>19</v>
      </c>
      <c r="E12" s="156">
        <v>11</v>
      </c>
      <c r="F12" s="156">
        <v>4</v>
      </c>
      <c r="G12" s="156">
        <v>12</v>
      </c>
      <c r="H12" s="156">
        <v>32</v>
      </c>
      <c r="I12" s="156">
        <v>33</v>
      </c>
      <c r="J12" s="156">
        <v>25</v>
      </c>
      <c r="K12" s="156">
        <v>24</v>
      </c>
      <c r="L12" s="156">
        <v>13</v>
      </c>
      <c r="M12" s="156"/>
      <c r="N12" s="157">
        <f>SUM(B12:M12)</f>
        <v>174</v>
      </c>
    </row>
    <row r="13" spans="1:14" ht="15.75" x14ac:dyDescent="0.25">
      <c r="A13" s="158" t="s">
        <v>119</v>
      </c>
      <c r="B13" s="159"/>
      <c r="C13" s="160">
        <v>1</v>
      </c>
      <c r="D13" s="160">
        <v>19</v>
      </c>
      <c r="E13" s="160">
        <v>11</v>
      </c>
      <c r="F13" s="160">
        <v>4</v>
      </c>
      <c r="G13" s="160">
        <v>12</v>
      </c>
      <c r="H13" s="160">
        <v>32</v>
      </c>
      <c r="I13" s="160">
        <v>33</v>
      </c>
      <c r="J13" s="160">
        <v>25</v>
      </c>
      <c r="K13" s="160">
        <v>24</v>
      </c>
      <c r="L13" s="160">
        <v>13</v>
      </c>
      <c r="M13" s="160"/>
      <c r="N13" s="161">
        <f>SUM(B13:M13)</f>
        <v>174</v>
      </c>
    </row>
    <row r="14" spans="1:14" ht="15.75" x14ac:dyDescent="0.25">
      <c r="A14" s="158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8"/>
      <c r="N14" s="164"/>
    </row>
    <row r="15" spans="1:14" ht="15.75" x14ac:dyDescent="0.25">
      <c r="A15" s="154" t="s">
        <v>115</v>
      </c>
      <c r="B15" s="155">
        <v>9</v>
      </c>
      <c r="C15" s="156">
        <v>8</v>
      </c>
      <c r="D15" s="156">
        <v>5</v>
      </c>
      <c r="E15" s="156">
        <v>0</v>
      </c>
      <c r="F15" s="156">
        <v>3</v>
      </c>
      <c r="G15" s="156">
        <v>7</v>
      </c>
      <c r="H15" s="156">
        <v>0</v>
      </c>
      <c r="I15" s="156">
        <v>0</v>
      </c>
      <c r="J15" s="156">
        <v>1</v>
      </c>
      <c r="K15" s="156">
        <v>0</v>
      </c>
      <c r="L15" s="156">
        <v>0</v>
      </c>
      <c r="M15" s="156"/>
      <c r="N15" s="157">
        <f>SUM(B15:M15)</f>
        <v>33</v>
      </c>
    </row>
    <row r="16" spans="1:14" ht="15.75" x14ac:dyDescent="0.25">
      <c r="A16" s="165" t="s">
        <v>142</v>
      </c>
      <c r="B16" s="159"/>
      <c r="C16" s="160">
        <v>4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1">
        <v>4</v>
      </c>
    </row>
    <row r="17" spans="1:14" ht="15.75" x14ac:dyDescent="0.25">
      <c r="A17" s="158" t="s">
        <v>119</v>
      </c>
      <c r="B17" s="159">
        <v>9</v>
      </c>
      <c r="C17" s="160">
        <v>4</v>
      </c>
      <c r="D17" s="160">
        <v>5</v>
      </c>
      <c r="E17" s="160"/>
      <c r="F17" s="160">
        <v>3</v>
      </c>
      <c r="G17" s="160">
        <v>7</v>
      </c>
      <c r="H17" s="160"/>
      <c r="I17" s="160"/>
      <c r="J17" s="160">
        <v>1</v>
      </c>
      <c r="K17" s="160"/>
      <c r="L17" s="160"/>
      <c r="M17" s="160"/>
      <c r="N17" s="161">
        <f>SUM(B17:M17)</f>
        <v>29</v>
      </c>
    </row>
    <row r="18" spans="1:14" ht="15.75" x14ac:dyDescent="0.25">
      <c r="A18" s="165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9"/>
    </row>
    <row r="19" spans="1:14" ht="15.75" x14ac:dyDescent="0.25">
      <c r="A19" s="154" t="s">
        <v>121</v>
      </c>
      <c r="B19" s="155">
        <v>5</v>
      </c>
      <c r="C19" s="156">
        <v>10</v>
      </c>
      <c r="D19" s="156">
        <v>21</v>
      </c>
      <c r="E19" s="156">
        <v>14</v>
      </c>
      <c r="F19" s="156">
        <v>31</v>
      </c>
      <c r="G19" s="156">
        <v>16</v>
      </c>
      <c r="H19" s="156">
        <v>28</v>
      </c>
      <c r="I19" s="156">
        <v>24</v>
      </c>
      <c r="J19" s="156">
        <v>26</v>
      </c>
      <c r="K19" s="156">
        <v>0</v>
      </c>
      <c r="L19" s="156">
        <v>42</v>
      </c>
      <c r="M19" s="156"/>
      <c r="N19" s="157">
        <f>SUM(B19:M19)</f>
        <v>217</v>
      </c>
    </row>
    <row r="20" spans="1:14" ht="15.75" x14ac:dyDescent="0.25">
      <c r="A20" s="166" t="s">
        <v>159</v>
      </c>
      <c r="B20" s="167"/>
      <c r="C20" s="168"/>
      <c r="D20" s="168"/>
      <c r="E20" s="168"/>
      <c r="F20" s="168"/>
      <c r="G20" s="168"/>
      <c r="H20" s="168">
        <v>2</v>
      </c>
      <c r="I20" s="168"/>
      <c r="J20" s="168"/>
      <c r="K20" s="168"/>
      <c r="L20" s="168"/>
      <c r="M20" s="168"/>
      <c r="N20" s="169">
        <f>SUM(B20:M20)</f>
        <v>2</v>
      </c>
    </row>
    <row r="21" spans="1:14" ht="15.75" x14ac:dyDescent="0.25">
      <c r="A21" s="150" t="s">
        <v>119</v>
      </c>
      <c r="B21" s="167">
        <v>5</v>
      </c>
      <c r="C21" s="168">
        <v>10</v>
      </c>
      <c r="D21" s="168">
        <v>21</v>
      </c>
      <c r="E21" s="168">
        <v>14</v>
      </c>
      <c r="F21" s="168">
        <v>31</v>
      </c>
      <c r="G21" s="168">
        <v>16</v>
      </c>
      <c r="H21" s="168">
        <v>26</v>
      </c>
      <c r="I21" s="168">
        <v>24</v>
      </c>
      <c r="J21" s="168">
        <v>26</v>
      </c>
      <c r="K21" s="168"/>
      <c r="L21" s="168">
        <v>42</v>
      </c>
      <c r="M21" s="168"/>
      <c r="N21" s="169">
        <f>SUM(B21:M21)</f>
        <v>215</v>
      </c>
    </row>
    <row r="22" spans="1:14" ht="15.75" x14ac:dyDescent="0.25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</row>
    <row r="23" spans="1:14" ht="15.75" x14ac:dyDescent="0.25">
      <c r="A23" s="175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</row>
    <row r="24" spans="1:14" ht="24" thickBot="1" x14ac:dyDescent="0.4">
      <c r="A24" s="177" t="s">
        <v>102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</row>
    <row r="25" spans="1:14" ht="17.25" thickTop="1" thickBot="1" x14ac:dyDescent="0.3">
      <c r="A25" s="179"/>
      <c r="B25" s="140">
        <v>41548</v>
      </c>
      <c r="C25" s="140">
        <v>41579</v>
      </c>
      <c r="D25" s="140">
        <v>41618</v>
      </c>
      <c r="E25" s="140">
        <v>41640</v>
      </c>
      <c r="F25" s="140">
        <v>41671</v>
      </c>
      <c r="G25" s="140">
        <v>41699</v>
      </c>
      <c r="H25" s="140">
        <v>41730</v>
      </c>
      <c r="I25" s="140">
        <v>41760</v>
      </c>
      <c r="J25" s="140">
        <v>41791</v>
      </c>
      <c r="K25" s="140">
        <v>41821</v>
      </c>
      <c r="L25" s="140">
        <v>41852</v>
      </c>
      <c r="M25" s="140">
        <v>41883</v>
      </c>
      <c r="N25" s="141" t="s">
        <v>5</v>
      </c>
    </row>
    <row r="26" spans="1:14" ht="15.75" x14ac:dyDescent="0.25">
      <c r="A26" s="142" t="s">
        <v>122</v>
      </c>
      <c r="B26" s="143">
        <v>13</v>
      </c>
      <c r="C26" s="144">
        <v>15</v>
      </c>
      <c r="D26" s="144">
        <v>17</v>
      </c>
      <c r="E26" s="144">
        <v>24</v>
      </c>
      <c r="F26" s="144">
        <v>24</v>
      </c>
      <c r="G26" s="144">
        <v>25</v>
      </c>
      <c r="H26" s="144">
        <v>7</v>
      </c>
      <c r="I26" s="144">
        <v>14</v>
      </c>
      <c r="J26" s="144">
        <v>18</v>
      </c>
      <c r="K26" s="144">
        <v>14</v>
      </c>
      <c r="L26" s="144">
        <v>23</v>
      </c>
      <c r="M26" s="144"/>
      <c r="N26" s="145">
        <f>SUM(B26:M26)</f>
        <v>194</v>
      </c>
    </row>
    <row r="27" spans="1:14" ht="15.75" x14ac:dyDescent="0.25">
      <c r="A27" s="150" t="s">
        <v>123</v>
      </c>
      <c r="B27" s="151"/>
      <c r="C27" s="152"/>
      <c r="D27" s="152"/>
      <c r="E27" s="152">
        <v>1</v>
      </c>
      <c r="F27" s="152"/>
      <c r="G27" s="152"/>
      <c r="H27" s="152"/>
      <c r="I27" s="152"/>
      <c r="J27" s="152">
        <v>1</v>
      </c>
      <c r="K27" s="152"/>
      <c r="L27" s="152"/>
      <c r="M27" s="152"/>
      <c r="N27" s="153">
        <v>2</v>
      </c>
    </row>
    <row r="28" spans="1:14" ht="15.75" x14ac:dyDescent="0.25">
      <c r="A28" s="150" t="s">
        <v>170</v>
      </c>
      <c r="B28" s="151"/>
      <c r="C28" s="152"/>
      <c r="D28" s="152"/>
      <c r="E28" s="152"/>
      <c r="F28" s="152"/>
      <c r="G28" s="152"/>
      <c r="H28" s="152"/>
      <c r="I28" s="152"/>
      <c r="J28" s="152">
        <v>4</v>
      </c>
      <c r="K28" s="152"/>
      <c r="L28" s="152"/>
      <c r="M28" s="152"/>
      <c r="N28" s="153">
        <v>4</v>
      </c>
    </row>
    <row r="29" spans="1:14" ht="15.75" x14ac:dyDescent="0.25">
      <c r="A29" s="158" t="s">
        <v>124</v>
      </c>
      <c r="B29" s="159"/>
      <c r="C29" s="160"/>
      <c r="D29" s="160"/>
      <c r="E29" s="160"/>
      <c r="F29" s="160"/>
      <c r="G29" s="160">
        <v>1</v>
      </c>
      <c r="H29" s="160"/>
      <c r="I29" s="160"/>
      <c r="J29" s="160"/>
      <c r="K29" s="160"/>
      <c r="L29" s="160"/>
      <c r="M29" s="160"/>
      <c r="N29" s="161">
        <v>1</v>
      </c>
    </row>
    <row r="30" spans="1:14" ht="15.75" x14ac:dyDescent="0.25">
      <c r="A30" s="158" t="s">
        <v>125</v>
      </c>
      <c r="B30" s="159">
        <v>13</v>
      </c>
      <c r="C30" s="160">
        <v>11</v>
      </c>
      <c r="D30" s="160">
        <v>11</v>
      </c>
      <c r="E30" s="160">
        <v>23</v>
      </c>
      <c r="F30" s="160">
        <v>23</v>
      </c>
      <c r="G30" s="160">
        <v>24</v>
      </c>
      <c r="H30" s="160">
        <v>6</v>
      </c>
      <c r="I30" s="160">
        <v>14</v>
      </c>
      <c r="J30" s="160">
        <v>10</v>
      </c>
      <c r="K30" s="160">
        <v>12</v>
      </c>
      <c r="L30" s="160">
        <v>14</v>
      </c>
      <c r="M30" s="160"/>
      <c r="N30" s="161">
        <f>SUM(B30:M30)</f>
        <v>161</v>
      </c>
    </row>
    <row r="31" spans="1:14" ht="15.75" x14ac:dyDescent="0.25">
      <c r="A31" s="158" t="s">
        <v>77</v>
      </c>
      <c r="B31" s="180"/>
      <c r="C31" s="181"/>
      <c r="D31" s="181">
        <v>6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2">
        <v>6</v>
      </c>
    </row>
    <row r="32" spans="1:14" ht="15.75" x14ac:dyDescent="0.25">
      <c r="A32" s="158" t="s">
        <v>126</v>
      </c>
      <c r="B32" s="180"/>
      <c r="C32" s="181">
        <v>1</v>
      </c>
      <c r="D32" s="181"/>
      <c r="E32" s="181"/>
      <c r="F32" s="181">
        <v>1</v>
      </c>
      <c r="G32" s="181"/>
      <c r="H32" s="181">
        <v>1</v>
      </c>
      <c r="I32" s="181"/>
      <c r="J32" s="181">
        <v>2</v>
      </c>
      <c r="K32" s="181">
        <v>2</v>
      </c>
      <c r="L32" s="181">
        <v>9</v>
      </c>
      <c r="M32" s="181"/>
      <c r="N32" s="182">
        <v>7</v>
      </c>
    </row>
    <row r="33" spans="1:14" ht="15.75" x14ac:dyDescent="0.25">
      <c r="A33" s="158" t="s">
        <v>169</v>
      </c>
      <c r="B33" s="180"/>
      <c r="C33" s="181"/>
      <c r="D33" s="181"/>
      <c r="E33" s="181"/>
      <c r="F33" s="181"/>
      <c r="G33" s="181"/>
      <c r="H33" s="181"/>
      <c r="I33" s="181"/>
      <c r="J33" s="181">
        <v>1</v>
      </c>
      <c r="K33" s="181"/>
      <c r="L33" s="181"/>
      <c r="M33" s="181"/>
      <c r="N33" s="182">
        <v>1</v>
      </c>
    </row>
    <row r="34" spans="1:14" ht="16.5" thickBot="1" x14ac:dyDescent="0.3">
      <c r="A34" s="183" t="s">
        <v>143</v>
      </c>
      <c r="B34" s="184"/>
      <c r="C34" s="185">
        <v>3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6">
        <v>3</v>
      </c>
    </row>
    <row r="35" spans="1:14" ht="17.25" thickTop="1" thickBot="1" x14ac:dyDescent="0.3">
      <c r="A35" s="175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</row>
    <row r="36" spans="1:14" ht="17.25" thickTop="1" thickBot="1" x14ac:dyDescent="0.3">
      <c r="A36" s="139"/>
      <c r="B36" s="140">
        <v>41548</v>
      </c>
      <c r="C36" s="140">
        <v>41579</v>
      </c>
      <c r="D36" s="140">
        <v>41618</v>
      </c>
      <c r="E36" s="140">
        <v>41640</v>
      </c>
      <c r="F36" s="140">
        <v>41671</v>
      </c>
      <c r="G36" s="140">
        <v>41699</v>
      </c>
      <c r="H36" s="140">
        <v>41730</v>
      </c>
      <c r="I36" s="140">
        <v>41760</v>
      </c>
      <c r="J36" s="140">
        <v>41791</v>
      </c>
      <c r="K36" s="140">
        <v>41821</v>
      </c>
      <c r="L36" s="140">
        <v>41852</v>
      </c>
      <c r="M36" s="140">
        <v>41883</v>
      </c>
      <c r="N36" s="141" t="s">
        <v>5</v>
      </c>
    </row>
    <row r="37" spans="1:14" ht="15.75" x14ac:dyDescent="0.25">
      <c r="A37" s="142" t="s">
        <v>127</v>
      </c>
      <c r="B37" s="143">
        <v>25</v>
      </c>
      <c r="C37" s="144">
        <v>47</v>
      </c>
      <c r="D37" s="144">
        <v>52</v>
      </c>
      <c r="E37" s="144">
        <v>50</v>
      </c>
      <c r="F37" s="144">
        <v>53</v>
      </c>
      <c r="G37" s="144">
        <v>61</v>
      </c>
      <c r="H37" s="144">
        <v>50</v>
      </c>
      <c r="I37" s="144">
        <v>44</v>
      </c>
      <c r="J37" s="144">
        <v>62</v>
      </c>
      <c r="K37" s="144">
        <v>49</v>
      </c>
      <c r="L37" s="144">
        <v>54</v>
      </c>
      <c r="M37" s="144"/>
      <c r="N37" s="145">
        <f>SUM(B37:M37)</f>
        <v>547</v>
      </c>
    </row>
    <row r="38" spans="1:14" ht="15.75" x14ac:dyDescent="0.25">
      <c r="A38" s="154" t="s">
        <v>106</v>
      </c>
      <c r="B38" s="155">
        <v>21</v>
      </c>
      <c r="C38" s="156">
        <v>30</v>
      </c>
      <c r="D38" s="156">
        <v>40</v>
      </c>
      <c r="E38" s="156">
        <v>32</v>
      </c>
      <c r="F38" s="156">
        <v>41</v>
      </c>
      <c r="G38" s="156">
        <v>37</v>
      </c>
      <c r="H38" s="156">
        <v>36</v>
      </c>
      <c r="I38" s="156">
        <v>35</v>
      </c>
      <c r="J38" s="156">
        <v>36</v>
      </c>
      <c r="K38" s="156">
        <v>36</v>
      </c>
      <c r="L38" s="156">
        <v>50</v>
      </c>
      <c r="M38" s="156"/>
      <c r="N38" s="157">
        <f>SUM(B38:M38)</f>
        <v>394</v>
      </c>
    </row>
    <row r="39" spans="1:14" ht="15.75" x14ac:dyDescent="0.25">
      <c r="A39" s="150" t="s">
        <v>124</v>
      </c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>
        <v>1</v>
      </c>
      <c r="M39" s="168"/>
      <c r="N39" s="169">
        <v>1</v>
      </c>
    </row>
    <row r="40" spans="1:14" ht="15.75" x14ac:dyDescent="0.25">
      <c r="A40" s="158" t="s">
        <v>125</v>
      </c>
      <c r="B40" s="159"/>
      <c r="C40" s="160"/>
      <c r="D40" s="160">
        <v>1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1">
        <v>1</v>
      </c>
    </row>
    <row r="41" spans="1:14" ht="15.75" x14ac:dyDescent="0.25">
      <c r="A41" s="158" t="s">
        <v>76</v>
      </c>
      <c r="B41" s="159">
        <v>21</v>
      </c>
      <c r="C41" s="160">
        <v>30</v>
      </c>
      <c r="D41" s="160">
        <v>33</v>
      </c>
      <c r="E41" s="160">
        <v>32</v>
      </c>
      <c r="F41" s="160">
        <v>41</v>
      </c>
      <c r="G41" s="160">
        <v>36</v>
      </c>
      <c r="H41" s="160">
        <v>36</v>
      </c>
      <c r="I41" s="160">
        <v>35</v>
      </c>
      <c r="J41" s="160">
        <v>36</v>
      </c>
      <c r="K41" s="160">
        <v>34</v>
      </c>
      <c r="L41" s="160">
        <v>49</v>
      </c>
      <c r="M41" s="160"/>
      <c r="N41" s="161">
        <f>SUM(B41:M41)</f>
        <v>383</v>
      </c>
    </row>
    <row r="42" spans="1:14" ht="15.75" x14ac:dyDescent="0.25">
      <c r="A42" s="158" t="s">
        <v>145</v>
      </c>
      <c r="B42" s="159"/>
      <c r="C42" s="160"/>
      <c r="D42" s="160">
        <v>6</v>
      </c>
      <c r="E42" s="160"/>
      <c r="F42" s="160"/>
      <c r="G42" s="160">
        <v>1</v>
      </c>
      <c r="H42" s="160"/>
      <c r="I42" s="160"/>
      <c r="J42" s="160"/>
      <c r="K42" s="160">
        <v>1</v>
      </c>
      <c r="L42" s="160"/>
      <c r="M42" s="160"/>
      <c r="N42" s="161">
        <v>8</v>
      </c>
    </row>
    <row r="43" spans="1:14" ht="15.75" x14ac:dyDescent="0.25">
      <c r="A43" s="158" t="s">
        <v>174</v>
      </c>
      <c r="B43" s="159"/>
      <c r="C43" s="160"/>
      <c r="D43" s="160"/>
      <c r="E43" s="160"/>
      <c r="F43" s="160"/>
      <c r="G43" s="160"/>
      <c r="H43" s="160"/>
      <c r="I43" s="160"/>
      <c r="J43" s="160"/>
      <c r="K43" s="160">
        <v>1</v>
      </c>
      <c r="L43" s="160"/>
      <c r="M43" s="160"/>
      <c r="N43" s="219">
        <v>1</v>
      </c>
    </row>
    <row r="44" spans="1:14" ht="15.75" x14ac:dyDescent="0.25">
      <c r="A44" s="15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219"/>
    </row>
    <row r="45" spans="1:14" ht="15.75" x14ac:dyDescent="0.25">
      <c r="A45" s="158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21"/>
    </row>
    <row r="46" spans="1:14" ht="15.75" x14ac:dyDescent="0.25">
      <c r="A46" s="154" t="s">
        <v>108</v>
      </c>
      <c r="B46" s="155">
        <v>4</v>
      </c>
      <c r="C46" s="156">
        <v>17</v>
      </c>
      <c r="D46" s="156">
        <v>12</v>
      </c>
      <c r="E46" s="156">
        <v>18</v>
      </c>
      <c r="F46" s="156">
        <v>12</v>
      </c>
      <c r="G46" s="156">
        <v>24</v>
      </c>
      <c r="H46" s="156">
        <v>14</v>
      </c>
      <c r="I46" s="156">
        <v>9</v>
      </c>
      <c r="J46" s="156">
        <v>26</v>
      </c>
      <c r="K46" s="156">
        <v>13</v>
      </c>
      <c r="L46" s="156">
        <v>4</v>
      </c>
      <c r="M46" s="156"/>
      <c r="N46" s="157">
        <f>SUM(B46:M46)</f>
        <v>153</v>
      </c>
    </row>
    <row r="47" spans="1:14" ht="16.5" thickBot="1" x14ac:dyDescent="0.3">
      <c r="A47" s="158" t="s">
        <v>76</v>
      </c>
      <c r="B47" s="184">
        <v>4</v>
      </c>
      <c r="C47" s="185">
        <v>17</v>
      </c>
      <c r="D47" s="185">
        <v>12</v>
      </c>
      <c r="E47" s="185">
        <v>18</v>
      </c>
      <c r="F47" s="185">
        <v>12</v>
      </c>
      <c r="G47" s="185">
        <v>24</v>
      </c>
      <c r="H47" s="185">
        <v>14</v>
      </c>
      <c r="I47" s="185">
        <v>9</v>
      </c>
      <c r="J47" s="185">
        <v>26</v>
      </c>
      <c r="K47" s="185">
        <v>13</v>
      </c>
      <c r="L47" s="185">
        <v>4</v>
      </c>
      <c r="M47" s="185"/>
      <c r="N47" s="186">
        <f>SUM(B47:M47)</f>
        <v>153</v>
      </c>
    </row>
    <row r="48" spans="1:14" ht="16.5" thickTop="1" x14ac:dyDescent="0.25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</row>
    <row r="49" spans="1:14" ht="15.75" x14ac:dyDescent="0.25">
      <c r="A49" s="175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</row>
    <row r="50" spans="1:14" ht="24" thickBot="1" x14ac:dyDescent="0.4">
      <c r="A50" s="177" t="s">
        <v>128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</row>
    <row r="51" spans="1:14" ht="17.25" thickTop="1" thickBot="1" x14ac:dyDescent="0.3">
      <c r="A51" s="139"/>
      <c r="B51" s="140">
        <v>41548</v>
      </c>
      <c r="C51" s="140">
        <v>41579</v>
      </c>
      <c r="D51" s="140">
        <v>41618</v>
      </c>
      <c r="E51" s="140">
        <v>41640</v>
      </c>
      <c r="F51" s="140">
        <v>41671</v>
      </c>
      <c r="G51" s="140">
        <v>41699</v>
      </c>
      <c r="H51" s="140">
        <v>41730</v>
      </c>
      <c r="I51" s="140">
        <v>41760</v>
      </c>
      <c r="J51" s="140">
        <v>41791</v>
      </c>
      <c r="K51" s="140">
        <v>41821</v>
      </c>
      <c r="L51" s="140">
        <v>41852</v>
      </c>
      <c r="M51" s="140">
        <v>41883</v>
      </c>
      <c r="N51" s="141" t="s">
        <v>5</v>
      </c>
    </row>
    <row r="52" spans="1:14" ht="15.75" x14ac:dyDescent="0.25">
      <c r="A52" s="189" t="s">
        <v>160</v>
      </c>
      <c r="B52" s="143">
        <v>36</v>
      </c>
      <c r="C52" s="144">
        <v>96</v>
      </c>
      <c r="D52" s="144">
        <v>68</v>
      </c>
      <c r="E52" s="144">
        <v>65</v>
      </c>
      <c r="F52" s="144">
        <v>72</v>
      </c>
      <c r="G52" s="144">
        <v>33</v>
      </c>
      <c r="H52" s="144">
        <v>51</v>
      </c>
      <c r="I52" s="144">
        <v>49</v>
      </c>
      <c r="J52" s="144">
        <v>87</v>
      </c>
      <c r="K52" s="144">
        <v>81</v>
      </c>
      <c r="L52" s="144">
        <v>55</v>
      </c>
      <c r="M52" s="144"/>
      <c r="N52" s="145">
        <f>SUM(B52:M52)</f>
        <v>693</v>
      </c>
    </row>
    <row r="53" spans="1:14" ht="15.75" x14ac:dyDescent="0.25">
      <c r="A53" s="154" t="s">
        <v>120</v>
      </c>
      <c r="B53" s="155">
        <v>6</v>
      </c>
      <c r="C53" s="156">
        <v>12</v>
      </c>
      <c r="D53" s="156">
        <v>28</v>
      </c>
      <c r="E53" s="156">
        <v>17</v>
      </c>
      <c r="F53" s="156">
        <v>5</v>
      </c>
      <c r="G53" s="156">
        <v>17</v>
      </c>
      <c r="H53" s="156">
        <v>21</v>
      </c>
      <c r="I53" s="156">
        <v>17</v>
      </c>
      <c r="J53" s="156">
        <v>30</v>
      </c>
      <c r="K53" s="156">
        <v>11</v>
      </c>
      <c r="L53" s="156">
        <v>13</v>
      </c>
      <c r="M53" s="156"/>
      <c r="N53" s="157">
        <f>SUM(B53:M53)</f>
        <v>177</v>
      </c>
    </row>
    <row r="54" spans="1:14" ht="15.75" x14ac:dyDescent="0.25">
      <c r="A54" s="158" t="s">
        <v>85</v>
      </c>
      <c r="B54" s="159">
        <v>6</v>
      </c>
      <c r="C54" s="160">
        <v>12</v>
      </c>
      <c r="D54" s="160">
        <v>28</v>
      </c>
      <c r="E54" s="160">
        <v>17</v>
      </c>
      <c r="F54" s="160">
        <v>5</v>
      </c>
      <c r="G54" s="160">
        <v>17</v>
      </c>
      <c r="H54" s="160">
        <v>21</v>
      </c>
      <c r="I54" s="160">
        <v>17</v>
      </c>
      <c r="J54" s="160">
        <v>30</v>
      </c>
      <c r="K54" s="160">
        <v>11</v>
      </c>
      <c r="L54" s="160">
        <v>13</v>
      </c>
      <c r="M54" s="160"/>
      <c r="N54" s="161">
        <f>SUM(B54:M54)</f>
        <v>177</v>
      </c>
    </row>
    <row r="55" spans="1:14" ht="15.75" x14ac:dyDescent="0.25">
      <c r="A55" s="158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9"/>
    </row>
    <row r="56" spans="1:14" ht="15.75" x14ac:dyDescent="0.25">
      <c r="A56" s="154" t="s">
        <v>106</v>
      </c>
      <c r="B56" s="212"/>
      <c r="C56" s="213"/>
      <c r="D56" s="213"/>
      <c r="E56" s="213"/>
      <c r="F56" s="213"/>
      <c r="G56" s="213"/>
      <c r="H56" s="213">
        <v>4</v>
      </c>
      <c r="I56" s="213">
        <v>2</v>
      </c>
      <c r="J56" s="213"/>
      <c r="K56" s="213"/>
      <c r="L56" s="213"/>
      <c r="M56" s="213"/>
      <c r="N56" s="214">
        <v>6</v>
      </c>
    </row>
    <row r="57" spans="1:14" ht="15.75" x14ac:dyDescent="0.25">
      <c r="A57" s="158" t="s">
        <v>162</v>
      </c>
      <c r="B57" s="159"/>
      <c r="C57" s="160"/>
      <c r="D57" s="160"/>
      <c r="E57" s="160"/>
      <c r="F57" s="160"/>
      <c r="G57" s="160"/>
      <c r="H57" s="160"/>
      <c r="I57" s="160">
        <v>2</v>
      </c>
      <c r="J57" s="160"/>
      <c r="K57" s="160"/>
      <c r="L57" s="160"/>
      <c r="M57" s="160"/>
      <c r="N57" s="161">
        <v>2</v>
      </c>
    </row>
    <row r="58" spans="1:14" ht="15.75" x14ac:dyDescent="0.25">
      <c r="A58" s="158" t="s">
        <v>129</v>
      </c>
      <c r="B58" s="159"/>
      <c r="C58" s="160"/>
      <c r="D58" s="160"/>
      <c r="E58" s="160"/>
      <c r="F58" s="160"/>
      <c r="G58" s="160"/>
      <c r="H58" s="160">
        <v>4</v>
      </c>
      <c r="I58" s="160"/>
      <c r="J58" s="160"/>
      <c r="K58" s="160"/>
      <c r="L58" s="160"/>
      <c r="M58" s="160"/>
      <c r="N58" s="161">
        <v>4</v>
      </c>
    </row>
    <row r="59" spans="1:14" ht="15.75" x14ac:dyDescent="0.25">
      <c r="A59" s="158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21"/>
    </row>
    <row r="60" spans="1:14" ht="15.75" x14ac:dyDescent="0.25">
      <c r="A60" s="154" t="s">
        <v>108</v>
      </c>
      <c r="B60" s="155">
        <v>8</v>
      </c>
      <c r="C60" s="156">
        <v>31</v>
      </c>
      <c r="D60" s="156">
        <v>17</v>
      </c>
      <c r="E60" s="156">
        <v>22</v>
      </c>
      <c r="F60" s="156">
        <v>29</v>
      </c>
      <c r="G60" s="156">
        <v>2</v>
      </c>
      <c r="H60" s="156">
        <v>5</v>
      </c>
      <c r="I60" s="156">
        <v>19</v>
      </c>
      <c r="J60" s="156">
        <v>31</v>
      </c>
      <c r="K60" s="156">
        <v>19</v>
      </c>
      <c r="L60" s="156">
        <v>2</v>
      </c>
      <c r="M60" s="156"/>
      <c r="N60" s="157">
        <f>SUM(B60:M60)</f>
        <v>185</v>
      </c>
    </row>
    <row r="61" spans="1:14" ht="15.75" x14ac:dyDescent="0.25">
      <c r="A61" s="158" t="s">
        <v>85</v>
      </c>
      <c r="B61" s="159">
        <v>7</v>
      </c>
      <c r="C61" s="160">
        <v>31</v>
      </c>
      <c r="D61" s="160">
        <v>12</v>
      </c>
      <c r="E61" s="160">
        <v>22</v>
      </c>
      <c r="F61" s="160">
        <v>29</v>
      </c>
      <c r="G61" s="160">
        <v>2</v>
      </c>
      <c r="H61" s="160">
        <v>5</v>
      </c>
      <c r="I61" s="160">
        <v>19</v>
      </c>
      <c r="J61" s="160">
        <v>26</v>
      </c>
      <c r="K61" s="160">
        <v>19</v>
      </c>
      <c r="L61" s="160"/>
      <c r="M61" s="160"/>
      <c r="N61" s="161">
        <f>SUM(B61:M61)</f>
        <v>172</v>
      </c>
    </row>
    <row r="62" spans="1:14" ht="15.75" x14ac:dyDescent="0.25">
      <c r="A62" s="158" t="s">
        <v>130</v>
      </c>
      <c r="B62" s="159">
        <v>1</v>
      </c>
      <c r="C62" s="160"/>
      <c r="D62" s="160">
        <v>3</v>
      </c>
      <c r="E62" s="160"/>
      <c r="F62" s="160"/>
      <c r="G62" s="160"/>
      <c r="H62" s="160"/>
      <c r="I62" s="160"/>
      <c r="J62" s="160">
        <v>5</v>
      </c>
      <c r="K62" s="160"/>
      <c r="L62" s="160">
        <v>2</v>
      </c>
      <c r="M62" s="160"/>
      <c r="N62" s="161">
        <f>SUM(B62:M62)</f>
        <v>11</v>
      </c>
    </row>
    <row r="63" spans="1:14" ht="15.75" x14ac:dyDescent="0.25">
      <c r="A63" s="158" t="s">
        <v>131</v>
      </c>
      <c r="B63" s="159"/>
      <c r="C63" s="160"/>
      <c r="D63" s="160">
        <v>2</v>
      </c>
      <c r="E63" s="160"/>
      <c r="F63" s="160"/>
      <c r="G63" s="160"/>
      <c r="H63" s="160"/>
      <c r="I63" s="160"/>
      <c r="J63" s="160"/>
      <c r="K63" s="160"/>
      <c r="L63" s="160"/>
      <c r="M63" s="160"/>
      <c r="N63" s="161">
        <f>SUM(B63:M63)</f>
        <v>2</v>
      </c>
    </row>
    <row r="64" spans="1:14" ht="17.25" customHeight="1" x14ac:dyDescent="0.25">
      <c r="A64" s="158"/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9"/>
    </row>
    <row r="65" spans="1:14" ht="15.75" x14ac:dyDescent="0.25">
      <c r="A65" s="154" t="s">
        <v>121</v>
      </c>
      <c r="B65" s="155">
        <v>22</v>
      </c>
      <c r="C65" s="156">
        <v>53</v>
      </c>
      <c r="D65" s="156">
        <v>23</v>
      </c>
      <c r="E65" s="156">
        <v>26</v>
      </c>
      <c r="F65" s="156">
        <v>38</v>
      </c>
      <c r="G65" s="156">
        <v>14</v>
      </c>
      <c r="H65" s="156">
        <v>21</v>
      </c>
      <c r="I65" s="156">
        <v>11</v>
      </c>
      <c r="J65" s="156">
        <v>26</v>
      </c>
      <c r="K65" s="156">
        <v>51</v>
      </c>
      <c r="L65" s="156">
        <v>40</v>
      </c>
      <c r="M65" s="156"/>
      <c r="N65" s="157">
        <f t="shared" ref="N65:N71" si="0">SUM(B65:M65)</f>
        <v>325</v>
      </c>
    </row>
    <row r="66" spans="1:14" ht="15.75" x14ac:dyDescent="0.25">
      <c r="A66" s="158" t="s">
        <v>129</v>
      </c>
      <c r="B66" s="167"/>
      <c r="C66" s="168"/>
      <c r="D66" s="168"/>
      <c r="E66" s="168"/>
      <c r="F66" s="168">
        <v>5</v>
      </c>
      <c r="G66" s="168"/>
      <c r="H66" s="168"/>
      <c r="I66" s="168"/>
      <c r="J66" s="168"/>
      <c r="K66" s="168"/>
      <c r="L66" s="168"/>
      <c r="M66" s="168"/>
      <c r="N66" s="169">
        <f t="shared" si="0"/>
        <v>5</v>
      </c>
    </row>
    <row r="67" spans="1:14" ht="15.75" x14ac:dyDescent="0.25">
      <c r="A67" s="158" t="s">
        <v>161</v>
      </c>
      <c r="B67" s="167"/>
      <c r="C67" s="168"/>
      <c r="D67" s="168"/>
      <c r="E67" s="168"/>
      <c r="F67" s="168"/>
      <c r="G67" s="168"/>
      <c r="H67" s="168">
        <v>2</v>
      </c>
      <c r="I67" s="168"/>
      <c r="J67" s="168"/>
      <c r="K67" s="168"/>
      <c r="L67" s="168"/>
      <c r="M67" s="168"/>
      <c r="N67" s="169">
        <f t="shared" si="0"/>
        <v>2</v>
      </c>
    </row>
    <row r="68" spans="1:14" ht="15.75" x14ac:dyDescent="0.25">
      <c r="A68" s="158" t="s">
        <v>175</v>
      </c>
      <c r="B68" s="167"/>
      <c r="C68" s="168"/>
      <c r="D68" s="168"/>
      <c r="E68" s="168"/>
      <c r="F68" s="168"/>
      <c r="G68" s="168"/>
      <c r="H68" s="168"/>
      <c r="I68" s="168"/>
      <c r="J68" s="168"/>
      <c r="K68" s="168">
        <v>1</v>
      </c>
      <c r="L68" s="168"/>
      <c r="M68" s="168"/>
      <c r="N68" s="169">
        <f>SUM(B68:M68)</f>
        <v>1</v>
      </c>
    </row>
    <row r="69" spans="1:14" ht="15.75" x14ac:dyDescent="0.25">
      <c r="A69" s="158" t="s">
        <v>85</v>
      </c>
      <c r="B69" s="159">
        <v>22</v>
      </c>
      <c r="C69" s="160">
        <v>53</v>
      </c>
      <c r="D69" s="160">
        <v>22</v>
      </c>
      <c r="E69" s="160">
        <v>23</v>
      </c>
      <c r="F69" s="160">
        <v>33</v>
      </c>
      <c r="G69" s="160">
        <v>14</v>
      </c>
      <c r="H69" s="160">
        <v>19</v>
      </c>
      <c r="I69" s="160">
        <v>11</v>
      </c>
      <c r="J69" s="160">
        <v>26</v>
      </c>
      <c r="K69" s="160">
        <v>47</v>
      </c>
      <c r="L69" s="160">
        <v>40</v>
      </c>
      <c r="M69" s="160"/>
      <c r="N69" s="161">
        <f t="shared" si="0"/>
        <v>310</v>
      </c>
    </row>
    <row r="70" spans="1:14" ht="15.75" x14ac:dyDescent="0.25">
      <c r="A70" s="158" t="s">
        <v>131</v>
      </c>
      <c r="B70" s="180"/>
      <c r="C70" s="181"/>
      <c r="D70" s="181"/>
      <c r="E70" s="181">
        <v>3</v>
      </c>
      <c r="F70" s="181"/>
      <c r="G70" s="181"/>
      <c r="H70" s="181"/>
      <c r="I70" s="181"/>
      <c r="J70" s="181"/>
      <c r="K70" s="181">
        <v>3</v>
      </c>
      <c r="L70" s="181"/>
      <c r="M70" s="181"/>
      <c r="N70" s="182">
        <f t="shared" si="0"/>
        <v>6</v>
      </c>
    </row>
    <row r="71" spans="1:14" ht="16.5" thickBot="1" x14ac:dyDescent="0.3">
      <c r="A71" s="183" t="s">
        <v>146</v>
      </c>
      <c r="B71" s="190"/>
      <c r="C71" s="191"/>
      <c r="D71" s="191">
        <v>1</v>
      </c>
      <c r="E71" s="185"/>
      <c r="F71" s="185"/>
      <c r="G71" s="185"/>
      <c r="H71" s="185"/>
      <c r="I71" s="185"/>
      <c r="J71" s="185"/>
      <c r="K71" s="185"/>
      <c r="L71" s="185"/>
      <c r="M71" s="185"/>
      <c r="N71" s="186">
        <f t="shared" si="0"/>
        <v>1</v>
      </c>
    </row>
    <row r="72" spans="1:14" ht="16.5" thickTop="1" x14ac:dyDescent="0.25">
      <c r="A72" s="17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</row>
    <row r="73" spans="1:14" ht="15.75" x14ac:dyDescent="0.25">
      <c r="A73" s="192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</row>
    <row r="74" spans="1:14" ht="24" thickBot="1" x14ac:dyDescent="0.4">
      <c r="A74" s="177" t="s">
        <v>111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</row>
    <row r="75" spans="1:14" ht="17.25" thickTop="1" thickBot="1" x14ac:dyDescent="0.3">
      <c r="A75" s="139"/>
      <c r="B75" s="140">
        <v>41548</v>
      </c>
      <c r="C75" s="140">
        <v>41579</v>
      </c>
      <c r="D75" s="140">
        <v>41618</v>
      </c>
      <c r="E75" s="140">
        <v>41640</v>
      </c>
      <c r="F75" s="140">
        <v>41671</v>
      </c>
      <c r="G75" s="140">
        <v>41699</v>
      </c>
      <c r="H75" s="140">
        <v>41730</v>
      </c>
      <c r="I75" s="140">
        <v>41760</v>
      </c>
      <c r="J75" s="140">
        <v>41791</v>
      </c>
      <c r="K75" s="140">
        <v>41821</v>
      </c>
      <c r="L75" s="140">
        <v>41852</v>
      </c>
      <c r="M75" s="140">
        <v>41883</v>
      </c>
      <c r="N75" s="141" t="s">
        <v>5</v>
      </c>
    </row>
    <row r="76" spans="1:14" ht="15.75" x14ac:dyDescent="0.25">
      <c r="A76" s="142" t="s">
        <v>132</v>
      </c>
      <c r="B76" s="143">
        <v>2</v>
      </c>
      <c r="C76" s="144">
        <v>26</v>
      </c>
      <c r="D76" s="144">
        <v>25</v>
      </c>
      <c r="E76" s="144">
        <v>16</v>
      </c>
      <c r="F76" s="144">
        <v>3</v>
      </c>
      <c r="G76" s="144">
        <v>12</v>
      </c>
      <c r="H76" s="144">
        <v>3</v>
      </c>
      <c r="I76" s="144">
        <v>21</v>
      </c>
      <c r="J76" s="144">
        <v>35</v>
      </c>
      <c r="K76" s="144">
        <v>14</v>
      </c>
      <c r="L76" s="144">
        <v>18</v>
      </c>
      <c r="M76" s="144"/>
      <c r="N76" s="145">
        <f>SUM(B76:M76)</f>
        <v>175</v>
      </c>
    </row>
    <row r="77" spans="1:14" ht="15.75" x14ac:dyDescent="0.25">
      <c r="A77" s="158" t="s">
        <v>133</v>
      </c>
      <c r="B77" s="159">
        <v>2</v>
      </c>
      <c r="C77" s="160">
        <v>26</v>
      </c>
      <c r="D77" s="160">
        <v>25</v>
      </c>
      <c r="E77" s="160">
        <v>16</v>
      </c>
      <c r="F77" s="160">
        <v>3</v>
      </c>
      <c r="G77" s="160">
        <v>12</v>
      </c>
      <c r="H77" s="160">
        <v>3</v>
      </c>
      <c r="I77" s="160">
        <v>21</v>
      </c>
      <c r="J77" s="160">
        <v>35</v>
      </c>
      <c r="K77" s="160">
        <v>14</v>
      </c>
      <c r="L77" s="160">
        <v>18</v>
      </c>
      <c r="M77" s="160"/>
      <c r="N77" s="161">
        <f>SUM(B77:M77)</f>
        <v>175</v>
      </c>
    </row>
    <row r="78" spans="1:14" ht="16.5" thickBot="1" x14ac:dyDescent="0.3">
      <c r="A78" s="183" t="s">
        <v>134</v>
      </c>
      <c r="B78" s="184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6">
        <f>SUM(B78:M78)</f>
        <v>0</v>
      </c>
    </row>
    <row r="79" spans="1:14" ht="17.25" thickTop="1" thickBot="1" x14ac:dyDescent="0.3">
      <c r="A79" s="158"/>
      <c r="B79" s="193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5"/>
    </row>
    <row r="80" spans="1:14" ht="17.25" thickTop="1" thickBot="1" x14ac:dyDescent="0.3">
      <c r="A80" s="196"/>
      <c r="B80" s="140">
        <v>41548</v>
      </c>
      <c r="C80" s="140">
        <v>41579</v>
      </c>
      <c r="D80" s="140">
        <v>41618</v>
      </c>
      <c r="E80" s="140">
        <v>41640</v>
      </c>
      <c r="F80" s="140">
        <v>41671</v>
      </c>
      <c r="G80" s="140">
        <v>41699</v>
      </c>
      <c r="H80" s="140">
        <v>41730</v>
      </c>
      <c r="I80" s="140">
        <v>41760</v>
      </c>
      <c r="J80" s="140">
        <v>41791</v>
      </c>
      <c r="K80" s="140">
        <v>41821</v>
      </c>
      <c r="L80" s="140">
        <v>41852</v>
      </c>
      <c r="M80" s="140">
        <v>41883</v>
      </c>
      <c r="N80" s="141" t="s">
        <v>5</v>
      </c>
    </row>
    <row r="81" spans="1:14" ht="15.75" x14ac:dyDescent="0.25">
      <c r="A81" s="142" t="s">
        <v>135</v>
      </c>
      <c r="B81" s="143">
        <v>1</v>
      </c>
      <c r="C81" s="144">
        <v>6</v>
      </c>
      <c r="D81" s="144">
        <v>5</v>
      </c>
      <c r="E81" s="144">
        <v>3</v>
      </c>
      <c r="F81" s="144">
        <v>14</v>
      </c>
      <c r="G81" s="144">
        <v>4</v>
      </c>
      <c r="H81" s="144">
        <v>0</v>
      </c>
      <c r="I81" s="144">
        <v>6</v>
      </c>
      <c r="J81" s="144">
        <v>23</v>
      </c>
      <c r="K81" s="144">
        <v>13</v>
      </c>
      <c r="L81" s="144">
        <v>10</v>
      </c>
      <c r="M81" s="144"/>
      <c r="N81" s="145">
        <f>SUM(B81:M81)</f>
        <v>85</v>
      </c>
    </row>
    <row r="82" spans="1:14" ht="15.75" x14ac:dyDescent="0.25">
      <c r="A82" s="150" t="s">
        <v>136</v>
      </c>
      <c r="B82" s="167">
        <v>1</v>
      </c>
      <c r="C82" s="168">
        <v>6</v>
      </c>
      <c r="D82" s="168">
        <v>5</v>
      </c>
      <c r="E82" s="168">
        <v>3</v>
      </c>
      <c r="F82" s="168">
        <v>14</v>
      </c>
      <c r="G82" s="168">
        <v>4</v>
      </c>
      <c r="H82" s="168">
        <v>0</v>
      </c>
      <c r="I82" s="168">
        <v>6</v>
      </c>
      <c r="J82" s="168">
        <v>23</v>
      </c>
      <c r="K82" s="168">
        <v>13</v>
      </c>
      <c r="L82" s="168">
        <v>10</v>
      </c>
      <c r="M82" s="168"/>
      <c r="N82" s="169">
        <f>SUM(B82:M82)</f>
        <v>85</v>
      </c>
    </row>
    <row r="83" spans="1:14" ht="16.5" thickBot="1" x14ac:dyDescent="0.3">
      <c r="A83" s="183" t="s">
        <v>89</v>
      </c>
      <c r="B83" s="184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6">
        <f>SUM(B83:M83)</f>
        <v>0</v>
      </c>
    </row>
    <row r="84" spans="1:14" ht="16.5" thickTop="1" x14ac:dyDescent="0.25">
      <c r="A84" s="165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</row>
    <row r="85" spans="1:14" ht="15.75" x14ac:dyDescent="0.25">
      <c r="A85" s="165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</row>
    <row r="86" spans="1:14" ht="24" thickBot="1" x14ac:dyDescent="0.4">
      <c r="A86" s="138" t="s">
        <v>137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</row>
    <row r="87" spans="1:14" ht="17.25" thickTop="1" thickBot="1" x14ac:dyDescent="0.3">
      <c r="A87" s="179"/>
      <c r="B87" s="140">
        <v>41548</v>
      </c>
      <c r="C87" s="140">
        <v>41579</v>
      </c>
      <c r="D87" s="140">
        <v>41618</v>
      </c>
      <c r="E87" s="140">
        <v>41640</v>
      </c>
      <c r="F87" s="140">
        <v>41671</v>
      </c>
      <c r="G87" s="140">
        <v>41699</v>
      </c>
      <c r="H87" s="140">
        <v>41730</v>
      </c>
      <c r="I87" s="140">
        <v>41760</v>
      </c>
      <c r="J87" s="140">
        <v>41791</v>
      </c>
      <c r="K87" s="140">
        <v>41821</v>
      </c>
      <c r="L87" s="140">
        <v>41852</v>
      </c>
      <c r="M87" s="140">
        <v>41883</v>
      </c>
      <c r="N87" s="141" t="s">
        <v>5</v>
      </c>
    </row>
    <row r="88" spans="1:14" ht="15.75" x14ac:dyDescent="0.25">
      <c r="A88" s="142" t="s">
        <v>138</v>
      </c>
      <c r="B88" s="143">
        <v>13</v>
      </c>
      <c r="C88" s="144">
        <v>70</v>
      </c>
      <c r="D88" s="144">
        <v>35</v>
      </c>
      <c r="E88" s="144">
        <v>49</v>
      </c>
      <c r="F88" s="144">
        <v>71</v>
      </c>
      <c r="G88" s="144">
        <v>68</v>
      </c>
      <c r="H88" s="144">
        <v>53</v>
      </c>
      <c r="I88" s="144">
        <v>38</v>
      </c>
      <c r="J88" s="144">
        <v>77</v>
      </c>
      <c r="K88" s="144">
        <v>36</v>
      </c>
      <c r="L88" s="144">
        <v>41</v>
      </c>
      <c r="M88" s="144"/>
      <c r="N88" s="145">
        <f>SUM(B88:M88)</f>
        <v>551</v>
      </c>
    </row>
    <row r="89" spans="1:14" ht="15.75" x14ac:dyDescent="0.25">
      <c r="A89" s="154" t="s">
        <v>115</v>
      </c>
      <c r="B89" s="155">
        <v>6</v>
      </c>
      <c r="C89" s="156">
        <v>13</v>
      </c>
      <c r="D89" s="156">
        <v>18</v>
      </c>
      <c r="E89" s="156">
        <v>26</v>
      </c>
      <c r="F89" s="156">
        <v>27</v>
      </c>
      <c r="G89" s="156">
        <v>28</v>
      </c>
      <c r="H89" s="156">
        <v>31</v>
      </c>
      <c r="I89" s="156">
        <v>16</v>
      </c>
      <c r="J89" s="156">
        <v>12</v>
      </c>
      <c r="K89" s="156">
        <v>13</v>
      </c>
      <c r="L89" s="156">
        <v>8</v>
      </c>
      <c r="M89" s="156"/>
      <c r="N89" s="157">
        <f>SUM(B89:M89)</f>
        <v>198</v>
      </c>
    </row>
    <row r="90" spans="1:14" ht="15.75" x14ac:dyDescent="0.25">
      <c r="A90" s="158" t="s">
        <v>91</v>
      </c>
      <c r="B90" s="159">
        <v>6</v>
      </c>
      <c r="C90" s="160">
        <v>13</v>
      </c>
      <c r="D90" s="160">
        <v>18</v>
      </c>
      <c r="E90" s="160">
        <v>26</v>
      </c>
      <c r="F90" s="160">
        <v>27</v>
      </c>
      <c r="G90" s="160">
        <v>28</v>
      </c>
      <c r="H90" s="160">
        <v>31</v>
      </c>
      <c r="I90" s="160">
        <v>16</v>
      </c>
      <c r="J90" s="160">
        <v>12</v>
      </c>
      <c r="K90" s="160">
        <v>13</v>
      </c>
      <c r="L90" s="160">
        <v>8</v>
      </c>
      <c r="M90" s="160"/>
      <c r="N90" s="161">
        <f>SUM(B90:M90)</f>
        <v>198</v>
      </c>
    </row>
    <row r="91" spans="1:14" ht="15.75" x14ac:dyDescent="0.25">
      <c r="A91" s="158"/>
      <c r="B91" s="162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4"/>
    </row>
    <row r="92" spans="1:14" ht="15.75" x14ac:dyDescent="0.25">
      <c r="A92" s="154" t="s">
        <v>121</v>
      </c>
      <c r="B92" s="155">
        <v>7</v>
      </c>
      <c r="C92" s="156">
        <v>57</v>
      </c>
      <c r="D92" s="156">
        <v>17</v>
      </c>
      <c r="E92" s="156">
        <v>23</v>
      </c>
      <c r="F92" s="156">
        <v>44</v>
      </c>
      <c r="G92" s="156">
        <v>40</v>
      </c>
      <c r="H92" s="156">
        <v>22</v>
      </c>
      <c r="I92" s="156">
        <v>22</v>
      </c>
      <c r="J92" s="156">
        <v>65</v>
      </c>
      <c r="K92" s="156">
        <v>23</v>
      </c>
      <c r="L92" s="156">
        <v>33</v>
      </c>
      <c r="M92" s="156"/>
      <c r="N92" s="157">
        <f>SUM(B92:M92)</f>
        <v>353</v>
      </c>
    </row>
    <row r="93" spans="1:14" ht="16.5" thickBot="1" x14ac:dyDescent="0.3">
      <c r="A93" s="183" t="s">
        <v>91</v>
      </c>
      <c r="B93" s="170">
        <v>7</v>
      </c>
      <c r="C93" s="171">
        <v>57</v>
      </c>
      <c r="D93" s="171">
        <v>17</v>
      </c>
      <c r="E93" s="171">
        <v>23</v>
      </c>
      <c r="F93" s="171">
        <v>44</v>
      </c>
      <c r="G93" s="171">
        <v>40</v>
      </c>
      <c r="H93" s="171">
        <v>22</v>
      </c>
      <c r="I93" s="171">
        <v>22</v>
      </c>
      <c r="J93" s="171">
        <v>65</v>
      </c>
      <c r="K93" s="171">
        <v>23</v>
      </c>
      <c r="L93" s="171">
        <v>33</v>
      </c>
      <c r="M93" s="171"/>
      <c r="N93" s="172">
        <f>SUM(B93:M93)</f>
        <v>353</v>
      </c>
    </row>
    <row r="94" spans="1:14" ht="17.25" thickTop="1" thickBot="1" x14ac:dyDescent="0.3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</row>
    <row r="95" spans="1:14" ht="17.25" thickTop="1" thickBot="1" x14ac:dyDescent="0.3">
      <c r="A95" s="198"/>
      <c r="B95" s="140">
        <v>41548</v>
      </c>
      <c r="C95" s="140">
        <v>41579</v>
      </c>
      <c r="D95" s="140">
        <v>41618</v>
      </c>
      <c r="E95" s="140">
        <v>41640</v>
      </c>
      <c r="F95" s="140">
        <v>41671</v>
      </c>
      <c r="G95" s="140">
        <v>41699</v>
      </c>
      <c r="H95" s="140">
        <v>41730</v>
      </c>
      <c r="I95" s="140">
        <v>41760</v>
      </c>
      <c r="J95" s="140">
        <v>41791</v>
      </c>
      <c r="K95" s="140">
        <v>41821</v>
      </c>
      <c r="L95" s="140">
        <v>41852</v>
      </c>
      <c r="M95" s="140">
        <v>41883</v>
      </c>
      <c r="N95" s="141" t="s">
        <v>5</v>
      </c>
    </row>
    <row r="96" spans="1:14" ht="24" thickBot="1" x14ac:dyDescent="0.4">
      <c r="A96" s="199" t="s">
        <v>139</v>
      </c>
      <c r="B96" s="200">
        <f t="shared" ref="B96:N96" si="1">SUM(B81,B88,B26,B37,B52,B6,B76)</f>
        <v>106</v>
      </c>
      <c r="C96" s="200">
        <f t="shared" si="1"/>
        <v>280</v>
      </c>
      <c r="D96" s="200">
        <f t="shared" si="1"/>
        <v>250</v>
      </c>
      <c r="E96" s="200">
        <f t="shared" si="1"/>
        <v>247</v>
      </c>
      <c r="F96" s="200">
        <f t="shared" si="1"/>
        <v>279</v>
      </c>
      <c r="G96" s="200">
        <f t="shared" si="1"/>
        <v>249</v>
      </c>
      <c r="H96" s="200">
        <f t="shared" si="1"/>
        <v>229</v>
      </c>
      <c r="I96" s="200">
        <f t="shared" si="1"/>
        <v>248</v>
      </c>
      <c r="J96" s="200">
        <f t="shared" si="1"/>
        <v>358</v>
      </c>
      <c r="K96" s="200">
        <f t="shared" si="1"/>
        <v>231</v>
      </c>
      <c r="L96" s="200">
        <f t="shared" si="1"/>
        <v>256</v>
      </c>
      <c r="M96" s="200">
        <f t="shared" si="1"/>
        <v>0</v>
      </c>
      <c r="N96" s="201">
        <f t="shared" si="1"/>
        <v>2733</v>
      </c>
    </row>
    <row r="97" ht="15.75" thickTop="1" x14ac:dyDescent="0.25"/>
  </sheetData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tabSelected="1" topLeftCell="A7" workbookViewId="0">
      <selection activeCell="L29" sqref="L29"/>
    </sheetView>
  </sheetViews>
  <sheetFormatPr defaultRowHeight="15" x14ac:dyDescent="0.25"/>
  <cols>
    <col min="1" max="1" width="22.42578125" customWidth="1"/>
    <col min="16" max="16" width="21.7109375" customWidth="1"/>
  </cols>
  <sheetData>
    <row r="2" spans="1:16" ht="33.75" x14ac:dyDescent="0.5">
      <c r="C2" s="26"/>
      <c r="D2" s="26"/>
      <c r="E2" s="27" t="s">
        <v>93</v>
      </c>
      <c r="F2" s="26"/>
      <c r="G2" s="26"/>
    </row>
    <row r="3" spans="1:16" ht="15.75" thickBot="1" x14ac:dyDescent="0.3"/>
    <row r="4" spans="1:16" ht="15.75" thickBot="1" x14ac:dyDescent="0.3">
      <c r="A4" s="7"/>
      <c r="B4" s="7"/>
      <c r="C4" s="92">
        <v>41548</v>
      </c>
      <c r="D4" s="93">
        <v>41579</v>
      </c>
      <c r="E4" s="93">
        <v>41618</v>
      </c>
      <c r="F4" s="93">
        <v>41640</v>
      </c>
      <c r="G4" s="93">
        <v>41671</v>
      </c>
      <c r="H4" s="93">
        <v>41699</v>
      </c>
      <c r="I4" s="93">
        <v>41730</v>
      </c>
      <c r="J4" s="93">
        <v>41760</v>
      </c>
      <c r="K4" s="93">
        <v>41791</v>
      </c>
      <c r="L4" s="93">
        <v>41821</v>
      </c>
      <c r="M4" s="93">
        <v>41852</v>
      </c>
      <c r="N4" s="94">
        <v>41883</v>
      </c>
      <c r="O4" s="28" t="s">
        <v>6</v>
      </c>
      <c r="P4" s="7"/>
    </row>
    <row r="5" spans="1:16" ht="15.75" x14ac:dyDescent="0.25">
      <c r="A5" s="29" t="s">
        <v>7</v>
      </c>
      <c r="B5" s="29" t="s">
        <v>8</v>
      </c>
      <c r="C5" s="34">
        <v>3</v>
      </c>
      <c r="D5" s="208">
        <v>2</v>
      </c>
      <c r="E5" s="35"/>
      <c r="F5" s="35">
        <v>6</v>
      </c>
      <c r="G5" s="35">
        <v>3</v>
      </c>
      <c r="H5" s="35">
        <v>6</v>
      </c>
      <c r="I5" s="35"/>
      <c r="J5" s="35">
        <v>5</v>
      </c>
      <c r="K5" s="35">
        <v>11</v>
      </c>
      <c r="L5" s="35">
        <v>12</v>
      </c>
      <c r="M5" s="35">
        <v>3</v>
      </c>
      <c r="N5" s="35"/>
      <c r="O5" s="32">
        <f>SUM(C5:N5)</f>
        <v>51</v>
      </c>
      <c r="P5" s="29" t="s">
        <v>7</v>
      </c>
    </row>
    <row r="6" spans="1:16" ht="15.75" x14ac:dyDescent="0.25">
      <c r="A6" s="37" t="s">
        <v>158</v>
      </c>
      <c r="B6" s="37" t="s">
        <v>157</v>
      </c>
      <c r="C6" s="34"/>
      <c r="D6" s="15"/>
      <c r="E6" s="35"/>
      <c r="F6" s="35"/>
      <c r="G6" s="35"/>
      <c r="H6" s="35">
        <v>2</v>
      </c>
      <c r="I6" s="35"/>
      <c r="J6" s="35"/>
      <c r="K6" s="35"/>
      <c r="L6" s="35"/>
      <c r="M6" s="35"/>
      <c r="N6" s="35"/>
      <c r="O6" s="36">
        <f>SUM(C6:N6)</f>
        <v>2</v>
      </c>
      <c r="P6" s="37" t="s">
        <v>158</v>
      </c>
    </row>
    <row r="7" spans="1:16" ht="15.75" x14ac:dyDescent="0.25">
      <c r="A7" s="37" t="s">
        <v>11</v>
      </c>
      <c r="B7" s="37" t="s">
        <v>12</v>
      </c>
      <c r="C7" s="38">
        <v>37</v>
      </c>
      <c r="D7" s="15">
        <v>105</v>
      </c>
      <c r="E7" s="15">
        <v>70</v>
      </c>
      <c r="F7" s="15">
        <v>90</v>
      </c>
      <c r="G7" s="15">
        <v>99</v>
      </c>
      <c r="H7" s="15">
        <v>44</v>
      </c>
      <c r="I7" s="15">
        <v>107</v>
      </c>
      <c r="J7" s="15">
        <v>113</v>
      </c>
      <c r="K7" s="15">
        <v>105</v>
      </c>
      <c r="L7" s="15">
        <v>56</v>
      </c>
      <c r="M7" s="15">
        <v>86</v>
      </c>
      <c r="N7" s="15"/>
      <c r="O7" s="39">
        <f>SUM(C7:N7)</f>
        <v>912</v>
      </c>
      <c r="P7" s="37" t="s">
        <v>11</v>
      </c>
    </row>
    <row r="8" spans="1:16" ht="15.75" x14ac:dyDescent="0.25">
      <c r="A8" s="37" t="s">
        <v>13</v>
      </c>
      <c r="B8" s="37" t="s">
        <v>14</v>
      </c>
      <c r="C8" s="38">
        <v>8</v>
      </c>
      <c r="D8" s="15">
        <v>11</v>
      </c>
      <c r="E8" s="15">
        <v>58</v>
      </c>
      <c r="F8" s="15">
        <v>52</v>
      </c>
      <c r="G8" s="15">
        <v>52</v>
      </c>
      <c r="H8" s="15">
        <v>88</v>
      </c>
      <c r="I8" s="15">
        <v>21</v>
      </c>
      <c r="J8" s="15">
        <v>42</v>
      </c>
      <c r="K8" s="15">
        <v>45</v>
      </c>
      <c r="L8" s="15">
        <v>24</v>
      </c>
      <c r="M8" s="15">
        <v>11</v>
      </c>
      <c r="N8" s="15"/>
      <c r="O8" s="39">
        <f t="shared" ref="O8:O33" si="0">SUM(C8,D8,E8,F8,G8,H8,I8,J8,K8,L8,M8,N8)</f>
        <v>412</v>
      </c>
      <c r="P8" s="37" t="s">
        <v>13</v>
      </c>
    </row>
    <row r="9" spans="1:16" ht="15.75" x14ac:dyDescent="0.25">
      <c r="A9" s="37" t="s">
        <v>17</v>
      </c>
      <c r="B9" s="37" t="s">
        <v>18</v>
      </c>
      <c r="C9" s="38"/>
      <c r="D9" s="15">
        <v>12</v>
      </c>
      <c r="E9" s="15">
        <v>5</v>
      </c>
      <c r="F9" s="15">
        <v>3</v>
      </c>
      <c r="G9" s="15">
        <v>10</v>
      </c>
      <c r="H9" s="15"/>
      <c r="I9" s="15">
        <v>12</v>
      </c>
      <c r="J9" s="15">
        <v>19</v>
      </c>
      <c r="K9" s="15">
        <v>32</v>
      </c>
      <c r="L9" s="15">
        <v>32</v>
      </c>
      <c r="M9" s="15">
        <v>62</v>
      </c>
      <c r="N9" s="15"/>
      <c r="O9" s="39">
        <f t="shared" si="0"/>
        <v>187</v>
      </c>
      <c r="P9" s="37" t="s">
        <v>17</v>
      </c>
    </row>
    <row r="10" spans="1:16" ht="15.75" x14ac:dyDescent="0.25">
      <c r="A10" s="37" t="s">
        <v>179</v>
      </c>
      <c r="B10" s="37" t="s">
        <v>171</v>
      </c>
      <c r="C10" s="38"/>
      <c r="D10" s="15"/>
      <c r="E10" s="15"/>
      <c r="F10" s="15"/>
      <c r="G10" s="15"/>
      <c r="H10" s="15"/>
      <c r="I10" s="15"/>
      <c r="J10" s="15"/>
      <c r="K10" s="15"/>
      <c r="L10" s="15">
        <v>4</v>
      </c>
      <c r="M10" s="15"/>
      <c r="N10" s="15"/>
      <c r="O10" s="39">
        <f t="shared" si="0"/>
        <v>4</v>
      </c>
      <c r="P10" s="37" t="s">
        <v>179</v>
      </c>
    </row>
    <row r="11" spans="1:16" ht="15.75" x14ac:dyDescent="0.25">
      <c r="A11" s="37" t="s">
        <v>23</v>
      </c>
      <c r="B11" s="37" t="s">
        <v>24</v>
      </c>
      <c r="C11" s="38">
        <v>2</v>
      </c>
      <c r="D11" s="15"/>
      <c r="E11" s="15">
        <v>10</v>
      </c>
      <c r="F11" s="15">
        <v>1</v>
      </c>
      <c r="G11" s="15">
        <v>7</v>
      </c>
      <c r="H11" s="15">
        <v>17</v>
      </c>
      <c r="I11" s="15">
        <v>5</v>
      </c>
      <c r="J11" s="15">
        <v>5</v>
      </c>
      <c r="K11" s="15">
        <v>6</v>
      </c>
      <c r="L11" s="15">
        <v>7</v>
      </c>
      <c r="M11" s="15">
        <v>3</v>
      </c>
      <c r="N11" s="15"/>
      <c r="O11" s="39">
        <f t="shared" si="0"/>
        <v>63</v>
      </c>
      <c r="P11" s="37" t="s">
        <v>23</v>
      </c>
    </row>
    <row r="12" spans="1:16" ht="15.75" x14ac:dyDescent="0.25">
      <c r="A12" s="37" t="s">
        <v>25</v>
      </c>
      <c r="B12" s="37" t="s">
        <v>26</v>
      </c>
      <c r="C12" s="38">
        <v>16</v>
      </c>
      <c r="D12" s="15">
        <v>11</v>
      </c>
      <c r="E12" s="15">
        <v>9</v>
      </c>
      <c r="F12" s="15">
        <v>12</v>
      </c>
      <c r="G12" s="15">
        <v>12</v>
      </c>
      <c r="H12" s="15">
        <v>11</v>
      </c>
      <c r="I12" s="15">
        <v>11</v>
      </c>
      <c r="J12" s="15">
        <v>8</v>
      </c>
      <c r="K12" s="15">
        <v>15</v>
      </c>
      <c r="L12" s="15">
        <v>11</v>
      </c>
      <c r="M12" s="15">
        <v>13</v>
      </c>
      <c r="N12" s="15"/>
      <c r="O12" s="39">
        <f t="shared" si="0"/>
        <v>129</v>
      </c>
      <c r="P12" s="37" t="s">
        <v>25</v>
      </c>
    </row>
    <row r="13" spans="1:16" ht="15.75" x14ac:dyDescent="0.25">
      <c r="A13" s="37" t="s">
        <v>172</v>
      </c>
      <c r="B13" s="37" t="s">
        <v>173</v>
      </c>
      <c r="C13" s="38"/>
      <c r="D13" s="15"/>
      <c r="E13" s="15"/>
      <c r="F13" s="15"/>
      <c r="G13" s="15"/>
      <c r="H13" s="15"/>
      <c r="I13" s="15"/>
      <c r="J13" s="15"/>
      <c r="K13" s="15"/>
      <c r="L13" s="15">
        <v>1</v>
      </c>
      <c r="M13" s="15"/>
      <c r="N13" s="15"/>
      <c r="O13" s="39">
        <f t="shared" si="0"/>
        <v>1</v>
      </c>
      <c r="P13" s="37" t="s">
        <v>172</v>
      </c>
    </row>
    <row r="14" spans="1:16" ht="15.75" x14ac:dyDescent="0.25">
      <c r="A14" s="37" t="s">
        <v>164</v>
      </c>
      <c r="B14" s="37" t="s">
        <v>165</v>
      </c>
      <c r="C14" s="38"/>
      <c r="D14" s="15"/>
      <c r="E14" s="15"/>
      <c r="F14" s="15"/>
      <c r="G14" s="15"/>
      <c r="H14" s="15"/>
      <c r="I14" s="15"/>
      <c r="J14" s="15"/>
      <c r="K14" s="15">
        <v>2</v>
      </c>
      <c r="L14" s="15"/>
      <c r="M14" s="15"/>
      <c r="N14" s="15"/>
      <c r="O14" s="39">
        <f t="shared" si="0"/>
        <v>2</v>
      </c>
      <c r="P14" s="37" t="s">
        <v>164</v>
      </c>
    </row>
    <row r="15" spans="1:16" ht="15.75" x14ac:dyDescent="0.25">
      <c r="A15" s="37" t="s">
        <v>27</v>
      </c>
      <c r="B15" s="37" t="s">
        <v>28</v>
      </c>
      <c r="C15" s="38"/>
      <c r="D15" s="15">
        <v>1</v>
      </c>
      <c r="E15" s="15">
        <v>3</v>
      </c>
      <c r="F15" s="15">
        <v>5</v>
      </c>
      <c r="G15" s="15">
        <v>1</v>
      </c>
      <c r="H15" s="15">
        <v>1</v>
      </c>
      <c r="I15" s="15">
        <v>13</v>
      </c>
      <c r="J15" s="15"/>
      <c r="K15" s="15">
        <v>10</v>
      </c>
      <c r="L15" s="15"/>
      <c r="M15" s="15">
        <v>5</v>
      </c>
      <c r="N15" s="15"/>
      <c r="O15" s="39">
        <f t="shared" si="0"/>
        <v>39</v>
      </c>
      <c r="P15" s="37" t="s">
        <v>27</v>
      </c>
    </row>
    <row r="16" spans="1:16" ht="15.75" x14ac:dyDescent="0.25">
      <c r="A16" s="37" t="s">
        <v>29</v>
      </c>
      <c r="B16" s="37" t="s">
        <v>30</v>
      </c>
      <c r="C16" s="38"/>
      <c r="D16" s="15">
        <v>8</v>
      </c>
      <c r="E16" s="15">
        <v>2</v>
      </c>
      <c r="F16" s="15"/>
      <c r="G16" s="15">
        <v>7</v>
      </c>
      <c r="H16" s="15"/>
      <c r="I16" s="15">
        <v>1</v>
      </c>
      <c r="J16" s="15"/>
      <c r="K16" s="15">
        <v>1</v>
      </c>
      <c r="L16" s="15">
        <v>2</v>
      </c>
      <c r="M16" s="15">
        <v>6</v>
      </c>
      <c r="N16" s="15"/>
      <c r="O16" s="39">
        <f t="shared" si="0"/>
        <v>27</v>
      </c>
      <c r="P16" s="37" t="s">
        <v>29</v>
      </c>
    </row>
    <row r="17" spans="1:16" ht="15.75" x14ac:dyDescent="0.25">
      <c r="A17" s="37" t="s">
        <v>33</v>
      </c>
      <c r="B17" s="37" t="s">
        <v>34</v>
      </c>
      <c r="C17" s="38"/>
      <c r="D17" s="15">
        <v>2</v>
      </c>
      <c r="E17" s="15"/>
      <c r="F17" s="15"/>
      <c r="G17" s="15"/>
      <c r="H17" s="15"/>
      <c r="I17" s="15">
        <v>1</v>
      </c>
      <c r="J17" s="15"/>
      <c r="K17" s="15"/>
      <c r="L17" s="15">
        <v>1</v>
      </c>
      <c r="M17" s="15"/>
      <c r="N17" s="15"/>
      <c r="O17" s="39">
        <f t="shared" si="0"/>
        <v>4</v>
      </c>
      <c r="P17" s="37" t="s">
        <v>33</v>
      </c>
    </row>
    <row r="18" spans="1:16" ht="15.75" x14ac:dyDescent="0.25">
      <c r="A18" s="37" t="s">
        <v>35</v>
      </c>
      <c r="B18" s="37" t="s">
        <v>36</v>
      </c>
      <c r="C18" s="38"/>
      <c r="D18" s="15"/>
      <c r="E18" s="15">
        <v>1</v>
      </c>
      <c r="F18" s="15"/>
      <c r="G18" s="15">
        <v>1</v>
      </c>
      <c r="H18" s="15"/>
      <c r="I18" s="15"/>
      <c r="J18" s="15"/>
      <c r="K18" s="15">
        <v>1</v>
      </c>
      <c r="L18" s="15"/>
      <c r="M18" s="15"/>
      <c r="N18" s="15"/>
      <c r="O18" s="39">
        <f t="shared" si="0"/>
        <v>3</v>
      </c>
      <c r="P18" s="37" t="s">
        <v>35</v>
      </c>
    </row>
    <row r="19" spans="1:16" ht="15.75" x14ac:dyDescent="0.25">
      <c r="A19" s="37" t="s">
        <v>37</v>
      </c>
      <c r="B19" s="37" t="s">
        <v>38</v>
      </c>
      <c r="C19" s="38">
        <v>26</v>
      </c>
      <c r="D19" s="15">
        <v>70</v>
      </c>
      <c r="E19" s="15">
        <v>60</v>
      </c>
      <c r="F19" s="15">
        <v>31</v>
      </c>
      <c r="G19" s="15">
        <v>56</v>
      </c>
      <c r="H19" s="15">
        <v>35</v>
      </c>
      <c r="I19" s="15">
        <v>33</v>
      </c>
      <c r="J19" s="15">
        <v>22</v>
      </c>
      <c r="K19" s="15">
        <v>68</v>
      </c>
      <c r="L19" s="15">
        <v>44</v>
      </c>
      <c r="M19" s="15">
        <v>13</v>
      </c>
      <c r="N19" s="15"/>
      <c r="O19" s="39">
        <f t="shared" si="0"/>
        <v>458</v>
      </c>
      <c r="P19" s="37" t="s">
        <v>37</v>
      </c>
    </row>
    <row r="20" spans="1:16" ht="15.75" x14ac:dyDescent="0.25">
      <c r="A20" s="37" t="s">
        <v>39</v>
      </c>
      <c r="B20" s="37" t="s">
        <v>40</v>
      </c>
      <c r="C20" s="38"/>
      <c r="D20" s="15"/>
      <c r="E20" s="15"/>
      <c r="F20" s="15"/>
      <c r="G20" s="15">
        <v>1</v>
      </c>
      <c r="H20" s="15"/>
      <c r="I20" s="15"/>
      <c r="J20" s="15"/>
      <c r="K20" s="15"/>
      <c r="L20" s="15"/>
      <c r="M20" s="15"/>
      <c r="N20" s="15"/>
      <c r="O20" s="39">
        <f t="shared" ref="O20:O25" si="1">SUM(C20:N20)</f>
        <v>1</v>
      </c>
      <c r="P20" s="37" t="s">
        <v>39</v>
      </c>
    </row>
    <row r="21" spans="1:16" ht="15.75" x14ac:dyDescent="0.25">
      <c r="A21" s="37" t="s">
        <v>152</v>
      </c>
      <c r="B21" s="37" t="s">
        <v>153</v>
      </c>
      <c r="C21" s="38"/>
      <c r="D21" s="15"/>
      <c r="E21" s="15"/>
      <c r="F21" s="15"/>
      <c r="G21" s="15">
        <v>1</v>
      </c>
      <c r="H21" s="15"/>
      <c r="I21" s="15"/>
      <c r="J21" s="15"/>
      <c r="K21" s="15"/>
      <c r="L21" s="15">
        <v>2</v>
      </c>
      <c r="M21" s="15"/>
      <c r="N21" s="15"/>
      <c r="O21" s="39">
        <f t="shared" si="1"/>
        <v>3</v>
      </c>
      <c r="P21" s="37" t="s">
        <v>152</v>
      </c>
    </row>
    <row r="22" spans="1:16" ht="15.75" x14ac:dyDescent="0.25">
      <c r="A22" s="37" t="s">
        <v>43</v>
      </c>
      <c r="B22" s="37" t="s">
        <v>44</v>
      </c>
      <c r="C22" s="38"/>
      <c r="D22" s="15"/>
      <c r="E22" s="15"/>
      <c r="F22" s="15"/>
      <c r="G22" s="15"/>
      <c r="H22" s="15"/>
      <c r="I22" s="15">
        <v>2</v>
      </c>
      <c r="J22" s="15"/>
      <c r="K22" s="15"/>
      <c r="L22" s="15"/>
      <c r="M22" s="15"/>
      <c r="N22" s="15"/>
      <c r="O22" s="39">
        <f t="shared" si="1"/>
        <v>2</v>
      </c>
      <c r="P22" s="37" t="s">
        <v>43</v>
      </c>
    </row>
    <row r="23" spans="1:16" ht="15.75" x14ac:dyDescent="0.25">
      <c r="A23" s="37" t="s">
        <v>47</v>
      </c>
      <c r="B23" s="37" t="s">
        <v>48</v>
      </c>
      <c r="C23" s="38"/>
      <c r="D23" s="15">
        <v>6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>
        <v>2</v>
      </c>
      <c r="K23" s="15">
        <v>2</v>
      </c>
      <c r="L23" s="15"/>
      <c r="M23" s="15">
        <v>4</v>
      </c>
      <c r="N23" s="15"/>
      <c r="O23" s="39">
        <f t="shared" si="1"/>
        <v>19</v>
      </c>
      <c r="P23" s="37" t="s">
        <v>47</v>
      </c>
    </row>
    <row r="24" spans="1:16" ht="15.75" x14ac:dyDescent="0.25">
      <c r="A24" s="37" t="s">
        <v>148</v>
      </c>
      <c r="B24" s="37" t="s">
        <v>149</v>
      </c>
      <c r="C24" s="38"/>
      <c r="D24" s="15"/>
      <c r="E24" s="15"/>
      <c r="F24" s="15"/>
      <c r="G24" s="15">
        <v>6</v>
      </c>
      <c r="H24" s="15"/>
      <c r="I24" s="15"/>
      <c r="J24" s="15"/>
      <c r="K24" s="15"/>
      <c r="L24" s="15"/>
      <c r="M24" s="15"/>
      <c r="N24" s="15"/>
      <c r="O24" s="39">
        <f t="shared" si="1"/>
        <v>6</v>
      </c>
      <c r="P24" s="37" t="s">
        <v>148</v>
      </c>
    </row>
    <row r="25" spans="1:16" ht="15.75" x14ac:dyDescent="0.25">
      <c r="A25" s="37" t="s">
        <v>51</v>
      </c>
      <c r="B25" s="37" t="s">
        <v>52</v>
      </c>
      <c r="C25" s="38"/>
      <c r="D25" s="15">
        <v>2</v>
      </c>
      <c r="E25" s="15"/>
      <c r="F25" s="15"/>
      <c r="G25" s="15"/>
      <c r="H25" s="15"/>
      <c r="I25" s="15">
        <v>4</v>
      </c>
      <c r="J25" s="15"/>
      <c r="K25" s="15">
        <v>2</v>
      </c>
      <c r="L25" s="15"/>
      <c r="M25" s="15">
        <v>4</v>
      </c>
      <c r="N25" s="15"/>
      <c r="O25" s="39">
        <f t="shared" si="1"/>
        <v>12</v>
      </c>
      <c r="P25" s="37" t="s">
        <v>51</v>
      </c>
    </row>
    <row r="26" spans="1:16" ht="15.75" x14ac:dyDescent="0.25">
      <c r="A26" s="37" t="s">
        <v>55</v>
      </c>
      <c r="B26" s="37" t="s">
        <v>56</v>
      </c>
      <c r="C26" s="38"/>
      <c r="D26" s="15"/>
      <c r="E26" s="15"/>
      <c r="F26" s="15"/>
      <c r="G26" s="15"/>
      <c r="H26" s="15">
        <v>2</v>
      </c>
      <c r="I26" s="15"/>
      <c r="J26" s="15"/>
      <c r="K26" s="15">
        <v>3</v>
      </c>
      <c r="L26" s="15"/>
      <c r="M26" s="15"/>
      <c r="N26" s="15"/>
      <c r="O26" s="39">
        <f>SUM(C26:N26)</f>
        <v>5</v>
      </c>
      <c r="P26" s="37" t="s">
        <v>55</v>
      </c>
    </row>
    <row r="27" spans="1:16" ht="15.75" x14ac:dyDescent="0.25">
      <c r="A27" s="37" t="s">
        <v>53</v>
      </c>
      <c r="B27" s="37" t="s">
        <v>54</v>
      </c>
      <c r="C27" s="38">
        <v>6</v>
      </c>
      <c r="D27" s="15">
        <v>37</v>
      </c>
      <c r="E27" s="15">
        <v>11</v>
      </c>
      <c r="F27" s="15">
        <v>33</v>
      </c>
      <c r="G27" s="15">
        <v>8</v>
      </c>
      <c r="H27" s="15">
        <v>37</v>
      </c>
      <c r="I27" s="15">
        <v>18</v>
      </c>
      <c r="J27" s="15">
        <v>32</v>
      </c>
      <c r="K27" s="15">
        <v>50</v>
      </c>
      <c r="L27" s="15">
        <v>30</v>
      </c>
      <c r="M27" s="15">
        <v>40</v>
      </c>
      <c r="N27" s="15"/>
      <c r="O27" s="39">
        <f t="shared" si="0"/>
        <v>302</v>
      </c>
      <c r="P27" s="37" t="s">
        <v>53</v>
      </c>
    </row>
    <row r="28" spans="1:16" ht="15.75" x14ac:dyDescent="0.25">
      <c r="A28" s="37" t="s">
        <v>150</v>
      </c>
      <c r="B28" s="37" t="s">
        <v>151</v>
      </c>
      <c r="C28" s="38"/>
      <c r="D28" s="15"/>
      <c r="E28" s="15"/>
      <c r="F28" s="15"/>
      <c r="G28" s="15">
        <v>3</v>
      </c>
      <c r="H28" s="15"/>
      <c r="I28" s="15"/>
      <c r="J28" s="15"/>
      <c r="K28" s="15"/>
      <c r="L28" s="15"/>
      <c r="M28" s="15"/>
      <c r="N28" s="15"/>
      <c r="O28" s="39">
        <f t="shared" si="0"/>
        <v>3</v>
      </c>
      <c r="P28" s="37" t="s">
        <v>150</v>
      </c>
    </row>
    <row r="29" spans="1:16" ht="15.75" x14ac:dyDescent="0.25">
      <c r="A29" s="37" t="s">
        <v>155</v>
      </c>
      <c r="B29" s="37" t="s">
        <v>156</v>
      </c>
      <c r="C29" s="38"/>
      <c r="D29" s="15"/>
      <c r="E29" s="15"/>
      <c r="F29" s="15"/>
      <c r="G29" s="15"/>
      <c r="H29" s="15">
        <v>3</v>
      </c>
      <c r="I29" s="15"/>
      <c r="J29" s="15"/>
      <c r="K29" s="15">
        <v>4</v>
      </c>
      <c r="L29" s="15"/>
      <c r="M29" s="15"/>
      <c r="N29" s="15"/>
      <c r="O29" s="39">
        <f t="shared" si="0"/>
        <v>7</v>
      </c>
      <c r="P29" s="37" t="s">
        <v>155</v>
      </c>
    </row>
    <row r="30" spans="1:16" ht="15.75" x14ac:dyDescent="0.25">
      <c r="A30" s="37" t="s">
        <v>181</v>
      </c>
      <c r="B30" s="37" t="s">
        <v>180</v>
      </c>
      <c r="C30" s="38"/>
      <c r="D30" s="15"/>
      <c r="E30" s="15"/>
      <c r="F30" s="15"/>
      <c r="G30" s="15"/>
      <c r="H30" s="15"/>
      <c r="I30" s="15"/>
      <c r="J30" s="15"/>
      <c r="K30" s="15"/>
      <c r="L30" s="15"/>
      <c r="M30" s="15">
        <v>1</v>
      </c>
      <c r="N30" s="15"/>
      <c r="O30" s="39">
        <v>1</v>
      </c>
      <c r="P30" s="37" t="s">
        <v>181</v>
      </c>
    </row>
    <row r="31" spans="1:16" ht="15.75" x14ac:dyDescent="0.25">
      <c r="A31" s="37" t="s">
        <v>57</v>
      </c>
      <c r="B31" s="37" t="s">
        <v>58</v>
      </c>
      <c r="C31" s="38">
        <v>8</v>
      </c>
      <c r="D31" s="15">
        <v>8</v>
      </c>
      <c r="E31" s="15">
        <v>17</v>
      </c>
      <c r="F31" s="15">
        <v>13</v>
      </c>
      <c r="G31" s="15">
        <v>5</v>
      </c>
      <c r="H31" s="15">
        <v>2</v>
      </c>
      <c r="I31" s="15"/>
      <c r="J31" s="15"/>
      <c r="K31" s="15">
        <v>1</v>
      </c>
      <c r="L31" s="15">
        <v>1</v>
      </c>
      <c r="M31" s="15"/>
      <c r="N31" s="15"/>
      <c r="O31" s="39">
        <f t="shared" si="0"/>
        <v>55</v>
      </c>
      <c r="P31" s="37" t="s">
        <v>57</v>
      </c>
    </row>
    <row r="32" spans="1:16" ht="15.75" x14ac:dyDescent="0.25">
      <c r="A32" s="37" t="s">
        <v>61</v>
      </c>
      <c r="B32" s="37" t="s">
        <v>62</v>
      </c>
      <c r="C32" s="38"/>
      <c r="D32" s="15">
        <v>5</v>
      </c>
      <c r="E32" s="15">
        <v>3</v>
      </c>
      <c r="F32" s="15"/>
      <c r="G32" s="15"/>
      <c r="H32" s="15"/>
      <c r="I32" s="15"/>
      <c r="J32" s="15"/>
      <c r="K32" s="15"/>
      <c r="L32" s="15">
        <v>1</v>
      </c>
      <c r="M32" s="15">
        <v>5</v>
      </c>
      <c r="N32" s="15"/>
      <c r="O32" s="39">
        <f t="shared" si="0"/>
        <v>14</v>
      </c>
      <c r="P32" s="37" t="s">
        <v>61</v>
      </c>
    </row>
    <row r="33" spans="1:16" ht="15.75" x14ac:dyDescent="0.25">
      <c r="A33" s="40" t="s">
        <v>63</v>
      </c>
      <c r="B33" s="40" t="s">
        <v>64</v>
      </c>
      <c r="C33" s="41"/>
      <c r="D33" s="42"/>
      <c r="E33" s="42"/>
      <c r="F33" s="42"/>
      <c r="G33" s="42">
        <v>6</v>
      </c>
      <c r="H33" s="42"/>
      <c r="I33" s="42"/>
      <c r="J33" s="42"/>
      <c r="K33" s="42"/>
      <c r="L33" s="42"/>
      <c r="M33" s="42"/>
      <c r="N33" s="42"/>
      <c r="O33" s="39">
        <f t="shared" si="0"/>
        <v>6</v>
      </c>
      <c r="P33" s="40" t="s">
        <v>63</v>
      </c>
    </row>
    <row r="34" spans="1:16" ht="16.5" thickBot="1" x14ac:dyDescent="0.3">
      <c r="A34" s="44" t="s">
        <v>176</v>
      </c>
      <c r="B34" s="44" t="s">
        <v>177</v>
      </c>
      <c r="C34" s="45"/>
      <c r="D34" s="46"/>
      <c r="E34" s="46"/>
      <c r="F34" s="46"/>
      <c r="G34" s="46"/>
      <c r="H34" s="46"/>
      <c r="I34" s="46"/>
      <c r="J34" s="46"/>
      <c r="K34" s="46"/>
      <c r="L34" s="46">
        <v>3</v>
      </c>
      <c r="M34" s="46"/>
      <c r="N34" s="46"/>
      <c r="O34" s="223">
        <f>SUM(C34:N34)</f>
        <v>3</v>
      </c>
      <c r="P34" s="44"/>
    </row>
    <row r="35" spans="1:16" ht="16.5" thickBot="1" x14ac:dyDescent="0.3">
      <c r="A35" s="48" t="s">
        <v>5</v>
      </c>
      <c r="B35" s="48"/>
      <c r="C35" s="49">
        <f t="shared" ref="C35:K35" si="2">SUM(C5:C33)</f>
        <v>106</v>
      </c>
      <c r="D35" s="49">
        <f t="shared" si="2"/>
        <v>280</v>
      </c>
      <c r="E35" s="49">
        <f t="shared" si="2"/>
        <v>250</v>
      </c>
      <c r="F35" s="49">
        <f t="shared" si="2"/>
        <v>247</v>
      </c>
      <c r="G35" s="49">
        <f t="shared" si="2"/>
        <v>279</v>
      </c>
      <c r="H35" s="49">
        <f t="shared" si="2"/>
        <v>249</v>
      </c>
      <c r="I35" s="49">
        <f t="shared" si="2"/>
        <v>229</v>
      </c>
      <c r="J35" s="49">
        <f t="shared" si="2"/>
        <v>248</v>
      </c>
      <c r="K35" s="49">
        <f t="shared" si="2"/>
        <v>358</v>
      </c>
      <c r="L35" s="49">
        <f>SUM(L5:L34)</f>
        <v>231</v>
      </c>
      <c r="M35" s="49">
        <f>SUM(M5:M34)</f>
        <v>256</v>
      </c>
      <c r="N35" s="49">
        <f>SUM(N5:N34)</f>
        <v>0</v>
      </c>
      <c r="O35" s="49">
        <f>SUM(O5:O34)</f>
        <v>2733</v>
      </c>
      <c r="P35" s="48" t="s">
        <v>5</v>
      </c>
    </row>
  </sheetData>
  <pageMargins left="0.7" right="0.7" top="0.75" bottom="0.75" header="0.3" footer="0.3"/>
  <pageSetup orientation="portrait" verticalDpi="599" r:id="rId1"/>
  <ignoredErrors>
    <ignoredError sqref="C35:D35 E35:G35 H35:K35 M35:N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19" zoomScaleNormal="100" workbookViewId="0">
      <selection activeCell="M38" sqref="M38"/>
    </sheetView>
  </sheetViews>
  <sheetFormatPr defaultRowHeight="15" x14ac:dyDescent="0.25"/>
  <cols>
    <col min="1" max="1" width="26" customWidth="1"/>
  </cols>
  <sheetData>
    <row r="1" spans="1:14" ht="23.25" x14ac:dyDescent="0.25">
      <c r="A1" s="50" t="s">
        <v>141</v>
      </c>
      <c r="B1" s="51"/>
      <c r="C1" s="51"/>
      <c r="D1" s="51"/>
      <c r="E1" s="51"/>
      <c r="F1" s="51"/>
      <c r="G1" s="52"/>
      <c r="H1" s="52"/>
      <c r="I1" s="52"/>
      <c r="J1" s="52"/>
      <c r="K1" s="52"/>
      <c r="L1" s="52"/>
      <c r="M1" s="52"/>
      <c r="N1" s="52"/>
    </row>
    <row r="2" spans="1:14" ht="23.25" x14ac:dyDescent="0.25">
      <c r="A2" s="53"/>
      <c r="B2" s="54"/>
      <c r="C2" s="54"/>
      <c r="D2" s="54"/>
      <c r="E2" s="54"/>
      <c r="F2" s="54"/>
      <c r="G2" s="55"/>
      <c r="H2" s="55"/>
      <c r="I2" s="55"/>
      <c r="J2" s="55"/>
      <c r="K2" s="55"/>
      <c r="L2" s="55"/>
      <c r="M2" s="55"/>
      <c r="N2" s="55"/>
    </row>
    <row r="3" spans="1:14" ht="15.75" thickBot="1" x14ac:dyDescent="0.3">
      <c r="A3" s="5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57"/>
    </row>
    <row r="4" spans="1:14" ht="17.25" thickTop="1" thickBot="1" x14ac:dyDescent="0.3">
      <c r="A4" s="58" t="s">
        <v>66</v>
      </c>
      <c r="B4" s="203">
        <v>41548</v>
      </c>
      <c r="C4" s="204">
        <v>41579</v>
      </c>
      <c r="D4" s="204">
        <v>41618</v>
      </c>
      <c r="E4" s="204">
        <v>41640</v>
      </c>
      <c r="F4" s="204">
        <v>41671</v>
      </c>
      <c r="G4" s="204">
        <v>41699</v>
      </c>
      <c r="H4" s="204">
        <v>41730</v>
      </c>
      <c r="I4" s="204">
        <v>41760</v>
      </c>
      <c r="J4" s="204">
        <v>41791</v>
      </c>
      <c r="K4" s="204">
        <v>41821</v>
      </c>
      <c r="L4" s="204">
        <v>41852</v>
      </c>
      <c r="M4" s="205">
        <v>41883</v>
      </c>
      <c r="N4" s="59"/>
    </row>
    <row r="5" spans="1:14" ht="16.5" thickTop="1" thickBot="1" x14ac:dyDescent="0.3">
      <c r="A5" s="60" t="s">
        <v>67</v>
      </c>
      <c r="B5" s="61">
        <v>16</v>
      </c>
      <c r="C5" s="10">
        <v>16</v>
      </c>
      <c r="D5" s="10">
        <v>48</v>
      </c>
      <c r="E5" s="10">
        <v>38</v>
      </c>
      <c r="F5" s="10">
        <v>42</v>
      </c>
      <c r="G5" s="10">
        <v>46</v>
      </c>
      <c r="H5" s="10">
        <v>65</v>
      </c>
      <c r="I5" s="10">
        <v>76</v>
      </c>
      <c r="J5" s="10">
        <v>56</v>
      </c>
      <c r="K5" s="10">
        <v>24</v>
      </c>
      <c r="L5" s="10">
        <v>55</v>
      </c>
      <c r="M5" s="62"/>
      <c r="N5" s="63">
        <f>SUM(B5:M5)</f>
        <v>482</v>
      </c>
    </row>
    <row r="6" spans="1:14" ht="15.75" thickBot="1" x14ac:dyDescent="0.3">
      <c r="A6" s="64" t="s">
        <v>68</v>
      </c>
      <c r="B6" s="38"/>
      <c r="C6" s="15"/>
      <c r="D6" s="15"/>
      <c r="E6" s="15"/>
      <c r="F6" s="15"/>
      <c r="G6" s="15"/>
      <c r="H6" s="15"/>
      <c r="I6" s="15"/>
      <c r="J6" s="15"/>
      <c r="K6" s="15"/>
      <c r="L6" s="15"/>
      <c r="M6" s="39"/>
      <c r="N6" s="65">
        <f>SUM(B6:M6)</f>
        <v>0</v>
      </c>
    </row>
    <row r="7" spans="1:14" ht="15.75" thickBot="1" x14ac:dyDescent="0.3">
      <c r="A7" s="64" t="s">
        <v>142</v>
      </c>
      <c r="B7" s="38"/>
      <c r="C7" s="15">
        <v>4</v>
      </c>
      <c r="D7" s="15"/>
      <c r="E7" s="15"/>
      <c r="F7" s="15"/>
      <c r="G7" s="15"/>
      <c r="H7" s="15"/>
      <c r="I7" s="15"/>
      <c r="J7" s="15"/>
      <c r="K7" s="15"/>
      <c r="L7" s="15"/>
      <c r="M7" s="39"/>
      <c r="N7" s="66">
        <f>SUM(B7:M7)</f>
        <v>4</v>
      </c>
    </row>
    <row r="8" spans="1:14" ht="15.75" thickBot="1" x14ac:dyDescent="0.3">
      <c r="A8" s="64" t="s">
        <v>147</v>
      </c>
      <c r="B8" s="38"/>
      <c r="C8" s="15"/>
      <c r="D8" s="15"/>
      <c r="E8" s="15">
        <v>2</v>
      </c>
      <c r="F8" s="15"/>
      <c r="G8" s="15"/>
      <c r="H8" s="15"/>
      <c r="I8" s="15"/>
      <c r="J8" s="15"/>
      <c r="K8" s="15"/>
      <c r="L8" s="15"/>
      <c r="M8" s="39"/>
      <c r="N8" s="66">
        <f>SUM(B8:M8)</f>
        <v>2</v>
      </c>
    </row>
    <row r="9" spans="1:14" ht="15.75" thickBot="1" x14ac:dyDescent="0.3">
      <c r="A9" s="64" t="s">
        <v>69</v>
      </c>
      <c r="B9" s="38"/>
      <c r="C9" s="15"/>
      <c r="D9" s="15"/>
      <c r="E9" s="15"/>
      <c r="F9" s="15"/>
      <c r="G9" s="15"/>
      <c r="H9" s="15"/>
      <c r="I9" s="15"/>
      <c r="J9" s="15"/>
      <c r="K9" s="15"/>
      <c r="L9" s="15"/>
      <c r="M9" s="39"/>
      <c r="N9" s="66">
        <f>SUM(B9:M9)</f>
        <v>0</v>
      </c>
    </row>
    <row r="10" spans="1:14" ht="16.5" thickBot="1" x14ac:dyDescent="0.3">
      <c r="A10" s="67" t="s">
        <v>6</v>
      </c>
      <c r="B10" s="68">
        <v>16</v>
      </c>
      <c r="C10" s="69">
        <v>20</v>
      </c>
      <c r="D10" s="69">
        <v>48</v>
      </c>
      <c r="E10" s="69">
        <v>40</v>
      </c>
      <c r="F10" s="69">
        <v>42</v>
      </c>
      <c r="G10" s="69">
        <v>46</v>
      </c>
      <c r="H10" s="69">
        <v>65</v>
      </c>
      <c r="I10" s="69">
        <v>76</v>
      </c>
      <c r="J10" s="69">
        <v>56</v>
      </c>
      <c r="K10" s="69">
        <v>24</v>
      </c>
      <c r="L10" s="69">
        <v>55</v>
      </c>
      <c r="M10" s="70"/>
      <c r="N10" s="71">
        <f>SUM(N5:N9)</f>
        <v>488</v>
      </c>
    </row>
    <row r="11" spans="1:14" ht="17.25" thickTop="1" thickBot="1" x14ac:dyDescent="0.3">
      <c r="A11" s="72"/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5"/>
    </row>
    <row r="12" spans="1:14" ht="17.25" thickTop="1" thickBot="1" x14ac:dyDescent="0.3">
      <c r="A12" s="58" t="s">
        <v>70</v>
      </c>
      <c r="B12" s="203">
        <v>41548</v>
      </c>
      <c r="C12" s="204">
        <v>41579</v>
      </c>
      <c r="D12" s="204">
        <v>41618</v>
      </c>
      <c r="E12" s="204">
        <v>41640</v>
      </c>
      <c r="F12" s="204">
        <v>41671</v>
      </c>
      <c r="G12" s="204">
        <v>41699</v>
      </c>
      <c r="H12" s="204">
        <v>41730</v>
      </c>
      <c r="I12" s="204">
        <v>41760</v>
      </c>
      <c r="J12" s="204">
        <v>41791</v>
      </c>
      <c r="K12" s="204">
        <v>41821</v>
      </c>
      <c r="L12" s="204">
        <v>41852</v>
      </c>
      <c r="M12" s="205">
        <v>41883</v>
      </c>
      <c r="N12" s="59"/>
    </row>
    <row r="13" spans="1:14" ht="17.25" thickTop="1" thickBot="1" x14ac:dyDescent="0.3">
      <c r="A13" s="76" t="s">
        <v>71</v>
      </c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80"/>
      <c r="N13" s="81">
        <f t="shared" ref="N13:N23" si="0">SUM(B13:M13)</f>
        <v>0</v>
      </c>
    </row>
    <row r="14" spans="1:14" ht="15.75" thickBot="1" x14ac:dyDescent="0.3">
      <c r="A14" s="64" t="s">
        <v>72</v>
      </c>
      <c r="B14" s="34">
        <v>13</v>
      </c>
      <c r="C14" s="35">
        <v>11</v>
      </c>
      <c r="D14" s="35">
        <v>12</v>
      </c>
      <c r="E14" s="35">
        <v>23</v>
      </c>
      <c r="F14" s="35">
        <v>23</v>
      </c>
      <c r="G14" s="35">
        <v>24</v>
      </c>
      <c r="H14" s="35">
        <v>6</v>
      </c>
      <c r="I14" s="35">
        <v>14</v>
      </c>
      <c r="J14" s="35">
        <v>10</v>
      </c>
      <c r="K14" s="35">
        <v>12</v>
      </c>
      <c r="L14" s="35">
        <v>14</v>
      </c>
      <c r="M14" s="36"/>
      <c r="N14" s="82">
        <f t="shared" si="0"/>
        <v>162</v>
      </c>
    </row>
    <row r="15" spans="1:14" ht="15.75" thickBot="1" x14ac:dyDescent="0.3">
      <c r="A15" s="83" t="s">
        <v>166</v>
      </c>
      <c r="B15" s="34"/>
      <c r="C15" s="35"/>
      <c r="D15" s="35"/>
      <c r="E15" s="35"/>
      <c r="F15" s="35"/>
      <c r="G15" s="35"/>
      <c r="H15" s="35"/>
      <c r="I15" s="35"/>
      <c r="J15" s="35">
        <v>1</v>
      </c>
      <c r="K15" s="35"/>
      <c r="L15" s="35"/>
      <c r="M15" s="36"/>
      <c r="N15" s="82">
        <v>1</v>
      </c>
    </row>
    <row r="16" spans="1:14" ht="15.75" thickBot="1" x14ac:dyDescent="0.3">
      <c r="A16" s="83" t="s">
        <v>73</v>
      </c>
      <c r="B16" s="38"/>
      <c r="C16" s="15">
        <v>1</v>
      </c>
      <c r="D16" s="15"/>
      <c r="E16" s="15">
        <v>1</v>
      </c>
      <c r="F16" s="15">
        <v>1</v>
      </c>
      <c r="G16" s="15"/>
      <c r="H16" s="15">
        <v>1</v>
      </c>
      <c r="I16" s="15"/>
      <c r="J16" s="15">
        <v>3</v>
      </c>
      <c r="K16" s="15">
        <v>2</v>
      </c>
      <c r="L16" s="15">
        <v>9</v>
      </c>
      <c r="M16" s="39"/>
      <c r="N16" s="66">
        <f t="shared" si="0"/>
        <v>18</v>
      </c>
    </row>
    <row r="17" spans="1:14" ht="15.75" thickBot="1" x14ac:dyDescent="0.3">
      <c r="A17" s="83" t="s">
        <v>74</v>
      </c>
      <c r="B17" s="3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9"/>
      <c r="N17" s="66">
        <f t="shared" si="0"/>
        <v>0</v>
      </c>
    </row>
    <row r="18" spans="1:14" ht="15.75" thickBot="1" x14ac:dyDescent="0.3">
      <c r="A18" s="83" t="s">
        <v>75</v>
      </c>
      <c r="B18" s="38"/>
      <c r="C18" s="15"/>
      <c r="D18" s="15"/>
      <c r="E18" s="15"/>
      <c r="F18" s="15"/>
      <c r="G18" s="15"/>
      <c r="H18" s="15"/>
      <c r="I18" s="15"/>
      <c r="J18" s="15">
        <v>4</v>
      </c>
      <c r="K18" s="15"/>
      <c r="L18" s="15"/>
      <c r="M18" s="39"/>
      <c r="N18" s="66">
        <f t="shared" si="0"/>
        <v>4</v>
      </c>
    </row>
    <row r="19" spans="1:14" ht="15.75" thickBot="1" x14ac:dyDescent="0.3">
      <c r="A19" s="83" t="s">
        <v>76</v>
      </c>
      <c r="B19" s="38">
        <v>25</v>
      </c>
      <c r="C19" s="15">
        <v>47</v>
      </c>
      <c r="D19" s="15">
        <v>51</v>
      </c>
      <c r="E19" s="15">
        <v>50</v>
      </c>
      <c r="F19" s="15">
        <v>53</v>
      </c>
      <c r="G19" s="15">
        <v>62</v>
      </c>
      <c r="H19" s="15">
        <v>50</v>
      </c>
      <c r="I19" s="15">
        <v>44</v>
      </c>
      <c r="J19" s="15">
        <v>62</v>
      </c>
      <c r="K19" s="15">
        <v>49</v>
      </c>
      <c r="L19" s="15">
        <v>54</v>
      </c>
      <c r="M19" s="39"/>
      <c r="N19" s="66">
        <f t="shared" si="0"/>
        <v>547</v>
      </c>
    </row>
    <row r="20" spans="1:14" ht="15.75" thickBot="1" x14ac:dyDescent="0.3">
      <c r="A20" s="83" t="s">
        <v>77</v>
      </c>
      <c r="B20" s="38"/>
      <c r="C20" s="15"/>
      <c r="D20" s="15">
        <v>6</v>
      </c>
      <c r="E20" s="15"/>
      <c r="F20" s="15"/>
      <c r="G20" s="15"/>
      <c r="H20" s="15"/>
      <c r="I20" s="15"/>
      <c r="J20" s="15"/>
      <c r="K20" s="15"/>
      <c r="L20" s="15"/>
      <c r="M20" s="39"/>
      <c r="N20" s="66">
        <f t="shared" si="0"/>
        <v>6</v>
      </c>
    </row>
    <row r="21" spans="1:14" ht="15.75" thickBot="1" x14ac:dyDescent="0.3">
      <c r="A21" s="83" t="s">
        <v>78</v>
      </c>
      <c r="B21" s="3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39"/>
      <c r="N21" s="66">
        <f t="shared" si="0"/>
        <v>0</v>
      </c>
    </row>
    <row r="22" spans="1:14" ht="15.75" thickBot="1" x14ac:dyDescent="0.3">
      <c r="A22" s="83" t="s">
        <v>79</v>
      </c>
      <c r="B22" s="38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39"/>
      <c r="N22" s="66"/>
    </row>
    <row r="23" spans="1:14" ht="15.75" thickBot="1" x14ac:dyDescent="0.3">
      <c r="A23" s="83" t="s">
        <v>143</v>
      </c>
      <c r="B23" s="38"/>
      <c r="C23" s="15">
        <v>3</v>
      </c>
      <c r="D23" s="15"/>
      <c r="E23" s="15"/>
      <c r="F23" s="15"/>
      <c r="G23" s="15"/>
      <c r="H23" s="15"/>
      <c r="I23" s="15"/>
      <c r="J23" s="15"/>
      <c r="K23" s="15"/>
      <c r="L23" s="15"/>
      <c r="M23" s="39"/>
      <c r="N23" s="66">
        <f t="shared" si="0"/>
        <v>3</v>
      </c>
    </row>
    <row r="24" spans="1:14" ht="16.5" thickBot="1" x14ac:dyDescent="0.3">
      <c r="A24" s="84" t="s">
        <v>6</v>
      </c>
      <c r="B24" s="68">
        <v>38</v>
      </c>
      <c r="C24" s="69">
        <v>62</v>
      </c>
      <c r="D24" s="69">
        <v>69</v>
      </c>
      <c r="E24" s="69">
        <v>74</v>
      </c>
      <c r="F24" s="69">
        <v>77</v>
      </c>
      <c r="G24" s="69">
        <v>86</v>
      </c>
      <c r="H24" s="69">
        <v>57</v>
      </c>
      <c r="I24" s="69">
        <v>58</v>
      </c>
      <c r="J24" s="69">
        <v>80</v>
      </c>
      <c r="K24" s="69">
        <v>63</v>
      </c>
      <c r="L24" s="69">
        <v>77</v>
      </c>
      <c r="M24" s="70"/>
      <c r="N24" s="85">
        <f>SUM(N13:N23)</f>
        <v>741</v>
      </c>
    </row>
    <row r="25" spans="1:14" ht="17.25" thickTop="1" thickBot="1" x14ac:dyDescent="0.3">
      <c r="A25" s="72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17.25" thickTop="1" thickBot="1" x14ac:dyDescent="0.3">
      <c r="A26" s="58" t="s">
        <v>80</v>
      </c>
      <c r="B26" s="203">
        <v>41548</v>
      </c>
      <c r="C26" s="204">
        <v>41579</v>
      </c>
      <c r="D26" s="204">
        <v>41618</v>
      </c>
      <c r="E26" s="204">
        <v>41640</v>
      </c>
      <c r="F26" s="204">
        <v>41671</v>
      </c>
      <c r="G26" s="204">
        <v>41699</v>
      </c>
      <c r="H26" s="204">
        <v>41730</v>
      </c>
      <c r="I26" s="204">
        <v>41760</v>
      </c>
      <c r="J26" s="204">
        <v>41791</v>
      </c>
      <c r="K26" s="204">
        <v>41821</v>
      </c>
      <c r="L26" s="204">
        <v>41852</v>
      </c>
      <c r="M26" s="205">
        <v>41883</v>
      </c>
      <c r="N26" s="59"/>
    </row>
    <row r="27" spans="1:14" ht="16.5" thickTop="1" thickBot="1" x14ac:dyDescent="0.3">
      <c r="A27" s="86" t="s">
        <v>71</v>
      </c>
      <c r="B27" s="30"/>
      <c r="C27" s="31"/>
      <c r="D27" s="31"/>
      <c r="E27" s="31"/>
      <c r="F27" s="31"/>
      <c r="G27" s="31"/>
      <c r="H27" s="31"/>
      <c r="I27" s="31">
        <v>2</v>
      </c>
      <c r="J27" s="31"/>
      <c r="K27" s="31"/>
      <c r="L27" s="31"/>
      <c r="M27" s="32"/>
      <c r="N27" s="82">
        <f t="shared" ref="N27:N32" si="1">SUM(B27:M27)</f>
        <v>2</v>
      </c>
    </row>
    <row r="28" spans="1:14" ht="15.75" thickBot="1" x14ac:dyDescent="0.3">
      <c r="A28" s="86" t="s">
        <v>81</v>
      </c>
      <c r="B28" s="34"/>
      <c r="C28" s="35"/>
      <c r="D28" s="35"/>
      <c r="E28" s="35"/>
      <c r="F28" s="35"/>
      <c r="G28" s="35"/>
      <c r="H28" s="35"/>
      <c r="I28" s="35"/>
      <c r="J28" s="35"/>
      <c r="K28" s="35">
        <v>1</v>
      </c>
      <c r="L28" s="35"/>
      <c r="M28" s="36"/>
      <c r="N28" s="82">
        <f t="shared" si="1"/>
        <v>1</v>
      </c>
    </row>
    <row r="29" spans="1:14" ht="15.75" thickBot="1" x14ac:dyDescent="0.3">
      <c r="A29" s="83" t="s">
        <v>82</v>
      </c>
      <c r="B29" s="38"/>
      <c r="C29" s="15"/>
      <c r="D29" s="15">
        <v>2</v>
      </c>
      <c r="E29" s="15">
        <v>3</v>
      </c>
      <c r="F29" s="15"/>
      <c r="G29" s="15"/>
      <c r="H29" s="15"/>
      <c r="I29" s="15"/>
      <c r="J29" s="15"/>
      <c r="K29" s="15">
        <v>3</v>
      </c>
      <c r="L29" s="15"/>
      <c r="M29" s="39"/>
      <c r="N29" s="66">
        <f t="shared" si="1"/>
        <v>8</v>
      </c>
    </row>
    <row r="30" spans="1:14" ht="15.75" thickBot="1" x14ac:dyDescent="0.3">
      <c r="A30" s="83" t="s">
        <v>83</v>
      </c>
      <c r="B30" s="38"/>
      <c r="C30" s="15"/>
      <c r="D30" s="15"/>
      <c r="E30" s="15"/>
      <c r="F30" s="15"/>
      <c r="G30" s="15"/>
      <c r="H30" s="15">
        <v>2</v>
      </c>
      <c r="I30" s="15"/>
      <c r="J30" s="15"/>
      <c r="K30" s="15"/>
      <c r="L30" s="15"/>
      <c r="M30" s="39"/>
      <c r="N30" s="66">
        <f t="shared" si="1"/>
        <v>2</v>
      </c>
    </row>
    <row r="31" spans="1:14" ht="15.75" thickBot="1" x14ac:dyDescent="0.3">
      <c r="A31" s="83" t="s">
        <v>84</v>
      </c>
      <c r="B31" s="38">
        <v>1</v>
      </c>
      <c r="C31" s="15"/>
      <c r="D31" s="15">
        <v>4</v>
      </c>
      <c r="E31" s="15"/>
      <c r="F31" s="15">
        <v>5</v>
      </c>
      <c r="G31" s="15"/>
      <c r="H31" s="15">
        <v>4</v>
      </c>
      <c r="I31" s="15"/>
      <c r="J31" s="15">
        <v>5</v>
      </c>
      <c r="K31" s="15"/>
      <c r="L31" s="15">
        <v>2</v>
      </c>
      <c r="M31" s="39"/>
      <c r="N31" s="66">
        <f t="shared" si="1"/>
        <v>21</v>
      </c>
    </row>
    <row r="32" spans="1:14" ht="15.75" thickBot="1" x14ac:dyDescent="0.3">
      <c r="A32" s="83" t="s">
        <v>85</v>
      </c>
      <c r="B32" s="38">
        <v>35</v>
      </c>
      <c r="C32" s="15">
        <v>96</v>
      </c>
      <c r="D32" s="15">
        <v>62</v>
      </c>
      <c r="E32" s="15">
        <v>62</v>
      </c>
      <c r="F32" s="15">
        <v>67</v>
      </c>
      <c r="G32" s="15">
        <v>33</v>
      </c>
      <c r="H32" s="15">
        <v>45</v>
      </c>
      <c r="I32" s="15">
        <v>47</v>
      </c>
      <c r="J32" s="15">
        <v>82</v>
      </c>
      <c r="K32" s="15">
        <v>77</v>
      </c>
      <c r="L32" s="15">
        <v>53</v>
      </c>
      <c r="M32" s="39"/>
      <c r="N32" s="66">
        <f t="shared" si="1"/>
        <v>659</v>
      </c>
    </row>
    <row r="33" spans="1:14" ht="16.5" thickBot="1" x14ac:dyDescent="0.3">
      <c r="A33" s="84" t="s">
        <v>6</v>
      </c>
      <c r="B33" s="68">
        <v>36</v>
      </c>
      <c r="C33" s="69">
        <v>96</v>
      </c>
      <c r="D33" s="69">
        <v>68</v>
      </c>
      <c r="E33" s="69">
        <v>65</v>
      </c>
      <c r="F33" s="69">
        <v>72</v>
      </c>
      <c r="G33" s="69">
        <v>33</v>
      </c>
      <c r="H33" s="69">
        <v>51</v>
      </c>
      <c r="I33" s="69">
        <v>49</v>
      </c>
      <c r="J33" s="69">
        <v>87</v>
      </c>
      <c r="K33" s="69">
        <v>81</v>
      </c>
      <c r="L33" s="69">
        <v>55</v>
      </c>
      <c r="M33" s="70"/>
      <c r="N33" s="71">
        <f>SUM(N27:N32)</f>
        <v>693</v>
      </c>
    </row>
    <row r="34" spans="1:14" ht="17.25" thickTop="1" thickBot="1" x14ac:dyDescent="0.3">
      <c r="A34" s="72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17.25" thickTop="1" thickBot="1" x14ac:dyDescent="0.3">
      <c r="A35" s="58" t="s">
        <v>86</v>
      </c>
      <c r="B35" s="203">
        <v>41548</v>
      </c>
      <c r="C35" s="204">
        <v>41579</v>
      </c>
      <c r="D35" s="204">
        <v>41618</v>
      </c>
      <c r="E35" s="204">
        <v>41640</v>
      </c>
      <c r="F35" s="204">
        <v>41671</v>
      </c>
      <c r="G35" s="204">
        <v>41699</v>
      </c>
      <c r="H35" s="204">
        <v>41730</v>
      </c>
      <c r="I35" s="204">
        <v>41760</v>
      </c>
      <c r="J35" s="204">
        <v>41791</v>
      </c>
      <c r="K35" s="204">
        <v>41821</v>
      </c>
      <c r="L35" s="204">
        <v>41852</v>
      </c>
      <c r="M35" s="205">
        <v>41883</v>
      </c>
      <c r="N35" s="59"/>
    </row>
    <row r="36" spans="1:14" ht="16.5" thickTop="1" thickBot="1" x14ac:dyDescent="0.3">
      <c r="A36" s="86" t="s">
        <v>87</v>
      </c>
      <c r="B36" s="30">
        <v>2</v>
      </c>
      <c r="C36" s="31">
        <v>26</v>
      </c>
      <c r="D36" s="31">
        <v>25</v>
      </c>
      <c r="E36" s="31">
        <v>16</v>
      </c>
      <c r="F36" s="31">
        <v>3</v>
      </c>
      <c r="G36" s="31">
        <v>12</v>
      </c>
      <c r="H36" s="31">
        <v>3</v>
      </c>
      <c r="I36" s="31">
        <v>21</v>
      </c>
      <c r="J36" s="31">
        <v>35</v>
      </c>
      <c r="K36" s="31">
        <v>14</v>
      </c>
      <c r="L36" s="31">
        <v>18</v>
      </c>
      <c r="M36" s="32"/>
      <c r="N36" s="82">
        <f>SUM(B36:M36)</f>
        <v>175</v>
      </c>
    </row>
    <row r="37" spans="1:14" ht="15.75" thickBot="1" x14ac:dyDescent="0.3">
      <c r="A37" s="83" t="s">
        <v>88</v>
      </c>
      <c r="B37" s="38">
        <v>1</v>
      </c>
      <c r="C37" s="15">
        <v>6</v>
      </c>
      <c r="D37" s="15">
        <v>5</v>
      </c>
      <c r="E37" s="15">
        <v>3</v>
      </c>
      <c r="F37" s="15">
        <v>14</v>
      </c>
      <c r="G37" s="15">
        <v>4</v>
      </c>
      <c r="H37" s="15"/>
      <c r="I37" s="15">
        <v>6</v>
      </c>
      <c r="J37" s="15">
        <v>23</v>
      </c>
      <c r="K37" s="15">
        <v>13</v>
      </c>
      <c r="L37" s="15">
        <v>10</v>
      </c>
      <c r="M37" s="39"/>
      <c r="N37" s="66">
        <f>SUM(B37:M37)</f>
        <v>85</v>
      </c>
    </row>
    <row r="38" spans="1:14" ht="15.75" thickBot="1" x14ac:dyDescent="0.3">
      <c r="A38" s="83" t="s">
        <v>89</v>
      </c>
      <c r="B38" s="3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39"/>
      <c r="N38" s="66">
        <f>SUM(B38:M38)</f>
        <v>0</v>
      </c>
    </row>
    <row r="39" spans="1:14" ht="16.5" thickBot="1" x14ac:dyDescent="0.3">
      <c r="A39" s="84" t="s">
        <v>6</v>
      </c>
      <c r="B39" s="68">
        <v>3</v>
      </c>
      <c r="C39" s="69">
        <v>32</v>
      </c>
      <c r="D39" s="69">
        <v>30</v>
      </c>
      <c r="E39" s="69">
        <v>19</v>
      </c>
      <c r="F39" s="69">
        <v>17</v>
      </c>
      <c r="G39" s="69">
        <v>16</v>
      </c>
      <c r="H39" s="69">
        <v>3</v>
      </c>
      <c r="I39" s="69">
        <v>27</v>
      </c>
      <c r="J39" s="69">
        <v>58</v>
      </c>
      <c r="K39" s="69">
        <v>27</v>
      </c>
      <c r="L39" s="69">
        <v>28</v>
      </c>
      <c r="M39" s="70"/>
      <c r="N39" s="71">
        <f>SUM(N36:N38)</f>
        <v>260</v>
      </c>
    </row>
    <row r="40" spans="1:14" ht="17.25" thickTop="1" thickBot="1" x14ac:dyDescent="0.3">
      <c r="A40" s="72"/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</row>
    <row r="41" spans="1:14" ht="17.25" thickTop="1" thickBot="1" x14ac:dyDescent="0.3">
      <c r="A41" s="202" t="s">
        <v>90</v>
      </c>
      <c r="B41" s="203">
        <v>41548</v>
      </c>
      <c r="C41" s="204">
        <v>41579</v>
      </c>
      <c r="D41" s="204">
        <v>41618</v>
      </c>
      <c r="E41" s="204">
        <v>41640</v>
      </c>
      <c r="F41" s="204">
        <v>41671</v>
      </c>
      <c r="G41" s="204">
        <v>41699</v>
      </c>
      <c r="H41" s="204">
        <v>41730</v>
      </c>
      <c r="I41" s="204">
        <v>41760</v>
      </c>
      <c r="J41" s="204">
        <v>41791</v>
      </c>
      <c r="K41" s="204">
        <v>41821</v>
      </c>
      <c r="L41" s="204">
        <v>41852</v>
      </c>
      <c r="M41" s="205">
        <v>41883</v>
      </c>
      <c r="N41" s="59"/>
    </row>
    <row r="42" spans="1:14" ht="16.5" thickTop="1" thickBot="1" x14ac:dyDescent="0.3">
      <c r="A42" s="86" t="s">
        <v>91</v>
      </c>
      <c r="B42" s="30">
        <v>13</v>
      </c>
      <c r="C42" s="31">
        <v>70</v>
      </c>
      <c r="D42" s="31">
        <v>35</v>
      </c>
      <c r="E42" s="31">
        <v>49</v>
      </c>
      <c r="F42" s="31">
        <v>71</v>
      </c>
      <c r="G42" s="31">
        <v>68</v>
      </c>
      <c r="H42" s="31">
        <v>53</v>
      </c>
      <c r="I42" s="31">
        <v>38</v>
      </c>
      <c r="J42" s="31">
        <v>77</v>
      </c>
      <c r="K42" s="31">
        <v>36</v>
      </c>
      <c r="L42" s="31">
        <v>41</v>
      </c>
      <c r="M42" s="32"/>
      <c r="N42" s="95">
        <f>SUM(B42:M42)</f>
        <v>551</v>
      </c>
    </row>
    <row r="43" spans="1:14" ht="16.5" thickBot="1" x14ac:dyDescent="0.3">
      <c r="A43" s="67" t="s">
        <v>6</v>
      </c>
      <c r="B43" s="68">
        <v>13</v>
      </c>
      <c r="C43" s="69">
        <v>70</v>
      </c>
      <c r="D43" s="69">
        <v>35</v>
      </c>
      <c r="E43" s="69">
        <v>49</v>
      </c>
      <c r="F43" s="69">
        <v>71</v>
      </c>
      <c r="G43" s="69">
        <v>68</v>
      </c>
      <c r="H43" s="69">
        <v>53</v>
      </c>
      <c r="I43" s="69">
        <v>38</v>
      </c>
      <c r="J43" s="69">
        <v>77</v>
      </c>
      <c r="K43" s="69">
        <v>36</v>
      </c>
      <c r="L43" s="69">
        <v>41</v>
      </c>
      <c r="M43" s="87"/>
      <c r="N43" s="96">
        <f>SUM(N42)</f>
        <v>551</v>
      </c>
    </row>
    <row r="44" spans="1:14" ht="17.25" thickTop="1" thickBot="1" x14ac:dyDescent="0.3">
      <c r="A44" s="72"/>
      <c r="B44" s="75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75"/>
    </row>
    <row r="45" spans="1:14" ht="17.25" thickTop="1" thickBot="1" x14ac:dyDescent="0.3">
      <c r="A45" s="89" t="s">
        <v>5</v>
      </c>
      <c r="B45" s="90">
        <f t="shared" ref="B45:N45" si="2">SUM(B10,B24,B33,B39,B43)</f>
        <v>106</v>
      </c>
      <c r="C45" s="90">
        <f t="shared" si="2"/>
        <v>280</v>
      </c>
      <c r="D45" s="90">
        <f t="shared" si="2"/>
        <v>250</v>
      </c>
      <c r="E45" s="90">
        <f t="shared" si="2"/>
        <v>247</v>
      </c>
      <c r="F45" s="90">
        <f t="shared" si="2"/>
        <v>279</v>
      </c>
      <c r="G45" s="90">
        <f t="shared" si="2"/>
        <v>249</v>
      </c>
      <c r="H45" s="90">
        <f t="shared" si="2"/>
        <v>229</v>
      </c>
      <c r="I45" s="90">
        <f t="shared" si="2"/>
        <v>248</v>
      </c>
      <c r="J45" s="90">
        <f t="shared" si="2"/>
        <v>358</v>
      </c>
      <c r="K45" s="90">
        <f t="shared" si="2"/>
        <v>231</v>
      </c>
      <c r="L45" s="90">
        <f t="shared" si="2"/>
        <v>256</v>
      </c>
      <c r="M45" s="91">
        <f t="shared" si="2"/>
        <v>0</v>
      </c>
      <c r="N45" s="90">
        <f t="shared" si="2"/>
        <v>2733</v>
      </c>
    </row>
    <row r="46" spans="1:14" ht="15.75" thickTop="1" x14ac:dyDescent="0.25"/>
  </sheetData>
  <pageMargins left="0.7" right="0.7" top="0.75" bottom="0.75" header="0.3" footer="0.3"/>
  <pageSetup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>
      <selection activeCell="B30" sqref="B30"/>
    </sheetView>
  </sheetViews>
  <sheetFormatPr defaultRowHeight="15" x14ac:dyDescent="0.25"/>
  <cols>
    <col min="1" max="1" width="23" customWidth="1"/>
    <col min="2" max="2" width="6" customWidth="1"/>
    <col min="15" max="15" width="13.28515625" customWidth="1"/>
    <col min="16" max="16" width="22.85546875" customWidth="1"/>
  </cols>
  <sheetData>
    <row r="2" spans="1:16" ht="27" x14ac:dyDescent="0.35">
      <c r="I2" s="97" t="s">
        <v>94</v>
      </c>
    </row>
    <row r="4" spans="1:16" ht="27" x14ac:dyDescent="0.35">
      <c r="I4" s="98" t="s">
        <v>95</v>
      </c>
      <c r="J4" s="99"/>
      <c r="K4" s="99"/>
      <c r="L4" s="99"/>
    </row>
    <row r="5" spans="1:16" ht="16.5" thickBot="1" x14ac:dyDescent="0.3">
      <c r="A5" s="100"/>
      <c r="B5" s="100"/>
      <c r="F5" s="99"/>
      <c r="K5" s="99"/>
    </row>
    <row r="6" spans="1:16" ht="16.5" thickBot="1" x14ac:dyDescent="0.3">
      <c r="A6" s="101"/>
      <c r="B6" s="102"/>
      <c r="C6" s="92">
        <v>41548</v>
      </c>
      <c r="D6" s="93">
        <v>41579</v>
      </c>
      <c r="E6" s="93">
        <v>41618</v>
      </c>
      <c r="F6" s="93">
        <v>41640</v>
      </c>
      <c r="G6" s="93">
        <v>41671</v>
      </c>
      <c r="H6" s="93">
        <v>41699</v>
      </c>
      <c r="I6" s="93">
        <v>41730</v>
      </c>
      <c r="J6" s="93">
        <v>41760</v>
      </c>
      <c r="K6" s="93">
        <v>41791</v>
      </c>
      <c r="L6" s="93">
        <v>41821</v>
      </c>
      <c r="M6" s="93">
        <v>41852</v>
      </c>
      <c r="N6" s="94">
        <v>41883</v>
      </c>
      <c r="O6" s="28" t="s">
        <v>5</v>
      </c>
      <c r="P6" s="101"/>
    </row>
    <row r="7" spans="1:16" ht="15.75" x14ac:dyDescent="0.25">
      <c r="A7" s="29" t="s">
        <v>104</v>
      </c>
      <c r="B7" s="29" t="s">
        <v>8</v>
      </c>
      <c r="C7" s="103"/>
      <c r="D7" s="104"/>
      <c r="E7" s="105"/>
      <c r="F7" s="105"/>
      <c r="G7" s="105"/>
      <c r="H7" s="105"/>
      <c r="I7" s="105"/>
      <c r="J7" s="105">
        <v>3</v>
      </c>
      <c r="K7" s="105"/>
      <c r="L7" s="105"/>
      <c r="M7" s="105"/>
      <c r="N7" s="105"/>
      <c r="O7" s="106">
        <f>SUM(D7:N7)</f>
        <v>3</v>
      </c>
      <c r="P7" s="29" t="s">
        <v>104</v>
      </c>
    </row>
    <row r="8" spans="1:16" ht="15.75" x14ac:dyDescent="0.25">
      <c r="A8" s="33" t="s">
        <v>9</v>
      </c>
      <c r="B8" s="33" t="s">
        <v>10</v>
      </c>
      <c r="C8" s="107"/>
      <c r="D8" s="108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10">
        <f>SUM(C8:N8)</f>
        <v>0</v>
      </c>
      <c r="P8" s="33" t="s">
        <v>9</v>
      </c>
    </row>
    <row r="9" spans="1:16" ht="15.75" x14ac:dyDescent="0.25">
      <c r="A9" s="37" t="s">
        <v>96</v>
      </c>
      <c r="B9" s="37" t="s">
        <v>12</v>
      </c>
      <c r="C9" s="34">
        <v>9</v>
      </c>
      <c r="D9" s="35">
        <v>7</v>
      </c>
      <c r="E9" s="35">
        <v>31</v>
      </c>
      <c r="F9" s="35">
        <v>24</v>
      </c>
      <c r="G9" s="35">
        <v>26</v>
      </c>
      <c r="H9" s="35">
        <v>20</v>
      </c>
      <c r="I9" s="35">
        <v>51</v>
      </c>
      <c r="J9" s="35">
        <v>49</v>
      </c>
      <c r="K9" s="35">
        <v>37</v>
      </c>
      <c r="L9" s="35">
        <v>5</v>
      </c>
      <c r="M9" s="35">
        <v>36</v>
      </c>
      <c r="N9" s="35"/>
      <c r="O9" s="36">
        <f t="shared" ref="O9:O24" si="0">SUM(C9:N9)</f>
        <v>295</v>
      </c>
      <c r="P9" s="37" t="s">
        <v>11</v>
      </c>
    </row>
    <row r="10" spans="1:16" ht="15.75" x14ac:dyDescent="0.25">
      <c r="A10" s="37" t="s">
        <v>13</v>
      </c>
      <c r="B10" s="37" t="s">
        <v>14</v>
      </c>
      <c r="C10" s="38"/>
      <c r="D10" s="15"/>
      <c r="E10" s="15">
        <v>5</v>
      </c>
      <c r="F10" s="15">
        <v>12</v>
      </c>
      <c r="G10" s="15">
        <v>6</v>
      </c>
      <c r="H10" s="15">
        <v>17</v>
      </c>
      <c r="I10" s="15">
        <v>3</v>
      </c>
      <c r="J10" s="15">
        <v>4</v>
      </c>
      <c r="K10" s="15">
        <v>1</v>
      </c>
      <c r="L10" s="15">
        <v>7</v>
      </c>
      <c r="M10" s="15">
        <v>6</v>
      </c>
      <c r="N10" s="15"/>
      <c r="O10" s="39">
        <f t="shared" si="0"/>
        <v>61</v>
      </c>
      <c r="P10" s="37" t="s">
        <v>97</v>
      </c>
    </row>
    <row r="11" spans="1:16" ht="15.75" x14ac:dyDescent="0.25">
      <c r="A11" s="37" t="s">
        <v>74</v>
      </c>
      <c r="B11" s="37" t="s">
        <v>171</v>
      </c>
      <c r="C11" s="38"/>
      <c r="D11" s="15"/>
      <c r="E11" s="15"/>
      <c r="F11" s="15"/>
      <c r="G11" s="15"/>
      <c r="H11" s="15"/>
      <c r="I11" s="15"/>
      <c r="J11" s="15"/>
      <c r="K11" s="15"/>
      <c r="L11" s="15">
        <v>4</v>
      </c>
      <c r="M11" s="15"/>
      <c r="N11" s="15"/>
      <c r="O11" s="39">
        <f t="shared" si="0"/>
        <v>4</v>
      </c>
      <c r="P11" s="37" t="s">
        <v>74</v>
      </c>
    </row>
    <row r="12" spans="1:16" ht="15.75" x14ac:dyDescent="0.25">
      <c r="A12" s="37" t="s">
        <v>15</v>
      </c>
      <c r="B12" s="37" t="s">
        <v>16</v>
      </c>
      <c r="C12" s="3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9">
        <f t="shared" si="0"/>
        <v>0</v>
      </c>
      <c r="P12" s="37" t="s">
        <v>15</v>
      </c>
    </row>
    <row r="13" spans="1:16" ht="15.75" x14ac:dyDescent="0.25">
      <c r="A13" s="37" t="s">
        <v>23</v>
      </c>
      <c r="B13" s="37" t="s">
        <v>24</v>
      </c>
      <c r="C13" s="38">
        <v>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9">
        <f t="shared" si="0"/>
        <v>2</v>
      </c>
      <c r="P13" s="37" t="s">
        <v>23</v>
      </c>
    </row>
    <row r="14" spans="1:16" ht="15.75" x14ac:dyDescent="0.25">
      <c r="A14" s="37" t="s">
        <v>98</v>
      </c>
      <c r="B14" s="37" t="s">
        <v>18</v>
      </c>
      <c r="C14" s="38"/>
      <c r="D14" s="15"/>
      <c r="E14" s="15">
        <v>2</v>
      </c>
      <c r="F14" s="15"/>
      <c r="G14" s="15"/>
      <c r="H14" s="15"/>
      <c r="I14" s="15"/>
      <c r="J14" s="15"/>
      <c r="K14" s="15"/>
      <c r="L14" s="15"/>
      <c r="M14" s="15">
        <v>8</v>
      </c>
      <c r="N14" s="15"/>
      <c r="O14" s="39">
        <f t="shared" si="0"/>
        <v>10</v>
      </c>
      <c r="P14" s="37" t="s">
        <v>98</v>
      </c>
    </row>
    <row r="15" spans="1:16" ht="15.75" x14ac:dyDescent="0.25">
      <c r="A15" s="37" t="s">
        <v>172</v>
      </c>
      <c r="B15" s="37" t="s">
        <v>173</v>
      </c>
      <c r="C15" s="38"/>
      <c r="D15" s="15"/>
      <c r="E15" s="15"/>
      <c r="F15" s="15"/>
      <c r="G15" s="15"/>
      <c r="H15" s="15"/>
      <c r="I15" s="15"/>
      <c r="J15" s="15"/>
      <c r="K15" s="15"/>
      <c r="L15" s="15">
        <v>1</v>
      </c>
      <c r="M15" s="15"/>
      <c r="N15" s="15"/>
      <c r="O15" s="39">
        <f>SUM(C15:N15)</f>
        <v>1</v>
      </c>
      <c r="P15" s="37" t="s">
        <v>172</v>
      </c>
    </row>
    <row r="16" spans="1:16" ht="15.75" x14ac:dyDescent="0.25">
      <c r="A16" s="37" t="s">
        <v>33</v>
      </c>
      <c r="B16" s="37" t="s">
        <v>34</v>
      </c>
      <c r="C16" s="38"/>
      <c r="D16" s="15">
        <v>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39">
        <f t="shared" si="0"/>
        <v>1</v>
      </c>
      <c r="P16" s="37" t="s">
        <v>33</v>
      </c>
    </row>
    <row r="17" spans="1:16" ht="15.75" x14ac:dyDescent="0.25">
      <c r="A17" s="37" t="s">
        <v>35</v>
      </c>
      <c r="B17" s="37" t="s">
        <v>36</v>
      </c>
      <c r="C17" s="38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9">
        <f t="shared" si="0"/>
        <v>0</v>
      </c>
      <c r="P17" s="37" t="s">
        <v>35</v>
      </c>
    </row>
    <row r="18" spans="1:16" ht="15.75" x14ac:dyDescent="0.25">
      <c r="A18" s="37" t="s">
        <v>37</v>
      </c>
      <c r="B18" s="37" t="s">
        <v>38</v>
      </c>
      <c r="C18" s="38">
        <v>4</v>
      </c>
      <c r="D18" s="15">
        <v>11</v>
      </c>
      <c r="E18" s="15">
        <v>9</v>
      </c>
      <c r="F18" s="15">
        <v>4</v>
      </c>
      <c r="G18" s="15">
        <v>9</v>
      </c>
      <c r="H18" s="15">
        <v>7</v>
      </c>
      <c r="I18" s="15">
        <v>10</v>
      </c>
      <c r="J18" s="15">
        <v>9</v>
      </c>
      <c r="K18" s="15">
        <v>16</v>
      </c>
      <c r="L18" s="15">
        <v>7</v>
      </c>
      <c r="M18" s="15"/>
      <c r="N18" s="15"/>
      <c r="O18" s="39">
        <f t="shared" si="0"/>
        <v>86</v>
      </c>
      <c r="P18" s="37" t="s">
        <v>99</v>
      </c>
    </row>
    <row r="19" spans="1:16" ht="15.75" x14ac:dyDescent="0.25">
      <c r="A19" s="37" t="s">
        <v>47</v>
      </c>
      <c r="B19" s="37" t="s">
        <v>48</v>
      </c>
      <c r="C19" s="38"/>
      <c r="D19" s="15">
        <v>1</v>
      </c>
      <c r="E19" s="15">
        <v>1</v>
      </c>
      <c r="F19" s="15"/>
      <c r="G19" s="15">
        <v>1</v>
      </c>
      <c r="H19" s="15"/>
      <c r="I19" s="15">
        <v>1</v>
      </c>
      <c r="J19" s="15">
        <v>2</v>
      </c>
      <c r="K19" s="15">
        <v>2</v>
      </c>
      <c r="L19" s="15"/>
      <c r="M19" s="15">
        <v>2</v>
      </c>
      <c r="N19" s="15"/>
      <c r="O19" s="39">
        <f>SUM(C19:N19)</f>
        <v>10</v>
      </c>
      <c r="P19" s="37" t="s">
        <v>100</v>
      </c>
    </row>
    <row r="20" spans="1:16" ht="15.75" x14ac:dyDescent="0.25">
      <c r="A20" s="37" t="s">
        <v>49</v>
      </c>
      <c r="B20" s="37" t="s">
        <v>50</v>
      </c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>
        <f>SUM(C20:N20)</f>
        <v>0</v>
      </c>
      <c r="P20" s="37" t="s">
        <v>49</v>
      </c>
    </row>
    <row r="21" spans="1:16" ht="15.75" x14ac:dyDescent="0.25">
      <c r="A21" s="37" t="s">
        <v>51</v>
      </c>
      <c r="B21" s="37" t="s">
        <v>52</v>
      </c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>
        <f>SUM(C21:N21)</f>
        <v>0</v>
      </c>
      <c r="P21" s="37" t="s">
        <v>51</v>
      </c>
    </row>
    <row r="22" spans="1:16" ht="15.75" x14ac:dyDescent="0.25">
      <c r="A22" s="40" t="s">
        <v>53</v>
      </c>
      <c r="B22" s="40" t="s">
        <v>54</v>
      </c>
      <c r="C22" s="41"/>
      <c r="D22" s="42"/>
      <c r="E22" s="42"/>
      <c r="F22" s="42"/>
      <c r="G22" s="42"/>
      <c r="H22" s="42"/>
      <c r="I22" s="42"/>
      <c r="J22" s="42">
        <v>9</v>
      </c>
      <c r="K22" s="42"/>
      <c r="L22" s="42"/>
      <c r="M22" s="42">
        <v>3</v>
      </c>
      <c r="N22" s="42"/>
      <c r="O22" s="43">
        <v>9</v>
      </c>
      <c r="P22" s="40" t="s">
        <v>53</v>
      </c>
    </row>
    <row r="23" spans="1:16" ht="15.75" x14ac:dyDescent="0.25">
      <c r="A23" s="40" t="s">
        <v>57</v>
      </c>
      <c r="B23" s="40" t="s">
        <v>58</v>
      </c>
      <c r="C23" s="41">
        <v>1</v>
      </c>
      <c r="D23" s="42"/>
      <c r="E23" s="42"/>
      <c r="F23" s="42"/>
      <c r="G23" s="42"/>
      <c r="H23" s="42">
        <v>2</v>
      </c>
      <c r="I23" s="42"/>
      <c r="J23" s="42"/>
      <c r="K23" s="42"/>
      <c r="L23" s="42"/>
      <c r="M23" s="42"/>
      <c r="N23" s="42"/>
      <c r="O23" s="43">
        <f>SUM(C23:N23)</f>
        <v>3</v>
      </c>
      <c r="P23" s="40" t="s">
        <v>57</v>
      </c>
    </row>
    <row r="24" spans="1:16" ht="16.5" thickBot="1" x14ac:dyDescent="0.3">
      <c r="A24" s="44" t="s">
        <v>63</v>
      </c>
      <c r="B24" s="44" t="s">
        <v>64</v>
      </c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>
        <f t="shared" si="0"/>
        <v>0</v>
      </c>
      <c r="P24" s="44" t="s">
        <v>101</v>
      </c>
    </row>
    <row r="25" spans="1:16" ht="16.5" thickBot="1" x14ac:dyDescent="0.3">
      <c r="A25" s="48" t="s">
        <v>5</v>
      </c>
      <c r="B25" s="48"/>
      <c r="C25" s="49">
        <f t="shared" ref="C25:N25" si="1">SUM(C7:C24)</f>
        <v>16</v>
      </c>
      <c r="D25" s="49">
        <f t="shared" si="1"/>
        <v>20</v>
      </c>
      <c r="E25" s="49">
        <f t="shared" si="1"/>
        <v>48</v>
      </c>
      <c r="F25" s="49">
        <f t="shared" si="1"/>
        <v>40</v>
      </c>
      <c r="G25" s="49">
        <f t="shared" si="1"/>
        <v>42</v>
      </c>
      <c r="H25" s="49">
        <f t="shared" si="1"/>
        <v>46</v>
      </c>
      <c r="I25" s="49">
        <f t="shared" si="1"/>
        <v>65</v>
      </c>
      <c r="J25" s="49">
        <f t="shared" si="1"/>
        <v>76</v>
      </c>
      <c r="K25" s="49">
        <f t="shared" si="1"/>
        <v>56</v>
      </c>
      <c r="L25" s="49">
        <f t="shared" si="1"/>
        <v>24</v>
      </c>
      <c r="M25" s="49">
        <f t="shared" si="1"/>
        <v>55</v>
      </c>
      <c r="N25" s="49">
        <f t="shared" si="1"/>
        <v>0</v>
      </c>
      <c r="O25" s="49">
        <f>SUM(O7:O24)</f>
        <v>485</v>
      </c>
      <c r="P25" s="48" t="s">
        <v>5</v>
      </c>
    </row>
  </sheetData>
  <pageMargins left="0.7" right="0.7" top="0.75" bottom="0.75" header="0.3" footer="0.3"/>
  <ignoredErrors>
    <ignoredError sqref="C25:N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opLeftCell="A10" workbookViewId="0">
      <selection activeCell="N32" sqref="N32"/>
    </sheetView>
  </sheetViews>
  <sheetFormatPr defaultRowHeight="15" x14ac:dyDescent="0.25"/>
  <cols>
    <col min="1" max="1" width="21.7109375" customWidth="1"/>
    <col min="15" max="15" width="15.28515625" customWidth="1"/>
    <col min="16" max="16" width="22" customWidth="1"/>
  </cols>
  <sheetData>
    <row r="2" spans="1:16" ht="27" x14ac:dyDescent="0.35">
      <c r="H2" s="97" t="s">
        <v>102</v>
      </c>
      <c r="I2" s="7"/>
      <c r="J2" s="7"/>
    </row>
    <row r="3" spans="1:16" ht="15.75" x14ac:dyDescent="0.25">
      <c r="A3" s="100"/>
      <c r="H3" s="111"/>
    </row>
    <row r="4" spans="1:16" ht="27" x14ac:dyDescent="0.35">
      <c r="F4" s="97" t="s">
        <v>103</v>
      </c>
      <c r="G4" s="7"/>
      <c r="H4" s="7"/>
      <c r="I4" s="7"/>
      <c r="J4" s="7"/>
      <c r="K4" s="7"/>
    </row>
    <row r="5" spans="1:16" ht="16.5" thickBot="1" x14ac:dyDescent="0.3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6" ht="16.5" thickBot="1" x14ac:dyDescent="0.3">
      <c r="A6" s="7"/>
      <c r="B6" s="102"/>
      <c r="C6" s="92">
        <v>41548</v>
      </c>
      <c r="D6" s="93">
        <v>41579</v>
      </c>
      <c r="E6" s="93">
        <v>41618</v>
      </c>
      <c r="F6" s="93">
        <v>41640</v>
      </c>
      <c r="G6" s="93">
        <v>41671</v>
      </c>
      <c r="H6" s="93">
        <v>41699</v>
      </c>
      <c r="I6" s="93">
        <v>41730</v>
      </c>
      <c r="J6" s="93">
        <v>41760</v>
      </c>
      <c r="K6" s="93">
        <v>41791</v>
      </c>
      <c r="L6" s="93">
        <v>41821</v>
      </c>
      <c r="M6" s="93">
        <v>41852</v>
      </c>
      <c r="N6" s="94">
        <v>41883</v>
      </c>
      <c r="O6" s="28" t="s">
        <v>5</v>
      </c>
      <c r="P6" s="7"/>
    </row>
    <row r="7" spans="1:16" ht="15.75" x14ac:dyDescent="0.25">
      <c r="A7" s="113" t="s">
        <v>104</v>
      </c>
      <c r="B7" s="29" t="s">
        <v>8</v>
      </c>
      <c r="C7" s="114">
        <v>3</v>
      </c>
      <c r="D7" s="105"/>
      <c r="E7" s="105"/>
      <c r="F7" s="105">
        <v>6</v>
      </c>
      <c r="G7" s="105">
        <v>3</v>
      </c>
      <c r="H7" s="105"/>
      <c r="I7" s="105"/>
      <c r="J7" s="105"/>
      <c r="K7" s="105"/>
      <c r="L7" s="105">
        <v>2</v>
      </c>
      <c r="M7" s="105"/>
      <c r="N7" s="105"/>
      <c r="O7" s="106">
        <f>SUM(C7:N7)</f>
        <v>14</v>
      </c>
      <c r="P7" s="29" t="s">
        <v>104</v>
      </c>
    </row>
    <row r="8" spans="1:16" ht="15.75" x14ac:dyDescent="0.25">
      <c r="A8" s="115" t="s">
        <v>11</v>
      </c>
      <c r="B8" s="37" t="s">
        <v>12</v>
      </c>
      <c r="C8" s="38">
        <v>14</v>
      </c>
      <c r="D8" s="15">
        <v>8</v>
      </c>
      <c r="E8" s="15">
        <v>10</v>
      </c>
      <c r="F8" s="15">
        <v>12</v>
      </c>
      <c r="G8" s="15">
        <v>11</v>
      </c>
      <c r="H8" s="15">
        <v>4</v>
      </c>
      <c r="I8" s="116">
        <v>14</v>
      </c>
      <c r="J8" s="15">
        <v>16</v>
      </c>
      <c r="K8" s="15">
        <v>17</v>
      </c>
      <c r="L8" s="15">
        <v>14</v>
      </c>
      <c r="M8" s="15">
        <v>18</v>
      </c>
      <c r="N8" s="15"/>
      <c r="O8" s="39">
        <f>SUM(C8:N8)</f>
        <v>138</v>
      </c>
      <c r="P8" s="37" t="s">
        <v>11</v>
      </c>
    </row>
    <row r="9" spans="1:16" ht="15.75" x14ac:dyDescent="0.25">
      <c r="A9" s="115" t="s">
        <v>13</v>
      </c>
      <c r="B9" s="37" t="s">
        <v>14</v>
      </c>
      <c r="C9" s="38">
        <v>1</v>
      </c>
      <c r="D9" s="15">
        <v>7</v>
      </c>
      <c r="E9" s="15">
        <v>20</v>
      </c>
      <c r="F9" s="15">
        <v>21</v>
      </c>
      <c r="G9" s="15">
        <v>12</v>
      </c>
      <c r="H9" s="15">
        <v>36</v>
      </c>
      <c r="I9" s="15">
        <v>10</v>
      </c>
      <c r="J9" s="15">
        <v>15</v>
      </c>
      <c r="K9" s="15">
        <v>19</v>
      </c>
      <c r="L9" s="15">
        <v>1</v>
      </c>
      <c r="M9" s="15">
        <v>5</v>
      </c>
      <c r="N9" s="15"/>
      <c r="O9" s="39">
        <f>SUM(C9:N9)</f>
        <v>147</v>
      </c>
      <c r="P9" s="37" t="s">
        <v>13</v>
      </c>
    </row>
    <row r="10" spans="1:16" ht="15.75" x14ac:dyDescent="0.25">
      <c r="A10" s="115" t="s">
        <v>15</v>
      </c>
      <c r="B10" s="37" t="s">
        <v>16</v>
      </c>
      <c r="C10" s="38"/>
      <c r="D10" s="15">
        <v>3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9">
        <f>SUM(C10:N10)</f>
        <v>3</v>
      </c>
      <c r="P10" s="37" t="s">
        <v>15</v>
      </c>
    </row>
    <row r="11" spans="1:16" ht="15.75" x14ac:dyDescent="0.25">
      <c r="A11" s="115" t="s">
        <v>98</v>
      </c>
      <c r="B11" s="37" t="s">
        <v>18</v>
      </c>
      <c r="C11" s="38"/>
      <c r="D11" s="15"/>
      <c r="E11" s="15"/>
      <c r="F11" s="15"/>
      <c r="G11" s="15"/>
      <c r="H11" s="15"/>
      <c r="I11" s="15">
        <v>8</v>
      </c>
      <c r="J11" s="15">
        <v>1</v>
      </c>
      <c r="K11" s="15"/>
      <c r="L11" s="15">
        <v>10</v>
      </c>
      <c r="M11" s="15">
        <v>3</v>
      </c>
      <c r="N11" s="15"/>
      <c r="O11" s="39">
        <f t="shared" ref="O11:O27" si="0">SUM(C11:N11)</f>
        <v>22</v>
      </c>
      <c r="P11" s="37" t="s">
        <v>98</v>
      </c>
    </row>
    <row r="12" spans="1:16" ht="15.75" x14ac:dyDescent="0.25">
      <c r="A12" s="115" t="s">
        <v>19</v>
      </c>
      <c r="B12" s="37" t="s">
        <v>20</v>
      </c>
      <c r="C12" s="3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9">
        <f>SUM(C12:N12)</f>
        <v>0</v>
      </c>
      <c r="P12" s="37" t="s">
        <v>19</v>
      </c>
    </row>
    <row r="13" spans="1:16" ht="15.75" x14ac:dyDescent="0.25">
      <c r="A13" s="115" t="s">
        <v>23</v>
      </c>
      <c r="B13" s="37" t="s">
        <v>24</v>
      </c>
      <c r="C13" s="38"/>
      <c r="D13" s="15"/>
      <c r="E13" s="15">
        <v>10</v>
      </c>
      <c r="F13" s="15">
        <v>1</v>
      </c>
      <c r="G13" s="15">
        <v>7</v>
      </c>
      <c r="H13" s="15">
        <v>15</v>
      </c>
      <c r="I13" s="116">
        <v>5</v>
      </c>
      <c r="J13" s="15">
        <v>5</v>
      </c>
      <c r="K13" s="15">
        <v>6</v>
      </c>
      <c r="L13" s="15">
        <v>7</v>
      </c>
      <c r="M13" s="15">
        <v>3</v>
      </c>
      <c r="N13" s="15"/>
      <c r="O13" s="39">
        <f t="shared" si="0"/>
        <v>59</v>
      </c>
      <c r="P13" s="37" t="s">
        <v>23</v>
      </c>
    </row>
    <row r="14" spans="1:16" ht="15.75" x14ac:dyDescent="0.25">
      <c r="A14" s="115" t="s">
        <v>25</v>
      </c>
      <c r="B14" s="37" t="s">
        <v>26</v>
      </c>
      <c r="C14" s="38">
        <v>16</v>
      </c>
      <c r="D14" s="15">
        <v>11</v>
      </c>
      <c r="E14" s="15">
        <v>9</v>
      </c>
      <c r="F14" s="15">
        <v>12</v>
      </c>
      <c r="G14" s="15">
        <v>12</v>
      </c>
      <c r="H14" s="15">
        <v>11</v>
      </c>
      <c r="I14" s="15">
        <v>11</v>
      </c>
      <c r="J14" s="15">
        <v>8</v>
      </c>
      <c r="K14" s="15">
        <v>15</v>
      </c>
      <c r="L14" s="15">
        <v>11</v>
      </c>
      <c r="M14" s="15">
        <v>13</v>
      </c>
      <c r="N14" s="15"/>
      <c r="O14" s="39">
        <f t="shared" si="0"/>
        <v>129</v>
      </c>
      <c r="P14" s="37" t="s">
        <v>25</v>
      </c>
    </row>
    <row r="15" spans="1:16" ht="15.75" x14ac:dyDescent="0.25">
      <c r="A15" s="115" t="s">
        <v>164</v>
      </c>
      <c r="B15" s="37" t="s">
        <v>165</v>
      </c>
      <c r="C15" s="38"/>
      <c r="D15" s="15"/>
      <c r="E15" s="15"/>
      <c r="F15" s="15"/>
      <c r="G15" s="15"/>
      <c r="H15" s="15"/>
      <c r="I15" s="72"/>
      <c r="J15" s="15"/>
      <c r="K15" s="15">
        <v>2</v>
      </c>
      <c r="L15" s="15"/>
      <c r="M15" s="15"/>
      <c r="N15" s="15"/>
      <c r="O15" s="39">
        <f>SUM(C15:N15)</f>
        <v>2</v>
      </c>
      <c r="P15" s="37" t="s">
        <v>164</v>
      </c>
    </row>
    <row r="16" spans="1:16" ht="15.75" x14ac:dyDescent="0.25">
      <c r="A16" s="115" t="s">
        <v>27</v>
      </c>
      <c r="B16" s="37" t="s">
        <v>28</v>
      </c>
      <c r="C16" s="38"/>
      <c r="D16" s="15"/>
      <c r="E16" s="15"/>
      <c r="F16" s="15"/>
      <c r="G16" s="15"/>
      <c r="H16" s="15">
        <v>1</v>
      </c>
      <c r="I16" s="117"/>
      <c r="J16" s="15"/>
      <c r="K16" s="15"/>
      <c r="L16" s="15"/>
      <c r="M16" s="15"/>
      <c r="N16" s="15"/>
      <c r="O16" s="39">
        <f t="shared" si="0"/>
        <v>1</v>
      </c>
      <c r="P16" s="37" t="s">
        <v>27</v>
      </c>
    </row>
    <row r="17" spans="1:16" ht="15.75" x14ac:dyDescent="0.25">
      <c r="A17" s="115" t="s">
        <v>29</v>
      </c>
      <c r="B17" s="37" t="s">
        <v>30</v>
      </c>
      <c r="C17" s="38"/>
      <c r="D17" s="15"/>
      <c r="E17" s="15">
        <v>2</v>
      </c>
      <c r="F17" s="15"/>
      <c r="G17" s="15">
        <v>7</v>
      </c>
      <c r="H17" s="15"/>
      <c r="I17" s="117"/>
      <c r="J17" s="15"/>
      <c r="K17" s="15">
        <v>1</v>
      </c>
      <c r="L17" s="15"/>
      <c r="M17" s="15"/>
      <c r="N17" s="15"/>
      <c r="O17" s="39">
        <f>SUM(C17:N17)</f>
        <v>10</v>
      </c>
      <c r="P17" s="37" t="s">
        <v>29</v>
      </c>
    </row>
    <row r="18" spans="1:16" ht="15.75" x14ac:dyDescent="0.25">
      <c r="A18" s="115" t="s">
        <v>33</v>
      </c>
      <c r="B18" s="37" t="s">
        <v>34</v>
      </c>
      <c r="C18" s="38"/>
      <c r="D18" s="15"/>
      <c r="E18" s="15"/>
      <c r="F18" s="15"/>
      <c r="G18" s="15"/>
      <c r="H18" s="15"/>
      <c r="I18" s="117"/>
      <c r="J18" s="15"/>
      <c r="K18" s="15"/>
      <c r="L18" s="15">
        <v>1</v>
      </c>
      <c r="M18" s="15"/>
      <c r="N18" s="15"/>
      <c r="O18" s="39">
        <f>SUM(C18:N18)</f>
        <v>1</v>
      </c>
      <c r="P18" s="37" t="s">
        <v>33</v>
      </c>
    </row>
    <row r="19" spans="1:16" ht="15.75" x14ac:dyDescent="0.25">
      <c r="A19" s="115" t="s">
        <v>35</v>
      </c>
      <c r="B19" s="37" t="s">
        <v>36</v>
      </c>
      <c r="C19" s="38"/>
      <c r="D19" s="15"/>
      <c r="E19" s="15"/>
      <c r="F19" s="15"/>
      <c r="G19" s="15">
        <v>1</v>
      </c>
      <c r="H19" s="15"/>
      <c r="I19" s="209"/>
      <c r="J19" s="15"/>
      <c r="K19" s="15"/>
      <c r="L19" s="15"/>
      <c r="M19" s="15"/>
      <c r="N19" s="15"/>
      <c r="O19" s="39">
        <f>SUM(C19:N19)</f>
        <v>1</v>
      </c>
      <c r="P19" s="37" t="s">
        <v>35</v>
      </c>
    </row>
    <row r="20" spans="1:16" ht="15.75" x14ac:dyDescent="0.25">
      <c r="A20" s="115" t="s">
        <v>37</v>
      </c>
      <c r="B20" s="37" t="s">
        <v>38</v>
      </c>
      <c r="C20" s="38"/>
      <c r="D20" s="15">
        <v>19</v>
      </c>
      <c r="E20" s="15">
        <v>12</v>
      </c>
      <c r="F20" s="15">
        <v>3</v>
      </c>
      <c r="G20" s="15">
        <v>5</v>
      </c>
      <c r="H20" s="15">
        <v>7</v>
      </c>
      <c r="I20" s="15">
        <v>2</v>
      </c>
      <c r="J20" s="15">
        <v>2</v>
      </c>
      <c r="K20" s="15">
        <v>1</v>
      </c>
      <c r="L20" s="15">
        <v>1</v>
      </c>
      <c r="M20" s="15">
        <v>6</v>
      </c>
      <c r="N20" s="15"/>
      <c r="O20" s="39">
        <f t="shared" si="0"/>
        <v>58</v>
      </c>
      <c r="P20" s="37" t="s">
        <v>37</v>
      </c>
    </row>
    <row r="21" spans="1:16" ht="15.75" x14ac:dyDescent="0.25">
      <c r="A21" s="115" t="s">
        <v>41</v>
      </c>
      <c r="B21" s="37" t="s">
        <v>42</v>
      </c>
      <c r="C21" s="3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39">
        <f t="shared" si="0"/>
        <v>0</v>
      </c>
      <c r="P21" s="37" t="s">
        <v>41</v>
      </c>
    </row>
    <row r="22" spans="1:16" ht="15.75" x14ac:dyDescent="0.25">
      <c r="A22" s="115" t="s">
        <v>152</v>
      </c>
      <c r="B22" s="37" t="s">
        <v>153</v>
      </c>
      <c r="C22" s="38"/>
      <c r="D22" s="15"/>
      <c r="E22" s="15"/>
      <c r="F22" s="15"/>
      <c r="G22" s="15">
        <v>1</v>
      </c>
      <c r="H22" s="15"/>
      <c r="I22" s="15"/>
      <c r="J22" s="15"/>
      <c r="K22" s="15"/>
      <c r="L22" s="15">
        <v>2</v>
      </c>
      <c r="M22" s="15"/>
      <c r="N22" s="15"/>
      <c r="O22" s="39">
        <f>SUM(C22:N22)</f>
        <v>3</v>
      </c>
      <c r="P22" s="37" t="s">
        <v>152</v>
      </c>
    </row>
    <row r="23" spans="1:16" ht="15.75" x14ac:dyDescent="0.25">
      <c r="A23" s="115" t="s">
        <v>47</v>
      </c>
      <c r="B23" s="37" t="s">
        <v>48</v>
      </c>
      <c r="C23" s="38"/>
      <c r="D23" s="15">
        <v>1</v>
      </c>
      <c r="E23" s="15"/>
      <c r="F23" s="15">
        <v>1</v>
      </c>
      <c r="G23" s="15"/>
      <c r="H23" s="15"/>
      <c r="I23" s="15"/>
      <c r="J23" s="15"/>
      <c r="K23" s="15"/>
      <c r="L23" s="15"/>
      <c r="M23" s="15">
        <v>2</v>
      </c>
      <c r="N23" s="15"/>
      <c r="O23" s="39">
        <f t="shared" si="0"/>
        <v>4</v>
      </c>
      <c r="P23" s="37" t="s">
        <v>47</v>
      </c>
    </row>
    <row r="24" spans="1:16" ht="15.75" x14ac:dyDescent="0.25">
      <c r="A24" s="115" t="s">
        <v>148</v>
      </c>
      <c r="B24" s="37" t="s">
        <v>149</v>
      </c>
      <c r="C24" s="38"/>
      <c r="D24" s="15"/>
      <c r="E24" s="15"/>
      <c r="F24" s="15"/>
      <c r="G24" s="15">
        <v>6</v>
      </c>
      <c r="H24" s="15"/>
      <c r="I24" s="15"/>
      <c r="J24" s="15"/>
      <c r="K24" s="15"/>
      <c r="L24" s="15"/>
      <c r="M24" s="15"/>
      <c r="N24" s="15"/>
      <c r="O24" s="39">
        <f>SUM(C24:N24)</f>
        <v>6</v>
      </c>
      <c r="P24" s="37" t="s">
        <v>148</v>
      </c>
    </row>
    <row r="25" spans="1:16" ht="15.75" x14ac:dyDescent="0.25">
      <c r="A25" s="115" t="s">
        <v>55</v>
      </c>
      <c r="B25" s="37" t="s">
        <v>56</v>
      </c>
      <c r="C25" s="38"/>
      <c r="D25" s="15"/>
      <c r="E25" s="15"/>
      <c r="F25" s="15"/>
      <c r="G25" s="15"/>
      <c r="H25" s="15"/>
      <c r="I25" s="15"/>
      <c r="J25" s="15"/>
      <c r="K25" s="15">
        <v>3</v>
      </c>
      <c r="L25" s="15"/>
      <c r="M25" s="15"/>
      <c r="N25" s="15"/>
      <c r="O25" s="39">
        <f>SUM(C25:N25)</f>
        <v>3</v>
      </c>
      <c r="P25" s="37" t="s">
        <v>55</v>
      </c>
    </row>
    <row r="26" spans="1:16" ht="15.75" x14ac:dyDescent="0.25">
      <c r="A26" s="115" t="s">
        <v>150</v>
      </c>
      <c r="B26" s="37" t="s">
        <v>151</v>
      </c>
      <c r="C26" s="38"/>
      <c r="D26" s="15"/>
      <c r="E26" s="15"/>
      <c r="F26" s="15"/>
      <c r="G26" s="15">
        <v>3</v>
      </c>
      <c r="H26" s="15"/>
      <c r="I26" s="15"/>
      <c r="J26" s="15"/>
      <c r="K26" s="15"/>
      <c r="L26" s="15"/>
      <c r="M26" s="15"/>
      <c r="N26" s="15"/>
      <c r="O26" s="39">
        <f>SUM(C26:N26)</f>
        <v>3</v>
      </c>
      <c r="P26" s="37" t="s">
        <v>150</v>
      </c>
    </row>
    <row r="27" spans="1:16" ht="15.75" x14ac:dyDescent="0.25">
      <c r="A27" s="115" t="s">
        <v>53</v>
      </c>
      <c r="B27" s="37" t="s">
        <v>54</v>
      </c>
      <c r="C27" s="38">
        <v>3</v>
      </c>
      <c r="D27" s="15">
        <v>9</v>
      </c>
      <c r="E27" s="15">
        <v>3</v>
      </c>
      <c r="F27" s="15">
        <v>12</v>
      </c>
      <c r="G27" s="15">
        <v>2</v>
      </c>
      <c r="H27" s="15">
        <v>9</v>
      </c>
      <c r="I27" s="15">
        <v>7</v>
      </c>
      <c r="J27" s="15">
        <v>11</v>
      </c>
      <c r="K27" s="15">
        <v>12</v>
      </c>
      <c r="L27" s="15">
        <v>14</v>
      </c>
      <c r="M27" s="15">
        <v>26</v>
      </c>
      <c r="N27" s="15"/>
      <c r="O27" s="39">
        <f t="shared" si="0"/>
        <v>108</v>
      </c>
      <c r="P27" s="37" t="s">
        <v>53</v>
      </c>
    </row>
    <row r="28" spans="1:16" ht="15.75" x14ac:dyDescent="0.25">
      <c r="A28" s="118" t="s">
        <v>155</v>
      </c>
      <c r="B28" s="40" t="s">
        <v>156</v>
      </c>
      <c r="C28" s="41"/>
      <c r="D28" s="42"/>
      <c r="E28" s="42"/>
      <c r="F28" s="42"/>
      <c r="G28" s="42"/>
      <c r="H28" s="42">
        <v>3</v>
      </c>
      <c r="I28" s="42"/>
      <c r="J28" s="42"/>
      <c r="K28" s="42">
        <v>3</v>
      </c>
      <c r="L28" s="42"/>
      <c r="M28" s="42"/>
      <c r="N28" s="42"/>
      <c r="O28" s="43">
        <f>SUM(C28:N28)</f>
        <v>6</v>
      </c>
      <c r="P28" s="40" t="s">
        <v>155</v>
      </c>
    </row>
    <row r="29" spans="1:16" ht="15.75" x14ac:dyDescent="0.25">
      <c r="A29" s="118" t="s">
        <v>181</v>
      </c>
      <c r="B29" s="40" t="s">
        <v>180</v>
      </c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>
        <v>1</v>
      </c>
      <c r="N29" s="42"/>
      <c r="O29" s="43">
        <f>SUM(C29:N29)</f>
        <v>1</v>
      </c>
      <c r="P29" s="40" t="s">
        <v>181</v>
      </c>
    </row>
    <row r="30" spans="1:16" ht="15.75" x14ac:dyDescent="0.25">
      <c r="A30" s="118" t="s">
        <v>57</v>
      </c>
      <c r="B30" s="40" t="s">
        <v>58</v>
      </c>
      <c r="C30" s="41">
        <v>1</v>
      </c>
      <c r="D30" s="42">
        <v>4</v>
      </c>
      <c r="E30" s="42">
        <v>3</v>
      </c>
      <c r="F30" s="42">
        <v>6</v>
      </c>
      <c r="G30" s="42">
        <v>1</v>
      </c>
      <c r="H30" s="42"/>
      <c r="I30" s="42"/>
      <c r="J30" s="42"/>
      <c r="K30" s="42">
        <v>1</v>
      </c>
      <c r="L30" s="42"/>
      <c r="M30" s="42"/>
      <c r="N30" s="42"/>
      <c r="O30" s="43">
        <f>SUM(C30:N30)</f>
        <v>16</v>
      </c>
      <c r="P30" s="40" t="s">
        <v>57</v>
      </c>
    </row>
    <row r="31" spans="1:16" ht="16.5" thickBot="1" x14ac:dyDescent="0.3">
      <c r="A31" s="119" t="s">
        <v>63</v>
      </c>
      <c r="B31" s="44" t="s">
        <v>64</v>
      </c>
      <c r="C31" s="45"/>
      <c r="D31" s="46"/>
      <c r="E31" s="46"/>
      <c r="F31" s="46"/>
      <c r="G31" s="46">
        <v>6</v>
      </c>
      <c r="H31" s="46"/>
      <c r="I31" s="46"/>
      <c r="J31" s="46"/>
      <c r="K31" s="46"/>
      <c r="L31" s="46"/>
      <c r="M31" s="46"/>
      <c r="N31" s="46"/>
      <c r="O31" s="47">
        <f>SUM(C31:N31)</f>
        <v>6</v>
      </c>
      <c r="P31" s="44" t="s">
        <v>61</v>
      </c>
    </row>
    <row r="32" spans="1:16" ht="16.5" thickBot="1" x14ac:dyDescent="0.3">
      <c r="A32" s="48" t="s">
        <v>5</v>
      </c>
      <c r="B32" s="48"/>
      <c r="C32" s="49">
        <f t="shared" ref="C32:I32" si="1">SUM(C7:C31)</f>
        <v>38</v>
      </c>
      <c r="D32" s="49">
        <f t="shared" si="1"/>
        <v>62</v>
      </c>
      <c r="E32" s="49">
        <f t="shared" si="1"/>
        <v>69</v>
      </c>
      <c r="F32" s="49">
        <f t="shared" si="1"/>
        <v>74</v>
      </c>
      <c r="G32" s="49">
        <f t="shared" si="1"/>
        <v>77</v>
      </c>
      <c r="H32" s="49">
        <f t="shared" si="1"/>
        <v>86</v>
      </c>
      <c r="I32" s="49">
        <f t="shared" si="1"/>
        <v>57</v>
      </c>
      <c r="J32" s="49">
        <f>SUM(J7:J30)</f>
        <v>58</v>
      </c>
      <c r="K32" s="49">
        <f>SUM(K7:K30)</f>
        <v>80</v>
      </c>
      <c r="L32" s="49">
        <f>SUM(L7:L30)</f>
        <v>63</v>
      </c>
      <c r="M32" s="49">
        <f>SUM(M7:M31)</f>
        <v>77</v>
      </c>
      <c r="N32" s="49">
        <f>SUM(N7:N31)</f>
        <v>0</v>
      </c>
      <c r="O32" s="49">
        <f>SUM(O7:O31)</f>
        <v>741</v>
      </c>
      <c r="P32" s="48" t="s">
        <v>5</v>
      </c>
    </row>
  </sheetData>
  <pageMargins left="0.7" right="0.7" top="0.75" bottom="0.75" header="0.3" footer="0.3"/>
  <pageSetup orientation="portrait" verticalDpi="599" r:id="rId1"/>
  <ignoredErrors>
    <ignoredError sqref="C32:L32 N3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16" workbookViewId="0">
      <selection activeCell="N16" sqref="N16"/>
    </sheetView>
  </sheetViews>
  <sheetFormatPr defaultRowHeight="15" x14ac:dyDescent="0.25"/>
  <cols>
    <col min="1" max="1" width="21.28515625" customWidth="1"/>
    <col min="2" max="2" width="5.85546875" customWidth="1"/>
    <col min="8" max="8" width="10.5703125" customWidth="1"/>
    <col min="16" max="16" width="22.28515625" customWidth="1"/>
  </cols>
  <sheetData>
    <row r="1" spans="1:16" ht="28.5" x14ac:dyDescent="0.45">
      <c r="H1" s="120" t="s">
        <v>105</v>
      </c>
    </row>
    <row r="2" spans="1:16" ht="15.75" thickBot="1" x14ac:dyDescent="0.3"/>
    <row r="3" spans="1:16" ht="15.75" thickBot="1" x14ac:dyDescent="0.3">
      <c r="A3" s="7"/>
      <c r="B3" s="7"/>
      <c r="C3" s="92">
        <v>41548</v>
      </c>
      <c r="D3" s="93">
        <v>41579</v>
      </c>
      <c r="E3" s="93">
        <v>41618</v>
      </c>
      <c r="F3" s="93">
        <v>41640</v>
      </c>
      <c r="G3" s="93">
        <v>41671</v>
      </c>
      <c r="H3" s="93">
        <v>41699</v>
      </c>
      <c r="I3" s="93">
        <v>41730</v>
      </c>
      <c r="J3" s="93">
        <v>41760</v>
      </c>
      <c r="K3" s="93">
        <v>41791</v>
      </c>
      <c r="L3" s="93">
        <v>41821</v>
      </c>
      <c r="M3" s="93">
        <v>41852</v>
      </c>
      <c r="N3" s="94">
        <v>41883</v>
      </c>
      <c r="O3" s="28" t="s">
        <v>6</v>
      </c>
      <c r="P3" s="7"/>
    </row>
    <row r="4" spans="1:16" ht="15.75" x14ac:dyDescent="0.25">
      <c r="A4" s="37" t="s">
        <v>104</v>
      </c>
      <c r="B4" s="37" t="s">
        <v>8</v>
      </c>
      <c r="C4" s="206">
        <v>3</v>
      </c>
      <c r="D4" s="207"/>
      <c r="E4" s="207"/>
      <c r="F4" s="207">
        <v>6</v>
      </c>
      <c r="G4" s="207">
        <v>3</v>
      </c>
      <c r="H4" s="207"/>
      <c r="I4" s="207"/>
      <c r="J4" s="207"/>
      <c r="K4" s="207"/>
      <c r="L4" s="207"/>
      <c r="M4" s="207"/>
      <c r="N4" s="79"/>
      <c r="O4" s="80">
        <f>SUM(C4:N4)</f>
        <v>12</v>
      </c>
      <c r="P4" s="37" t="s">
        <v>11</v>
      </c>
    </row>
    <row r="5" spans="1:16" ht="15.75" x14ac:dyDescent="0.25">
      <c r="A5" s="37" t="s">
        <v>11</v>
      </c>
      <c r="B5" s="37" t="s">
        <v>12</v>
      </c>
      <c r="C5" s="38"/>
      <c r="D5" s="15"/>
      <c r="E5" s="15">
        <v>6</v>
      </c>
      <c r="F5" s="15">
        <v>6</v>
      </c>
      <c r="G5" s="15">
        <v>7</v>
      </c>
      <c r="H5" s="15"/>
      <c r="I5" s="15">
        <v>6</v>
      </c>
      <c r="J5" s="15">
        <v>14</v>
      </c>
      <c r="K5" s="15">
        <v>10</v>
      </c>
      <c r="L5" s="15">
        <v>5</v>
      </c>
      <c r="M5" s="15">
        <v>11</v>
      </c>
      <c r="N5" s="15"/>
      <c r="O5" s="39">
        <f t="shared" ref="O5:O19" si="0">SUM(C5:N5)</f>
        <v>65</v>
      </c>
      <c r="P5" s="37" t="s">
        <v>11</v>
      </c>
    </row>
    <row r="6" spans="1:16" ht="15.75" x14ac:dyDescent="0.25">
      <c r="A6" s="37" t="s">
        <v>13</v>
      </c>
      <c r="B6" s="37" t="s">
        <v>14</v>
      </c>
      <c r="C6" s="38">
        <v>10</v>
      </c>
      <c r="D6" s="15"/>
      <c r="E6" s="15"/>
      <c r="F6" s="15">
        <v>1</v>
      </c>
      <c r="G6" s="15"/>
      <c r="H6" s="15"/>
      <c r="I6" s="15"/>
      <c r="J6" s="15"/>
      <c r="K6" s="15">
        <v>1</v>
      </c>
      <c r="L6" s="15"/>
      <c r="M6" s="15"/>
      <c r="N6" s="15"/>
      <c r="O6" s="39">
        <f t="shared" si="0"/>
        <v>12</v>
      </c>
      <c r="P6" s="37" t="s">
        <v>13</v>
      </c>
    </row>
    <row r="7" spans="1:16" ht="15.75" x14ac:dyDescent="0.25">
      <c r="A7" s="37" t="s">
        <v>15</v>
      </c>
      <c r="B7" s="37" t="s">
        <v>16</v>
      </c>
      <c r="C7" s="38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39">
        <f t="shared" si="0"/>
        <v>0</v>
      </c>
      <c r="P7" s="37" t="s">
        <v>15</v>
      </c>
    </row>
    <row r="8" spans="1:16" ht="15.75" x14ac:dyDescent="0.25">
      <c r="A8" s="37" t="s">
        <v>17</v>
      </c>
      <c r="B8" s="37" t="s">
        <v>18</v>
      </c>
      <c r="C8" s="3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9">
        <f t="shared" si="0"/>
        <v>0</v>
      </c>
      <c r="P8" s="37" t="s">
        <v>17</v>
      </c>
    </row>
    <row r="9" spans="1:16" ht="15.75" x14ac:dyDescent="0.25">
      <c r="A9" s="37" t="s">
        <v>19</v>
      </c>
      <c r="B9" s="37" t="s">
        <v>20</v>
      </c>
      <c r="C9" s="38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9">
        <f t="shared" si="0"/>
        <v>0</v>
      </c>
      <c r="P9" s="37" t="s">
        <v>19</v>
      </c>
    </row>
    <row r="10" spans="1:16" ht="15.75" x14ac:dyDescent="0.25">
      <c r="A10" s="37" t="s">
        <v>23</v>
      </c>
      <c r="B10" s="37" t="s">
        <v>24</v>
      </c>
      <c r="C10" s="38"/>
      <c r="D10" s="15"/>
      <c r="E10" s="15"/>
      <c r="F10" s="15"/>
      <c r="G10" s="15"/>
      <c r="H10" s="15">
        <v>8</v>
      </c>
      <c r="I10" s="15"/>
      <c r="J10" s="15"/>
      <c r="K10" s="15">
        <v>4</v>
      </c>
      <c r="L10" s="15"/>
      <c r="M10" s="15">
        <v>2</v>
      </c>
      <c r="N10" s="15"/>
      <c r="O10" s="39">
        <f t="shared" si="0"/>
        <v>14</v>
      </c>
      <c r="P10" s="37" t="s">
        <v>23</v>
      </c>
    </row>
    <row r="11" spans="1:16" ht="15.75" x14ac:dyDescent="0.25">
      <c r="A11" s="37" t="s">
        <v>164</v>
      </c>
      <c r="B11" s="37" t="s">
        <v>165</v>
      </c>
      <c r="C11" s="38"/>
      <c r="D11" s="15"/>
      <c r="E11" s="15"/>
      <c r="F11" s="15"/>
      <c r="G11" s="15"/>
      <c r="H11" s="15"/>
      <c r="I11" s="15"/>
      <c r="J11" s="15"/>
      <c r="K11" s="15">
        <v>2</v>
      </c>
      <c r="L11" s="15"/>
      <c r="M11" s="15"/>
      <c r="N11" s="15"/>
      <c r="O11" s="39">
        <f>SUM(C11:N11)</f>
        <v>2</v>
      </c>
      <c r="P11" s="37" t="s">
        <v>164</v>
      </c>
    </row>
    <row r="12" spans="1:16" ht="15.75" x14ac:dyDescent="0.25">
      <c r="A12" s="37" t="s">
        <v>27</v>
      </c>
      <c r="B12" s="37" t="s">
        <v>28</v>
      </c>
      <c r="C12" s="3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9">
        <f t="shared" si="0"/>
        <v>0</v>
      </c>
      <c r="P12" s="37" t="s">
        <v>27</v>
      </c>
    </row>
    <row r="13" spans="1:16" ht="15.75" x14ac:dyDescent="0.25">
      <c r="A13" s="37" t="s">
        <v>29</v>
      </c>
      <c r="B13" s="37" t="s">
        <v>30</v>
      </c>
      <c r="C13" s="38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9">
        <f>SUM(C13:N13)</f>
        <v>0</v>
      </c>
      <c r="P13" s="37" t="s">
        <v>29</v>
      </c>
    </row>
    <row r="14" spans="1:16" ht="15.75" x14ac:dyDescent="0.25">
      <c r="A14" s="37" t="s">
        <v>33</v>
      </c>
      <c r="B14" s="37" t="s">
        <v>34</v>
      </c>
      <c r="C14" s="38"/>
      <c r="D14" s="15"/>
      <c r="E14" s="15"/>
      <c r="F14" s="15"/>
      <c r="G14" s="15"/>
      <c r="H14" s="15"/>
      <c r="I14" s="15"/>
      <c r="J14" s="15"/>
      <c r="K14" s="15"/>
      <c r="L14" s="15">
        <v>1</v>
      </c>
      <c r="M14" s="15"/>
      <c r="N14" s="15"/>
      <c r="O14" s="39">
        <f>SUM(C14:N14)</f>
        <v>1</v>
      </c>
      <c r="P14" s="37" t="s">
        <v>33</v>
      </c>
    </row>
    <row r="15" spans="1:16" ht="15.75" x14ac:dyDescent="0.25">
      <c r="A15" s="37" t="s">
        <v>37</v>
      </c>
      <c r="B15" s="37" t="s">
        <v>38</v>
      </c>
      <c r="C15" s="38"/>
      <c r="D15" s="15">
        <v>14</v>
      </c>
      <c r="E15" s="15">
        <v>5</v>
      </c>
      <c r="F15" s="15">
        <v>2</v>
      </c>
      <c r="G15" s="15">
        <v>1</v>
      </c>
      <c r="H15" s="15">
        <v>4</v>
      </c>
      <c r="I15" s="15"/>
      <c r="J15" s="15"/>
      <c r="K15" s="15">
        <v>1</v>
      </c>
      <c r="L15" s="15"/>
      <c r="M15" s="15"/>
      <c r="N15" s="15"/>
      <c r="O15" s="39">
        <f t="shared" si="0"/>
        <v>27</v>
      </c>
      <c r="P15" s="37" t="s">
        <v>37</v>
      </c>
    </row>
    <row r="16" spans="1:16" ht="15.75" x14ac:dyDescent="0.25">
      <c r="A16" s="37" t="s">
        <v>152</v>
      </c>
      <c r="B16" s="37" t="s">
        <v>153</v>
      </c>
      <c r="C16" s="38"/>
      <c r="D16" s="15"/>
      <c r="E16" s="15"/>
      <c r="F16" s="15"/>
      <c r="G16" s="15"/>
      <c r="H16" s="15"/>
      <c r="I16" s="15"/>
      <c r="J16" s="15"/>
      <c r="K16" s="15"/>
      <c r="L16" s="15">
        <v>2</v>
      </c>
      <c r="M16" s="15"/>
      <c r="N16" s="15"/>
      <c r="O16" s="39">
        <f>SUM(C16:N16)</f>
        <v>2</v>
      </c>
      <c r="P16" s="37" t="s">
        <v>152</v>
      </c>
    </row>
    <row r="17" spans="1:16" ht="15.75" x14ac:dyDescent="0.25">
      <c r="A17" s="37" t="s">
        <v>47</v>
      </c>
      <c r="B17" s="37" t="s">
        <v>48</v>
      </c>
      <c r="C17" s="38"/>
      <c r="D17" s="15"/>
      <c r="E17" s="15"/>
      <c r="F17" s="15">
        <v>1</v>
      </c>
      <c r="G17" s="15"/>
      <c r="H17" s="15"/>
      <c r="I17" s="15"/>
      <c r="J17" s="15"/>
      <c r="K17" s="15"/>
      <c r="L17" s="15"/>
      <c r="M17" s="15">
        <v>1</v>
      </c>
      <c r="N17" s="15"/>
      <c r="O17" s="39">
        <f t="shared" si="0"/>
        <v>2</v>
      </c>
      <c r="P17" s="37" t="s">
        <v>47</v>
      </c>
    </row>
    <row r="18" spans="1:16" ht="15.75" x14ac:dyDescent="0.25">
      <c r="A18" s="37" t="s">
        <v>148</v>
      </c>
      <c r="B18" s="37" t="s">
        <v>149</v>
      </c>
      <c r="C18" s="38"/>
      <c r="D18" s="15"/>
      <c r="E18" s="15"/>
      <c r="F18" s="15"/>
      <c r="G18" s="15">
        <v>6</v>
      </c>
      <c r="H18" s="15"/>
      <c r="I18" s="15"/>
      <c r="J18" s="15"/>
      <c r="K18" s="15"/>
      <c r="L18" s="15"/>
      <c r="M18" s="15"/>
      <c r="N18" s="15"/>
      <c r="O18" s="39">
        <v>6</v>
      </c>
      <c r="P18" s="37" t="s">
        <v>148</v>
      </c>
    </row>
    <row r="19" spans="1:16" ht="15.75" x14ac:dyDescent="0.25">
      <c r="A19" s="37" t="s">
        <v>53</v>
      </c>
      <c r="B19" s="37" t="s">
        <v>54</v>
      </c>
      <c r="C19" s="38"/>
      <c r="D19" s="15">
        <v>1</v>
      </c>
      <c r="E19" s="15"/>
      <c r="F19" s="15">
        <v>8</v>
      </c>
      <c r="G19" s="15">
        <v>1</v>
      </c>
      <c r="H19" s="15">
        <v>9</v>
      </c>
      <c r="I19" s="15">
        <v>1</v>
      </c>
      <c r="J19" s="15"/>
      <c r="K19" s="15"/>
      <c r="L19" s="15">
        <v>6</v>
      </c>
      <c r="M19" s="15">
        <v>9</v>
      </c>
      <c r="N19" s="15"/>
      <c r="O19" s="39">
        <f t="shared" si="0"/>
        <v>35</v>
      </c>
      <c r="P19" s="37" t="s">
        <v>53</v>
      </c>
    </row>
    <row r="20" spans="1:16" ht="15.75" x14ac:dyDescent="0.25">
      <c r="A20" s="37" t="s">
        <v>155</v>
      </c>
      <c r="B20" s="37" t="s">
        <v>156</v>
      </c>
      <c r="C20" s="41"/>
      <c r="D20" s="42"/>
      <c r="E20" s="42"/>
      <c r="F20" s="42"/>
      <c r="G20" s="42"/>
      <c r="H20" s="42">
        <v>3</v>
      </c>
      <c r="I20" s="42"/>
      <c r="J20" s="42"/>
      <c r="K20" s="42"/>
      <c r="L20" s="42"/>
      <c r="M20" s="42"/>
      <c r="N20" s="42"/>
      <c r="O20" s="43">
        <f>SUM(C20:N20)</f>
        <v>3</v>
      </c>
      <c r="P20" s="37" t="s">
        <v>155</v>
      </c>
    </row>
    <row r="21" spans="1:16" ht="16.5" thickBot="1" x14ac:dyDescent="0.3">
      <c r="A21" s="130" t="s">
        <v>63</v>
      </c>
      <c r="B21" s="130" t="s">
        <v>64</v>
      </c>
      <c r="C21" s="45"/>
      <c r="D21" s="46"/>
      <c r="E21" s="46"/>
      <c r="F21" s="46"/>
      <c r="G21" s="46">
        <v>6</v>
      </c>
      <c r="H21" s="46"/>
      <c r="I21" s="46"/>
      <c r="J21" s="46"/>
      <c r="K21" s="46"/>
      <c r="L21" s="46"/>
      <c r="M21" s="46"/>
      <c r="N21" s="46"/>
      <c r="O21" s="47">
        <f>SUM(C21:N21)</f>
        <v>6</v>
      </c>
      <c r="P21" s="130" t="s">
        <v>63</v>
      </c>
    </row>
    <row r="22" spans="1:16" ht="16.5" thickBot="1" x14ac:dyDescent="0.3">
      <c r="A22" s="48" t="s">
        <v>5</v>
      </c>
      <c r="B22" s="48"/>
      <c r="C22" s="132">
        <f t="shared" ref="C22:H22" si="1">SUM(C4:C21)</f>
        <v>13</v>
      </c>
      <c r="D22" s="132">
        <f t="shared" si="1"/>
        <v>15</v>
      </c>
      <c r="E22" s="132">
        <f t="shared" si="1"/>
        <v>11</v>
      </c>
      <c r="F22" s="132">
        <f t="shared" si="1"/>
        <v>24</v>
      </c>
      <c r="G22" s="132">
        <f t="shared" si="1"/>
        <v>24</v>
      </c>
      <c r="H22" s="132">
        <f t="shared" si="1"/>
        <v>24</v>
      </c>
      <c r="I22" s="132">
        <f t="shared" ref="I22:N22" si="2">SUM(I4:I19)</f>
        <v>7</v>
      </c>
      <c r="J22" s="132">
        <f t="shared" si="2"/>
        <v>14</v>
      </c>
      <c r="K22" s="132">
        <f t="shared" si="2"/>
        <v>18</v>
      </c>
      <c r="L22" s="132">
        <f t="shared" si="2"/>
        <v>14</v>
      </c>
      <c r="M22" s="132">
        <f t="shared" si="2"/>
        <v>23</v>
      </c>
      <c r="N22" s="132">
        <f t="shared" si="2"/>
        <v>0</v>
      </c>
      <c r="O22" s="132">
        <f>SUM(O4:O21)</f>
        <v>187</v>
      </c>
      <c r="P22" s="48" t="s">
        <v>5</v>
      </c>
    </row>
    <row r="24" spans="1:16" ht="18.75" x14ac:dyDescent="0.3">
      <c r="A24" s="121" t="s">
        <v>168</v>
      </c>
      <c r="B24" s="121"/>
      <c r="C24" s="121"/>
      <c r="D24" s="121"/>
      <c r="E24" s="121"/>
      <c r="F24" s="122"/>
      <c r="G24" s="122"/>
      <c r="H24" s="122"/>
    </row>
    <row r="26" spans="1:16" ht="28.5" x14ac:dyDescent="0.45">
      <c r="H26" s="120" t="s">
        <v>106</v>
      </c>
    </row>
    <row r="27" spans="1:16" ht="15.75" thickBot="1" x14ac:dyDescent="0.3"/>
    <row r="28" spans="1:16" ht="15.75" thickBot="1" x14ac:dyDescent="0.3">
      <c r="A28" s="7"/>
      <c r="B28" s="7"/>
      <c r="C28" s="92">
        <v>41548</v>
      </c>
      <c r="D28" s="93">
        <v>41579</v>
      </c>
      <c r="E28" s="93">
        <v>41618</v>
      </c>
      <c r="F28" s="93">
        <v>41640</v>
      </c>
      <c r="G28" s="93">
        <v>41671</v>
      </c>
      <c r="H28" s="93">
        <v>41699</v>
      </c>
      <c r="I28" s="93">
        <v>41730</v>
      </c>
      <c r="J28" s="93">
        <v>41760</v>
      </c>
      <c r="K28" s="93">
        <v>41791</v>
      </c>
      <c r="L28" s="93">
        <v>41821</v>
      </c>
      <c r="M28" s="93">
        <v>41852</v>
      </c>
      <c r="N28" s="94">
        <v>41883</v>
      </c>
      <c r="O28" s="28" t="s">
        <v>6</v>
      </c>
      <c r="P28" s="7"/>
    </row>
    <row r="29" spans="1:16" ht="15.75" x14ac:dyDescent="0.25">
      <c r="A29" s="37" t="s">
        <v>11</v>
      </c>
      <c r="B29" s="37" t="s">
        <v>12</v>
      </c>
      <c r="C29" s="3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39">
        <f>SUM(C29:N29)</f>
        <v>0</v>
      </c>
      <c r="P29" s="37" t="s">
        <v>11</v>
      </c>
    </row>
    <row r="30" spans="1:16" ht="16.5" thickBot="1" x14ac:dyDescent="0.3">
      <c r="A30" s="37" t="s">
        <v>37</v>
      </c>
      <c r="B30" s="37" t="s">
        <v>38</v>
      </c>
      <c r="C30" s="38"/>
      <c r="D30" s="15"/>
      <c r="E30" s="15">
        <v>1</v>
      </c>
      <c r="F30" s="15"/>
      <c r="G30" s="15"/>
      <c r="H30" s="15"/>
      <c r="I30" s="15"/>
      <c r="J30" s="15"/>
      <c r="K30" s="15"/>
      <c r="L30" s="15"/>
      <c r="M30" s="15"/>
      <c r="N30" s="15"/>
      <c r="O30" s="39">
        <f>SUM(C30:N30)</f>
        <v>1</v>
      </c>
      <c r="P30" s="37" t="s">
        <v>37</v>
      </c>
    </row>
    <row r="31" spans="1:16" ht="16.5" thickBot="1" x14ac:dyDescent="0.3">
      <c r="A31" s="48" t="s">
        <v>5</v>
      </c>
      <c r="B31" s="48"/>
      <c r="C31" s="49">
        <f t="shared" ref="C31:O31" si="3">SUM(C29:C30)</f>
        <v>0</v>
      </c>
      <c r="D31" s="49">
        <f t="shared" si="3"/>
        <v>0</v>
      </c>
      <c r="E31" s="49">
        <f t="shared" si="3"/>
        <v>1</v>
      </c>
      <c r="F31" s="49">
        <f t="shared" si="3"/>
        <v>0</v>
      </c>
      <c r="G31" s="49">
        <f t="shared" si="3"/>
        <v>0</v>
      </c>
      <c r="H31" s="49">
        <f t="shared" si="3"/>
        <v>0</v>
      </c>
      <c r="I31" s="49">
        <f t="shared" si="3"/>
        <v>0</v>
      </c>
      <c r="J31" s="49">
        <f t="shared" si="3"/>
        <v>0</v>
      </c>
      <c r="K31" s="49">
        <f t="shared" si="3"/>
        <v>0</v>
      </c>
      <c r="L31" s="49">
        <f t="shared" si="3"/>
        <v>0</v>
      </c>
      <c r="M31" s="49">
        <f t="shared" si="3"/>
        <v>0</v>
      </c>
      <c r="N31" s="49">
        <f t="shared" si="3"/>
        <v>0</v>
      </c>
      <c r="O31" s="49">
        <f t="shared" si="3"/>
        <v>1</v>
      </c>
      <c r="P31" s="48" t="s">
        <v>5</v>
      </c>
    </row>
    <row r="33" spans="1:8" ht="18.75" x14ac:dyDescent="0.3">
      <c r="A33" s="121" t="s">
        <v>107</v>
      </c>
      <c r="B33" s="121"/>
      <c r="C33" s="121"/>
      <c r="D33" s="121"/>
      <c r="E33" s="121"/>
      <c r="F33" s="121"/>
      <c r="G33" s="121"/>
      <c r="H33" s="121"/>
    </row>
  </sheetData>
  <pageMargins left="0.7" right="0.7" top="0.75" bottom="0.75" header="0.3" footer="0.3"/>
  <pageSetup orientation="portrait" verticalDpi="599" r:id="rId1"/>
  <ignoredErrors>
    <ignoredError sqref="C31:N31 J22:N22 G22:H22 C22:F22 I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16" workbookViewId="0">
      <selection activeCell="M36" sqref="M36"/>
    </sheetView>
  </sheetViews>
  <sheetFormatPr defaultRowHeight="15" x14ac:dyDescent="0.25"/>
  <cols>
    <col min="1" max="1" width="21.5703125" customWidth="1"/>
    <col min="16" max="16" width="21.85546875" customWidth="1"/>
  </cols>
  <sheetData>
    <row r="1" spans="1:16" ht="26.25" x14ac:dyDescent="0.4">
      <c r="H1" s="123" t="s">
        <v>106</v>
      </c>
    </row>
    <row r="2" spans="1:16" ht="15.75" thickBot="1" x14ac:dyDescent="0.3"/>
    <row r="3" spans="1:16" ht="15.75" thickBot="1" x14ac:dyDescent="0.3">
      <c r="A3" s="7"/>
      <c r="B3" s="7"/>
      <c r="C3" s="92">
        <v>41548</v>
      </c>
      <c r="D3" s="93">
        <v>41579</v>
      </c>
      <c r="E3" s="93">
        <v>41618</v>
      </c>
      <c r="F3" s="93">
        <v>41640</v>
      </c>
      <c r="G3" s="93">
        <v>41671</v>
      </c>
      <c r="H3" s="93">
        <v>41699</v>
      </c>
      <c r="I3" s="93">
        <v>41730</v>
      </c>
      <c r="J3" s="93">
        <v>41760</v>
      </c>
      <c r="K3" s="93">
        <v>41791</v>
      </c>
      <c r="L3" s="93">
        <v>41821</v>
      </c>
      <c r="M3" s="93">
        <v>41852</v>
      </c>
      <c r="N3" s="94">
        <v>41883</v>
      </c>
      <c r="O3" s="28" t="s">
        <v>6</v>
      </c>
      <c r="P3" s="7"/>
    </row>
    <row r="4" spans="1:16" ht="15.75" x14ac:dyDescent="0.25">
      <c r="A4" s="37" t="s">
        <v>11</v>
      </c>
      <c r="B4" s="37" t="s">
        <v>12</v>
      </c>
      <c r="C4" s="38"/>
      <c r="D4" s="15">
        <v>4</v>
      </c>
      <c r="E4" s="15"/>
      <c r="F4" s="15"/>
      <c r="G4" s="15">
        <v>4</v>
      </c>
      <c r="H4" s="15">
        <v>4</v>
      </c>
      <c r="I4" s="15">
        <v>6</v>
      </c>
      <c r="J4" s="15"/>
      <c r="K4" s="15">
        <v>7</v>
      </c>
      <c r="L4" s="15"/>
      <c r="M4" s="15">
        <v>7</v>
      </c>
      <c r="N4" s="15"/>
      <c r="O4" s="39">
        <f t="shared" ref="O4:O17" si="0">SUM(C4:N4)</f>
        <v>32</v>
      </c>
      <c r="P4" s="37" t="s">
        <v>11</v>
      </c>
    </row>
    <row r="5" spans="1:16" ht="15.75" x14ac:dyDescent="0.25">
      <c r="A5" s="37" t="s">
        <v>13</v>
      </c>
      <c r="B5" s="37" t="s">
        <v>14</v>
      </c>
      <c r="C5" s="38">
        <v>1</v>
      </c>
      <c r="D5" s="15">
        <v>4</v>
      </c>
      <c r="E5" s="15">
        <v>14</v>
      </c>
      <c r="F5" s="15">
        <v>11</v>
      </c>
      <c r="G5" s="15">
        <v>7</v>
      </c>
      <c r="H5" s="15">
        <v>17</v>
      </c>
      <c r="I5" s="15"/>
      <c r="J5" s="15">
        <v>8</v>
      </c>
      <c r="K5" s="15">
        <v>1</v>
      </c>
      <c r="L5" s="15">
        <v>1</v>
      </c>
      <c r="M5" s="15">
        <v>1</v>
      </c>
      <c r="N5" s="15"/>
      <c r="O5" s="39">
        <f t="shared" si="0"/>
        <v>65</v>
      </c>
      <c r="P5" s="37" t="s">
        <v>13</v>
      </c>
    </row>
    <row r="6" spans="1:16" ht="15.75" x14ac:dyDescent="0.25">
      <c r="A6" s="37" t="s">
        <v>15</v>
      </c>
      <c r="B6" s="37" t="s">
        <v>16</v>
      </c>
      <c r="C6" s="38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39">
        <f>SUM(C6:N6)</f>
        <v>0</v>
      </c>
      <c r="P6" s="37" t="s">
        <v>15</v>
      </c>
    </row>
    <row r="7" spans="1:16" ht="15.75" x14ac:dyDescent="0.25">
      <c r="A7" s="37" t="s">
        <v>23</v>
      </c>
      <c r="B7" s="37" t="s">
        <v>24</v>
      </c>
      <c r="C7" s="38"/>
      <c r="D7" s="15"/>
      <c r="E7" s="15">
        <v>4</v>
      </c>
      <c r="F7" s="15"/>
      <c r="G7" s="15">
        <v>7</v>
      </c>
      <c r="H7" s="15">
        <v>2</v>
      </c>
      <c r="I7" s="15">
        <v>3</v>
      </c>
      <c r="J7" s="15">
        <v>5</v>
      </c>
      <c r="K7" s="15"/>
      <c r="L7" s="15">
        <v>5</v>
      </c>
      <c r="M7" s="15">
        <v>1</v>
      </c>
      <c r="N7" s="15"/>
      <c r="O7" s="39">
        <f t="shared" si="0"/>
        <v>27</v>
      </c>
      <c r="P7" s="37" t="s">
        <v>23</v>
      </c>
    </row>
    <row r="8" spans="1:16" ht="15.75" x14ac:dyDescent="0.25">
      <c r="A8" s="37" t="s">
        <v>25</v>
      </c>
      <c r="B8" s="37" t="s">
        <v>26</v>
      </c>
      <c r="C8" s="38">
        <v>16</v>
      </c>
      <c r="D8" s="15">
        <v>11</v>
      </c>
      <c r="E8" s="15">
        <v>9</v>
      </c>
      <c r="F8" s="15">
        <v>12</v>
      </c>
      <c r="G8" s="15">
        <v>12</v>
      </c>
      <c r="H8" s="15">
        <v>11</v>
      </c>
      <c r="I8" s="15">
        <v>11</v>
      </c>
      <c r="J8" s="15">
        <v>8</v>
      </c>
      <c r="K8" s="15">
        <v>15</v>
      </c>
      <c r="L8" s="15">
        <v>11</v>
      </c>
      <c r="M8" s="15">
        <v>13</v>
      </c>
      <c r="N8" s="15"/>
      <c r="O8" s="39">
        <f t="shared" si="0"/>
        <v>129</v>
      </c>
      <c r="P8" s="37" t="s">
        <v>25</v>
      </c>
    </row>
    <row r="9" spans="1:16" ht="15.75" x14ac:dyDescent="0.25">
      <c r="A9" s="37" t="s">
        <v>17</v>
      </c>
      <c r="B9" s="37" t="s">
        <v>18</v>
      </c>
      <c r="C9" s="38"/>
      <c r="D9" s="15">
        <v>3</v>
      </c>
      <c r="E9" s="15"/>
      <c r="F9" s="15"/>
      <c r="G9" s="15"/>
      <c r="H9" s="15"/>
      <c r="I9" s="15">
        <v>8</v>
      </c>
      <c r="J9" s="15">
        <v>1</v>
      </c>
      <c r="K9" s="15"/>
      <c r="L9" s="15">
        <v>10</v>
      </c>
      <c r="M9" s="15">
        <v>3</v>
      </c>
      <c r="N9" s="15"/>
      <c r="O9" s="39">
        <f t="shared" si="0"/>
        <v>25</v>
      </c>
      <c r="P9" s="37" t="s">
        <v>17</v>
      </c>
    </row>
    <row r="10" spans="1:16" ht="15.75" x14ac:dyDescent="0.25">
      <c r="A10" s="37" t="s">
        <v>27</v>
      </c>
      <c r="B10" s="37" t="s">
        <v>28</v>
      </c>
      <c r="C10" s="3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9">
        <f t="shared" si="0"/>
        <v>0</v>
      </c>
      <c r="P10" s="37" t="s">
        <v>27</v>
      </c>
    </row>
    <row r="11" spans="1:16" ht="15.75" x14ac:dyDescent="0.25">
      <c r="A11" s="37" t="s">
        <v>29</v>
      </c>
      <c r="B11" s="37" t="s">
        <v>30</v>
      </c>
      <c r="C11" s="38"/>
      <c r="D11" s="15"/>
      <c r="E11" s="15">
        <v>2</v>
      </c>
      <c r="F11" s="15"/>
      <c r="G11" s="15">
        <v>7</v>
      </c>
      <c r="H11" s="15"/>
      <c r="I11" s="15"/>
      <c r="J11" s="15"/>
      <c r="K11" s="15">
        <v>1</v>
      </c>
      <c r="L11" s="15"/>
      <c r="M11" s="15"/>
      <c r="N11" s="15"/>
      <c r="O11" s="39">
        <f t="shared" si="0"/>
        <v>10</v>
      </c>
      <c r="P11" s="37" t="s">
        <v>29</v>
      </c>
    </row>
    <row r="12" spans="1:16" ht="15.75" x14ac:dyDescent="0.25">
      <c r="A12" s="37" t="s">
        <v>37</v>
      </c>
      <c r="B12" s="37" t="s">
        <v>38</v>
      </c>
      <c r="C12" s="38"/>
      <c r="D12" s="15">
        <v>2</v>
      </c>
      <c r="E12" s="15">
        <v>6</v>
      </c>
      <c r="F12" s="15">
        <v>1</v>
      </c>
      <c r="G12" s="15">
        <v>2</v>
      </c>
      <c r="H12" s="15">
        <v>3</v>
      </c>
      <c r="I12" s="15">
        <v>2</v>
      </c>
      <c r="J12" s="15">
        <v>2</v>
      </c>
      <c r="K12" s="15"/>
      <c r="L12" s="15">
        <v>1</v>
      </c>
      <c r="M12" s="15">
        <v>6</v>
      </c>
      <c r="N12" s="15"/>
      <c r="O12" s="39">
        <f t="shared" si="0"/>
        <v>25</v>
      </c>
      <c r="P12" s="37" t="s">
        <v>37</v>
      </c>
    </row>
    <row r="13" spans="1:16" ht="15.75" x14ac:dyDescent="0.25">
      <c r="A13" s="37" t="s">
        <v>152</v>
      </c>
      <c r="B13" s="37" t="s">
        <v>153</v>
      </c>
      <c r="C13" s="38"/>
      <c r="D13" s="15"/>
      <c r="E13" s="15"/>
      <c r="F13" s="15"/>
      <c r="G13" s="15">
        <v>1</v>
      </c>
      <c r="H13" s="15"/>
      <c r="I13" s="15"/>
      <c r="J13" s="15"/>
      <c r="K13" s="15"/>
      <c r="L13" s="15"/>
      <c r="M13" s="15"/>
      <c r="N13" s="15"/>
      <c r="O13" s="39">
        <f>SUM(C13:N13)</f>
        <v>1</v>
      </c>
      <c r="P13" s="37" t="s">
        <v>152</v>
      </c>
    </row>
    <row r="14" spans="1:16" ht="15.75" x14ac:dyDescent="0.25">
      <c r="A14" s="37" t="s">
        <v>47</v>
      </c>
      <c r="B14" s="37" t="s">
        <v>48</v>
      </c>
      <c r="C14" s="38"/>
      <c r="D14" s="15">
        <v>1</v>
      </c>
      <c r="E14" s="15"/>
      <c r="F14" s="15"/>
      <c r="G14" s="15"/>
      <c r="H14" s="15"/>
      <c r="I14" s="15"/>
      <c r="J14" s="15"/>
      <c r="K14" s="15"/>
      <c r="L14" s="15"/>
      <c r="M14" s="15">
        <v>1</v>
      </c>
      <c r="N14" s="15"/>
      <c r="O14" s="39">
        <f t="shared" si="0"/>
        <v>2</v>
      </c>
      <c r="P14" s="37" t="s">
        <v>47</v>
      </c>
    </row>
    <row r="15" spans="1:16" ht="15.75" x14ac:dyDescent="0.25">
      <c r="A15" s="37" t="s">
        <v>53</v>
      </c>
      <c r="B15" s="37" t="s">
        <v>54</v>
      </c>
      <c r="C15" s="38">
        <v>3</v>
      </c>
      <c r="D15" s="15">
        <v>3</v>
      </c>
      <c r="E15" s="15">
        <v>3</v>
      </c>
      <c r="F15" s="15">
        <v>4</v>
      </c>
      <c r="G15" s="15">
        <v>1</v>
      </c>
      <c r="H15" s="15"/>
      <c r="I15" s="15">
        <v>6</v>
      </c>
      <c r="J15" s="15">
        <v>11</v>
      </c>
      <c r="K15" s="15">
        <v>12</v>
      </c>
      <c r="L15" s="15">
        <v>8</v>
      </c>
      <c r="M15" s="15">
        <v>17</v>
      </c>
      <c r="N15" s="15"/>
      <c r="O15" s="39">
        <f t="shared" si="0"/>
        <v>68</v>
      </c>
      <c r="P15" s="37" t="s">
        <v>53</v>
      </c>
    </row>
    <row r="16" spans="1:16" ht="15.75" x14ac:dyDescent="0.25">
      <c r="A16" s="37" t="s">
        <v>181</v>
      </c>
      <c r="B16" s="37" t="s">
        <v>180</v>
      </c>
      <c r="C16" s="38"/>
      <c r="D16" s="15"/>
      <c r="E16" s="15"/>
      <c r="F16" s="15"/>
      <c r="G16" s="15"/>
      <c r="H16" s="15"/>
      <c r="I16" s="15"/>
      <c r="J16" s="15"/>
      <c r="K16" s="15"/>
      <c r="L16" s="15"/>
      <c r="M16" s="15">
        <v>1</v>
      </c>
      <c r="N16" s="15"/>
      <c r="O16" s="39">
        <v>1</v>
      </c>
      <c r="P16" s="37" t="s">
        <v>181</v>
      </c>
    </row>
    <row r="17" spans="1:16" ht="16.5" thickBot="1" x14ac:dyDescent="0.3">
      <c r="A17" s="37" t="s">
        <v>57</v>
      </c>
      <c r="B17" s="37" t="s">
        <v>58</v>
      </c>
      <c r="C17" s="38">
        <v>1</v>
      </c>
      <c r="D17" s="15">
        <v>2</v>
      </c>
      <c r="E17" s="15">
        <v>1</v>
      </c>
      <c r="F17" s="15">
        <v>3</v>
      </c>
      <c r="G17" s="15"/>
      <c r="H17" s="15"/>
      <c r="I17" s="15"/>
      <c r="J17" s="15"/>
      <c r="K17" s="15"/>
      <c r="L17" s="15"/>
      <c r="M17" s="15"/>
      <c r="N17" s="15"/>
      <c r="O17" s="39">
        <f t="shared" si="0"/>
        <v>7</v>
      </c>
      <c r="P17" s="37" t="s">
        <v>57</v>
      </c>
    </row>
    <row r="18" spans="1:16" ht="16.5" thickBot="1" x14ac:dyDescent="0.3">
      <c r="A18" s="48" t="s">
        <v>5</v>
      </c>
      <c r="B18" s="48"/>
      <c r="C18" s="49">
        <f t="shared" ref="C18:N18" si="1">SUM(C4:C17)</f>
        <v>21</v>
      </c>
      <c r="D18" s="49">
        <f t="shared" si="1"/>
        <v>30</v>
      </c>
      <c r="E18" s="49">
        <f t="shared" si="1"/>
        <v>39</v>
      </c>
      <c r="F18" s="49">
        <v>32</v>
      </c>
      <c r="G18" s="49">
        <f t="shared" si="1"/>
        <v>41</v>
      </c>
      <c r="H18" s="49">
        <f>SUM(H4:H17)</f>
        <v>37</v>
      </c>
      <c r="I18" s="49">
        <f t="shared" si="1"/>
        <v>36</v>
      </c>
      <c r="J18" s="49">
        <f t="shared" si="1"/>
        <v>35</v>
      </c>
      <c r="K18" s="49">
        <f t="shared" si="1"/>
        <v>36</v>
      </c>
      <c r="L18" s="49">
        <f t="shared" si="1"/>
        <v>36</v>
      </c>
      <c r="M18" s="49">
        <f t="shared" si="1"/>
        <v>50</v>
      </c>
      <c r="N18" s="49">
        <f t="shared" si="1"/>
        <v>0</v>
      </c>
      <c r="O18" s="49">
        <f>SUM(O4:O17)</f>
        <v>392</v>
      </c>
      <c r="P18" s="48" t="s">
        <v>5</v>
      </c>
    </row>
    <row r="20" spans="1:16" ht="18.75" x14ac:dyDescent="0.3">
      <c r="A20" s="121" t="s">
        <v>163</v>
      </c>
      <c r="B20" s="121"/>
      <c r="C20" s="121"/>
      <c r="D20" s="121"/>
      <c r="E20" s="121"/>
      <c r="F20" s="121"/>
      <c r="G20" s="121"/>
      <c r="H20" s="122"/>
      <c r="I20" s="122"/>
    </row>
    <row r="22" spans="1:16" ht="28.5" x14ac:dyDescent="0.45">
      <c r="H22" s="120" t="s">
        <v>108</v>
      </c>
    </row>
    <row r="23" spans="1:16" ht="15.75" thickBot="1" x14ac:dyDescent="0.3"/>
    <row r="24" spans="1:16" ht="15.75" thickBot="1" x14ac:dyDescent="0.3">
      <c r="A24" s="7"/>
      <c r="B24" s="7"/>
      <c r="C24" s="92">
        <v>41548</v>
      </c>
      <c r="D24" s="93">
        <v>41579</v>
      </c>
      <c r="E24" s="93">
        <v>41618</v>
      </c>
      <c r="F24" s="93">
        <v>41640</v>
      </c>
      <c r="G24" s="93">
        <v>41671</v>
      </c>
      <c r="H24" s="93">
        <v>41699</v>
      </c>
      <c r="I24" s="93">
        <v>41730</v>
      </c>
      <c r="J24" s="93">
        <v>41760</v>
      </c>
      <c r="K24" s="93">
        <v>41791</v>
      </c>
      <c r="L24" s="93">
        <v>41821</v>
      </c>
      <c r="M24" s="93">
        <v>41852</v>
      </c>
      <c r="N24" s="94">
        <v>41883</v>
      </c>
      <c r="O24" s="28" t="s">
        <v>6</v>
      </c>
      <c r="P24" s="7"/>
    </row>
    <row r="25" spans="1:16" ht="15.75" x14ac:dyDescent="0.25">
      <c r="A25" s="37" t="s">
        <v>104</v>
      </c>
      <c r="B25" s="37" t="s">
        <v>8</v>
      </c>
      <c r="C25" s="38"/>
      <c r="D25" s="15"/>
      <c r="E25" s="15"/>
      <c r="F25" s="15"/>
      <c r="G25" s="15"/>
      <c r="H25" s="15"/>
      <c r="I25" s="15"/>
      <c r="J25" s="15"/>
      <c r="K25" s="15"/>
      <c r="L25" s="15">
        <v>2</v>
      </c>
      <c r="M25" s="15"/>
      <c r="N25" s="15"/>
      <c r="O25" s="39">
        <f>SUM(C25:N25)</f>
        <v>2</v>
      </c>
      <c r="P25" s="37" t="s">
        <v>104</v>
      </c>
    </row>
    <row r="26" spans="1:16" ht="15.75" x14ac:dyDescent="0.25">
      <c r="A26" s="37" t="s">
        <v>11</v>
      </c>
      <c r="B26" s="37" t="s">
        <v>12</v>
      </c>
      <c r="C26" s="38">
        <v>4</v>
      </c>
      <c r="D26" s="15">
        <v>4</v>
      </c>
      <c r="E26" s="15">
        <v>4</v>
      </c>
      <c r="F26" s="15">
        <v>6</v>
      </c>
      <c r="G26" s="15"/>
      <c r="H26" s="15"/>
      <c r="I26" s="15">
        <v>2</v>
      </c>
      <c r="J26" s="15">
        <v>2</v>
      </c>
      <c r="K26" s="15"/>
      <c r="L26" s="15">
        <v>9</v>
      </c>
      <c r="M26" s="15"/>
      <c r="N26" s="15"/>
      <c r="O26" s="39">
        <f t="shared" ref="O26:O38" si="2">SUM(C26:N26)</f>
        <v>31</v>
      </c>
      <c r="P26" s="37" t="s">
        <v>11</v>
      </c>
    </row>
    <row r="27" spans="1:16" ht="15.75" x14ac:dyDescent="0.25">
      <c r="A27" s="37" t="s">
        <v>13</v>
      </c>
      <c r="B27" s="37" t="s">
        <v>14</v>
      </c>
      <c r="C27" s="38"/>
      <c r="D27" s="15">
        <v>3</v>
      </c>
      <c r="E27" s="15">
        <v>6</v>
      </c>
      <c r="F27" s="15">
        <v>9</v>
      </c>
      <c r="G27" s="15">
        <v>5</v>
      </c>
      <c r="H27" s="15">
        <v>18</v>
      </c>
      <c r="I27" s="15">
        <v>10</v>
      </c>
      <c r="J27" s="15">
        <v>7</v>
      </c>
      <c r="K27" s="15">
        <v>18</v>
      </c>
      <c r="L27" s="15"/>
      <c r="M27" s="15">
        <v>4</v>
      </c>
      <c r="N27" s="15"/>
      <c r="O27" s="39">
        <f t="shared" si="2"/>
        <v>80</v>
      </c>
      <c r="P27" s="37" t="s">
        <v>13</v>
      </c>
    </row>
    <row r="28" spans="1:16" ht="15.75" x14ac:dyDescent="0.25">
      <c r="A28" s="37" t="s">
        <v>17</v>
      </c>
      <c r="B28" s="37" t="s">
        <v>18</v>
      </c>
      <c r="C28" s="38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39">
        <f t="shared" si="2"/>
        <v>0</v>
      </c>
      <c r="P28" s="37" t="s">
        <v>17</v>
      </c>
    </row>
    <row r="29" spans="1:16" ht="15.75" x14ac:dyDescent="0.25">
      <c r="A29" s="37" t="s">
        <v>23</v>
      </c>
      <c r="B29" s="37" t="s">
        <v>24</v>
      </c>
      <c r="C29" s="38"/>
      <c r="D29" s="15"/>
      <c r="E29" s="15"/>
      <c r="F29" s="15">
        <v>1</v>
      </c>
      <c r="G29" s="15"/>
      <c r="H29" s="15">
        <v>5</v>
      </c>
      <c r="I29" s="15">
        <v>2</v>
      </c>
      <c r="J29" s="15"/>
      <c r="K29" s="15">
        <v>2</v>
      </c>
      <c r="L29" s="15">
        <v>2</v>
      </c>
      <c r="M29" s="15"/>
      <c r="N29" s="15"/>
      <c r="O29" s="39">
        <f t="shared" si="2"/>
        <v>12</v>
      </c>
      <c r="P29" s="37" t="s">
        <v>23</v>
      </c>
    </row>
    <row r="30" spans="1:16" ht="15.75" x14ac:dyDescent="0.25">
      <c r="A30" s="37" t="s">
        <v>27</v>
      </c>
      <c r="B30" s="37" t="s">
        <v>28</v>
      </c>
      <c r="C30" s="38"/>
      <c r="D30" s="15"/>
      <c r="E30" s="15"/>
      <c r="F30" s="15"/>
      <c r="G30" s="15"/>
      <c r="H30" s="15">
        <v>1</v>
      </c>
      <c r="I30" s="15"/>
      <c r="J30" s="15"/>
      <c r="K30" s="15"/>
      <c r="L30" s="15"/>
      <c r="M30" s="15"/>
      <c r="N30" s="15"/>
      <c r="O30" s="39">
        <f>SUM(C30:N30)</f>
        <v>1</v>
      </c>
      <c r="P30" s="37" t="s">
        <v>27</v>
      </c>
    </row>
    <row r="31" spans="1:16" ht="15.75" x14ac:dyDescent="0.25">
      <c r="A31" s="37" t="s">
        <v>35</v>
      </c>
      <c r="B31" s="37" t="s">
        <v>36</v>
      </c>
      <c r="C31" s="38"/>
      <c r="D31" s="15"/>
      <c r="E31" s="15"/>
      <c r="F31" s="15"/>
      <c r="G31" s="15">
        <v>1</v>
      </c>
      <c r="H31" s="15"/>
      <c r="I31" s="15"/>
      <c r="J31" s="15"/>
      <c r="K31" s="15"/>
      <c r="L31" s="15"/>
      <c r="M31" s="15"/>
      <c r="N31" s="15"/>
      <c r="O31" s="39">
        <f>SUM(C31:N31)</f>
        <v>1</v>
      </c>
      <c r="P31" s="37" t="s">
        <v>35</v>
      </c>
    </row>
    <row r="32" spans="1:16" ht="15.75" x14ac:dyDescent="0.25">
      <c r="A32" s="37" t="s">
        <v>37</v>
      </c>
      <c r="B32" s="37" t="s">
        <v>38</v>
      </c>
      <c r="C32" s="38"/>
      <c r="D32" s="15">
        <v>3</v>
      </c>
      <c r="E32" s="15"/>
      <c r="F32" s="15"/>
      <c r="G32" s="15">
        <v>2</v>
      </c>
      <c r="H32" s="15"/>
      <c r="I32" s="15"/>
      <c r="J32" s="15"/>
      <c r="K32" s="15"/>
      <c r="L32" s="15"/>
      <c r="M32" s="15"/>
      <c r="N32" s="15"/>
      <c r="O32" s="39">
        <f t="shared" si="2"/>
        <v>5</v>
      </c>
      <c r="P32" s="37" t="s">
        <v>37</v>
      </c>
    </row>
    <row r="33" spans="1:16" ht="15.75" x14ac:dyDescent="0.25">
      <c r="A33" s="37" t="s">
        <v>55</v>
      </c>
      <c r="B33" s="37" t="s">
        <v>56</v>
      </c>
      <c r="C33" s="38"/>
      <c r="D33" s="15"/>
      <c r="E33" s="15"/>
      <c r="F33" s="15"/>
      <c r="G33" s="15"/>
      <c r="H33" s="15"/>
      <c r="I33" s="15"/>
      <c r="J33" s="15"/>
      <c r="K33" s="15">
        <v>3</v>
      </c>
      <c r="L33" s="15"/>
      <c r="M33" s="15"/>
      <c r="N33" s="15"/>
      <c r="O33" s="39">
        <f>SUM(C33:N33)</f>
        <v>3</v>
      </c>
      <c r="P33" s="37" t="s">
        <v>55</v>
      </c>
    </row>
    <row r="34" spans="1:16" ht="15.75" x14ac:dyDescent="0.25">
      <c r="A34" s="37" t="s">
        <v>150</v>
      </c>
      <c r="B34" s="37" t="s">
        <v>151</v>
      </c>
      <c r="C34" s="38"/>
      <c r="D34" s="15"/>
      <c r="E34" s="15"/>
      <c r="F34" s="15"/>
      <c r="G34" s="15">
        <v>3</v>
      </c>
      <c r="H34" s="15"/>
      <c r="I34" s="15"/>
      <c r="J34" s="15"/>
      <c r="K34" s="15"/>
      <c r="L34" s="15"/>
      <c r="M34" s="15"/>
      <c r="N34" s="15"/>
      <c r="O34" s="39">
        <f>SUM(C34:N34)</f>
        <v>3</v>
      </c>
      <c r="P34" s="37" t="s">
        <v>150</v>
      </c>
    </row>
    <row r="35" spans="1:16" ht="15.75" x14ac:dyDescent="0.25">
      <c r="A35" s="37" t="s">
        <v>53</v>
      </c>
      <c r="B35" s="37" t="s">
        <v>54</v>
      </c>
      <c r="C35" s="38"/>
      <c r="D35" s="15">
        <v>5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39">
        <f>SUM(C35:N35)</f>
        <v>5</v>
      </c>
      <c r="P35" s="37" t="s">
        <v>53</v>
      </c>
    </row>
    <row r="36" spans="1:16" ht="15.75" x14ac:dyDescent="0.25">
      <c r="A36" s="37" t="s">
        <v>155</v>
      </c>
      <c r="B36" s="37" t="s">
        <v>156</v>
      </c>
      <c r="C36" s="38"/>
      <c r="D36" s="15"/>
      <c r="E36" s="15"/>
      <c r="F36" s="15"/>
      <c r="G36" s="15"/>
      <c r="H36" s="15"/>
      <c r="I36" s="15"/>
      <c r="J36" s="15"/>
      <c r="K36" s="15">
        <v>2</v>
      </c>
      <c r="L36" s="15"/>
      <c r="M36" s="15"/>
      <c r="N36" s="15"/>
      <c r="O36" s="39">
        <f>SUM(C36:N36)</f>
        <v>2</v>
      </c>
      <c r="P36" s="37" t="s">
        <v>155</v>
      </c>
    </row>
    <row r="37" spans="1:16" ht="15.75" x14ac:dyDescent="0.25">
      <c r="A37" s="37" t="s">
        <v>57</v>
      </c>
      <c r="B37" s="37" t="s">
        <v>58</v>
      </c>
      <c r="C37" s="38"/>
      <c r="D37" s="15">
        <v>2</v>
      </c>
      <c r="E37" s="15">
        <v>2</v>
      </c>
      <c r="F37" s="15">
        <v>2</v>
      </c>
      <c r="G37" s="15">
        <v>1</v>
      </c>
      <c r="H37" s="15"/>
      <c r="I37" s="15"/>
      <c r="J37" s="15"/>
      <c r="K37" s="15">
        <v>1</v>
      </c>
      <c r="L37" s="15"/>
      <c r="M37" s="15"/>
      <c r="N37" s="15"/>
      <c r="O37" s="39">
        <f t="shared" si="2"/>
        <v>8</v>
      </c>
      <c r="P37" s="37" t="s">
        <v>57</v>
      </c>
    </row>
    <row r="38" spans="1:16" ht="16.5" thickBot="1" x14ac:dyDescent="0.3">
      <c r="A38" s="37" t="s">
        <v>61</v>
      </c>
      <c r="B38" s="37" t="s">
        <v>62</v>
      </c>
      <c r="C38" s="38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39">
        <f t="shared" si="2"/>
        <v>0</v>
      </c>
      <c r="P38" s="37" t="s">
        <v>61</v>
      </c>
    </row>
    <row r="39" spans="1:16" ht="16.5" thickBot="1" x14ac:dyDescent="0.3">
      <c r="A39" s="48" t="s">
        <v>5</v>
      </c>
      <c r="B39" s="48"/>
      <c r="C39" s="49">
        <f t="shared" ref="C39:M39" si="3">SUM(C26:C38)</f>
        <v>4</v>
      </c>
      <c r="D39" s="49">
        <f t="shared" si="3"/>
        <v>17</v>
      </c>
      <c r="E39" s="49">
        <f t="shared" si="3"/>
        <v>12</v>
      </c>
      <c r="F39" s="49">
        <f t="shared" si="3"/>
        <v>18</v>
      </c>
      <c r="G39" s="49">
        <f t="shared" si="3"/>
        <v>12</v>
      </c>
      <c r="H39" s="49">
        <f t="shared" si="3"/>
        <v>24</v>
      </c>
      <c r="I39" s="49">
        <f t="shared" si="3"/>
        <v>14</v>
      </c>
      <c r="J39" s="49">
        <f t="shared" si="3"/>
        <v>9</v>
      </c>
      <c r="K39" s="49">
        <f t="shared" si="3"/>
        <v>26</v>
      </c>
      <c r="L39" s="49">
        <f t="shared" si="3"/>
        <v>11</v>
      </c>
      <c r="M39" s="49">
        <f t="shared" si="3"/>
        <v>4</v>
      </c>
      <c r="N39" s="49">
        <f>SUM(N25:N38)</f>
        <v>0</v>
      </c>
      <c r="O39" s="49">
        <f>SUM(O25:O38)</f>
        <v>153</v>
      </c>
      <c r="P39" s="48" t="s">
        <v>5</v>
      </c>
    </row>
  </sheetData>
  <pageMargins left="0.7" right="0.7" top="0.75" bottom="0.75" header="0.3" footer="0.3"/>
  <ignoredErrors>
    <ignoredError sqref="C18:E18 G18:H18 I18:N18 L39 N3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opLeftCell="A10" workbookViewId="0">
      <selection activeCell="N28" sqref="N28"/>
    </sheetView>
  </sheetViews>
  <sheetFormatPr defaultRowHeight="15" x14ac:dyDescent="0.25"/>
  <cols>
    <col min="1" max="1" width="23" customWidth="1"/>
    <col min="15" max="15" width="14.140625" customWidth="1"/>
    <col min="16" max="16" width="22" customWidth="1"/>
  </cols>
  <sheetData>
    <row r="2" spans="1:16" ht="27" x14ac:dyDescent="0.35">
      <c r="H2" s="97" t="s">
        <v>109</v>
      </c>
      <c r="I2" s="7"/>
      <c r="J2" s="7"/>
      <c r="K2" s="7"/>
    </row>
    <row r="3" spans="1:16" ht="15.75" x14ac:dyDescent="0.25">
      <c r="A3" s="100"/>
    </row>
    <row r="4" spans="1:16" ht="27" x14ac:dyDescent="0.35">
      <c r="H4" s="97" t="s">
        <v>85</v>
      </c>
      <c r="I4" s="7"/>
      <c r="J4" s="7"/>
    </row>
    <row r="5" spans="1:16" ht="15.75" thickBot="1" x14ac:dyDescent="0.3"/>
    <row r="6" spans="1:16" ht="16.5" thickBot="1" x14ac:dyDescent="0.3">
      <c r="A6" s="124"/>
      <c r="B6" s="102"/>
      <c r="C6" s="92">
        <v>41548</v>
      </c>
      <c r="D6" s="93">
        <v>41579</v>
      </c>
      <c r="E6" s="93">
        <v>41618</v>
      </c>
      <c r="F6" s="93">
        <v>41640</v>
      </c>
      <c r="G6" s="93">
        <v>41671</v>
      </c>
      <c r="H6" s="93">
        <v>41699</v>
      </c>
      <c r="I6" s="93">
        <v>41730</v>
      </c>
      <c r="J6" s="93">
        <v>41760</v>
      </c>
      <c r="K6" s="93">
        <v>41791</v>
      </c>
      <c r="L6" s="93">
        <v>41821</v>
      </c>
      <c r="M6" s="93">
        <v>41852</v>
      </c>
      <c r="N6" s="94">
        <v>41883</v>
      </c>
      <c r="O6" s="28" t="s">
        <v>5</v>
      </c>
      <c r="P6" s="101"/>
    </row>
    <row r="7" spans="1:16" ht="16.5" thickBot="1" x14ac:dyDescent="0.3">
      <c r="A7" s="125" t="s">
        <v>7</v>
      </c>
      <c r="B7" s="125" t="s">
        <v>8</v>
      </c>
      <c r="C7" s="30"/>
      <c r="D7" s="31">
        <v>2</v>
      </c>
      <c r="E7" s="31"/>
      <c r="F7" s="31"/>
      <c r="G7" s="31"/>
      <c r="H7" s="31">
        <v>6</v>
      </c>
      <c r="I7" s="31"/>
      <c r="J7" s="31">
        <v>2</v>
      </c>
      <c r="K7" s="31">
        <v>11</v>
      </c>
      <c r="L7" s="31">
        <v>10</v>
      </c>
      <c r="M7" s="31">
        <v>3</v>
      </c>
      <c r="N7" s="31"/>
      <c r="O7" s="32">
        <f t="shared" ref="O7:O30" si="0">SUM(C7:N7)</f>
        <v>34</v>
      </c>
      <c r="P7" s="125" t="s">
        <v>7</v>
      </c>
    </row>
    <row r="8" spans="1:16" ht="16.5" thickBot="1" x14ac:dyDescent="0.3">
      <c r="A8" s="125" t="s">
        <v>11</v>
      </c>
      <c r="B8" s="125" t="s">
        <v>12</v>
      </c>
      <c r="C8" s="38">
        <v>9</v>
      </c>
      <c r="D8" s="15">
        <v>48</v>
      </c>
      <c r="E8" s="15">
        <v>15</v>
      </c>
      <c r="F8" s="15">
        <v>17</v>
      </c>
      <c r="G8" s="15">
        <v>25</v>
      </c>
      <c r="H8" s="15">
        <v>3</v>
      </c>
      <c r="I8" s="15">
        <v>9</v>
      </c>
      <c r="J8" s="15">
        <v>12</v>
      </c>
      <c r="K8" s="15">
        <v>1</v>
      </c>
      <c r="L8" s="15">
        <v>19</v>
      </c>
      <c r="M8" s="15">
        <v>7</v>
      </c>
      <c r="N8" s="15"/>
      <c r="O8" s="39">
        <f t="shared" si="0"/>
        <v>165</v>
      </c>
      <c r="P8" s="125" t="s">
        <v>11</v>
      </c>
    </row>
    <row r="9" spans="1:16" ht="16.5" thickBot="1" x14ac:dyDescent="0.3">
      <c r="A9" s="125" t="s">
        <v>158</v>
      </c>
      <c r="B9" s="125" t="s">
        <v>157</v>
      </c>
      <c r="C9" s="38"/>
      <c r="D9" s="15"/>
      <c r="E9" s="15"/>
      <c r="F9" s="15"/>
      <c r="G9" s="15"/>
      <c r="H9" s="15">
        <v>2</v>
      </c>
      <c r="I9" s="15"/>
      <c r="J9" s="15"/>
      <c r="K9" s="15"/>
      <c r="L9" s="15"/>
      <c r="M9" s="15"/>
      <c r="N9" s="15"/>
      <c r="O9" s="39">
        <f>SUM(C9:N9)</f>
        <v>2</v>
      </c>
      <c r="P9" s="125" t="s">
        <v>158</v>
      </c>
    </row>
    <row r="10" spans="1:16" ht="16.5" thickBot="1" x14ac:dyDescent="0.3">
      <c r="A10" s="125" t="s">
        <v>13</v>
      </c>
      <c r="B10" s="125" t="s">
        <v>14</v>
      </c>
      <c r="C10" s="38">
        <v>1</v>
      </c>
      <c r="D10" s="15">
        <v>3</v>
      </c>
      <c r="E10" s="15">
        <v>5</v>
      </c>
      <c r="F10" s="15">
        <v>16</v>
      </c>
      <c r="G10" s="15">
        <v>5</v>
      </c>
      <c r="H10" s="15">
        <v>16</v>
      </c>
      <c r="I10" s="15">
        <v>5</v>
      </c>
      <c r="J10" s="15">
        <v>19</v>
      </c>
      <c r="K10" s="15">
        <v>13</v>
      </c>
      <c r="L10" s="15">
        <v>4</v>
      </c>
      <c r="M10" s="15"/>
      <c r="N10" s="15"/>
      <c r="O10" s="39">
        <f t="shared" si="0"/>
        <v>87</v>
      </c>
      <c r="P10" s="125" t="s">
        <v>13</v>
      </c>
    </row>
    <row r="11" spans="1:16" ht="16.5" thickBot="1" x14ac:dyDescent="0.3">
      <c r="A11" s="125" t="s">
        <v>98</v>
      </c>
      <c r="B11" s="125" t="s">
        <v>18</v>
      </c>
      <c r="C11" s="38"/>
      <c r="D11" s="15">
        <v>9</v>
      </c>
      <c r="E11" s="15">
        <v>3</v>
      </c>
      <c r="F11" s="15">
        <v>3</v>
      </c>
      <c r="G11" s="15">
        <v>5</v>
      </c>
      <c r="H11" s="15"/>
      <c r="I11" s="15">
        <v>3</v>
      </c>
      <c r="J11" s="15">
        <v>8</v>
      </c>
      <c r="K11" s="15">
        <v>21</v>
      </c>
      <c r="L11" s="15">
        <v>18</v>
      </c>
      <c r="M11" s="15">
        <v>27</v>
      </c>
      <c r="N11" s="15"/>
      <c r="O11" s="39">
        <f t="shared" si="0"/>
        <v>97</v>
      </c>
      <c r="P11" s="125" t="s">
        <v>98</v>
      </c>
    </row>
    <row r="12" spans="1:16" ht="16.5" thickBot="1" x14ac:dyDescent="0.3">
      <c r="A12" s="125" t="s">
        <v>21</v>
      </c>
      <c r="B12" s="125" t="s">
        <v>22</v>
      </c>
      <c r="C12" s="3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9">
        <f>SUM(C12:N12)</f>
        <v>0</v>
      </c>
      <c r="P12" s="125" t="s">
        <v>21</v>
      </c>
    </row>
    <row r="13" spans="1:16" ht="16.5" thickBot="1" x14ac:dyDescent="0.3">
      <c r="A13" s="125" t="s">
        <v>23</v>
      </c>
      <c r="B13" s="125" t="s">
        <v>24</v>
      </c>
      <c r="C13" s="38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9">
        <f t="shared" si="0"/>
        <v>0</v>
      </c>
      <c r="P13" s="125" t="s">
        <v>23</v>
      </c>
    </row>
    <row r="14" spans="1:16" ht="16.5" thickBot="1" x14ac:dyDescent="0.3">
      <c r="A14" s="125" t="s">
        <v>27</v>
      </c>
      <c r="B14" s="125" t="s">
        <v>28</v>
      </c>
      <c r="C14" s="38"/>
      <c r="D14" s="15"/>
      <c r="E14" s="15">
        <v>2</v>
      </c>
      <c r="F14" s="15">
        <v>5</v>
      </c>
      <c r="G14" s="15"/>
      <c r="H14" s="15"/>
      <c r="I14" s="15">
        <v>13</v>
      </c>
      <c r="J14" s="15"/>
      <c r="K14" s="15">
        <v>4</v>
      </c>
      <c r="L14" s="15"/>
      <c r="M14" s="15">
        <v>2</v>
      </c>
      <c r="N14" s="15"/>
      <c r="O14" s="39">
        <f t="shared" si="0"/>
        <v>26</v>
      </c>
      <c r="P14" s="125" t="s">
        <v>27</v>
      </c>
    </row>
    <row r="15" spans="1:16" ht="16.5" thickBot="1" x14ac:dyDescent="0.3">
      <c r="A15" s="125" t="s">
        <v>29</v>
      </c>
      <c r="B15" s="125" t="s">
        <v>30</v>
      </c>
      <c r="C15" s="38"/>
      <c r="D15" s="15">
        <v>2</v>
      </c>
      <c r="E15" s="15"/>
      <c r="F15" s="15"/>
      <c r="G15" s="15"/>
      <c r="H15" s="15"/>
      <c r="I15" s="15"/>
      <c r="J15" s="15"/>
      <c r="K15" s="15"/>
      <c r="L15" s="15">
        <v>1</v>
      </c>
      <c r="M15" s="15"/>
      <c r="N15" s="15"/>
      <c r="O15" s="39">
        <f>SUM(C15:N15)</f>
        <v>3</v>
      </c>
      <c r="P15" s="125" t="s">
        <v>29</v>
      </c>
    </row>
    <row r="16" spans="1:16" ht="16.5" thickBot="1" x14ac:dyDescent="0.3">
      <c r="A16" s="125" t="s">
        <v>31</v>
      </c>
      <c r="B16" s="125" t="s">
        <v>32</v>
      </c>
      <c r="C16" s="38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39">
        <f>SUM(C16:N16)</f>
        <v>0</v>
      </c>
      <c r="P16" s="125" t="s">
        <v>31</v>
      </c>
    </row>
    <row r="17" spans="1:16" ht="16.5" thickBot="1" x14ac:dyDescent="0.3">
      <c r="A17" s="125" t="s">
        <v>33</v>
      </c>
      <c r="B17" s="125" t="s">
        <v>34</v>
      </c>
      <c r="C17" s="38"/>
      <c r="D17" s="15">
        <v>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9">
        <f>SUM(C17:N17)</f>
        <v>1</v>
      </c>
      <c r="P17" s="125" t="s">
        <v>33</v>
      </c>
    </row>
    <row r="18" spans="1:16" ht="16.5" thickBot="1" x14ac:dyDescent="0.3">
      <c r="A18" s="125" t="s">
        <v>35</v>
      </c>
      <c r="B18" s="125" t="s">
        <v>36</v>
      </c>
      <c r="C18" s="38"/>
      <c r="D18" s="15"/>
      <c r="E18" s="15">
        <v>1</v>
      </c>
      <c r="F18" s="15"/>
      <c r="G18" s="15"/>
      <c r="H18" s="15"/>
      <c r="I18" s="15"/>
      <c r="J18" s="15"/>
      <c r="K18" s="15">
        <v>1</v>
      </c>
      <c r="L18" s="15"/>
      <c r="M18" s="15"/>
      <c r="N18" s="15"/>
      <c r="O18" s="39">
        <f t="shared" si="0"/>
        <v>2</v>
      </c>
      <c r="P18" s="125" t="s">
        <v>35</v>
      </c>
    </row>
    <row r="19" spans="1:16" ht="16.5" thickBot="1" x14ac:dyDescent="0.3">
      <c r="A19" s="125" t="s">
        <v>37</v>
      </c>
      <c r="B19" s="125" t="s">
        <v>38</v>
      </c>
      <c r="C19" s="38">
        <v>21</v>
      </c>
      <c r="D19" s="15">
        <v>24</v>
      </c>
      <c r="E19" s="15">
        <v>34</v>
      </c>
      <c r="F19" s="15">
        <v>23</v>
      </c>
      <c r="G19" s="15">
        <v>33</v>
      </c>
      <c r="H19" s="15">
        <v>4</v>
      </c>
      <c r="I19" s="15">
        <v>15</v>
      </c>
      <c r="J19" s="15">
        <v>8</v>
      </c>
      <c r="K19" s="15">
        <v>33</v>
      </c>
      <c r="L19" s="15">
        <v>27</v>
      </c>
      <c r="M19" s="15">
        <v>7</v>
      </c>
      <c r="N19" s="15"/>
      <c r="O19" s="39">
        <f t="shared" si="0"/>
        <v>229</v>
      </c>
      <c r="P19" s="125" t="s">
        <v>37</v>
      </c>
    </row>
    <row r="20" spans="1:16" ht="16.5" thickBot="1" x14ac:dyDescent="0.3">
      <c r="A20" s="125" t="s">
        <v>39</v>
      </c>
      <c r="B20" s="125" t="s">
        <v>40</v>
      </c>
      <c r="C20" s="38"/>
      <c r="D20" s="15"/>
      <c r="E20" s="15"/>
      <c r="F20" s="15"/>
      <c r="G20" s="15">
        <v>1</v>
      </c>
      <c r="H20" s="15"/>
      <c r="I20" s="15"/>
      <c r="J20" s="15"/>
      <c r="K20" s="15"/>
      <c r="L20" s="15"/>
      <c r="M20" s="15"/>
      <c r="N20" s="15"/>
      <c r="O20" s="39">
        <f>SUM(C20:N20)</f>
        <v>1</v>
      </c>
      <c r="P20" s="125" t="s">
        <v>39</v>
      </c>
    </row>
    <row r="21" spans="1:16" ht="16.5" thickBot="1" x14ac:dyDescent="0.3">
      <c r="A21" s="125" t="s">
        <v>43</v>
      </c>
      <c r="B21" s="125" t="s">
        <v>44</v>
      </c>
      <c r="C21" s="38"/>
      <c r="D21" s="15"/>
      <c r="E21" s="15"/>
      <c r="F21" s="15"/>
      <c r="G21" s="15"/>
      <c r="H21" s="15"/>
      <c r="I21" s="15">
        <v>2</v>
      </c>
      <c r="J21" s="15"/>
      <c r="K21" s="15"/>
      <c r="L21" s="15"/>
      <c r="M21" s="15"/>
      <c r="N21" s="15"/>
      <c r="O21" s="39">
        <f t="shared" si="0"/>
        <v>2</v>
      </c>
      <c r="P21" s="125" t="s">
        <v>43</v>
      </c>
    </row>
    <row r="22" spans="1:16" ht="16.5" thickBot="1" x14ac:dyDescent="0.3">
      <c r="A22" s="125" t="s">
        <v>45</v>
      </c>
      <c r="B22" s="125" t="s">
        <v>46</v>
      </c>
      <c r="C22" s="38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9">
        <f>SUM(C22:N22)</f>
        <v>0</v>
      </c>
      <c r="P22" s="125" t="s">
        <v>45</v>
      </c>
    </row>
    <row r="23" spans="1:16" ht="16.5" thickBot="1" x14ac:dyDescent="0.3">
      <c r="A23" s="125" t="s">
        <v>47</v>
      </c>
      <c r="B23" s="125" t="s">
        <v>48</v>
      </c>
      <c r="C23" s="38"/>
      <c r="D23" s="15">
        <v>1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39">
        <f>SUM(C23:N23)</f>
        <v>1</v>
      </c>
      <c r="P23" s="125" t="s">
        <v>47</v>
      </c>
    </row>
    <row r="24" spans="1:16" ht="16.5" thickBot="1" x14ac:dyDescent="0.3">
      <c r="A24" s="125" t="s">
        <v>51</v>
      </c>
      <c r="B24" s="125" t="s">
        <v>52</v>
      </c>
      <c r="C24" s="38"/>
      <c r="D24" s="15"/>
      <c r="E24" s="15"/>
      <c r="F24" s="15"/>
      <c r="G24" s="15"/>
      <c r="H24" s="15"/>
      <c r="I24" s="15">
        <v>4</v>
      </c>
      <c r="J24" s="15"/>
      <c r="K24" s="15">
        <v>2</v>
      </c>
      <c r="L24" s="15"/>
      <c r="M24" s="15">
        <v>4</v>
      </c>
      <c r="N24" s="15"/>
      <c r="O24" s="39">
        <f>SUM(C24:N24)</f>
        <v>10</v>
      </c>
      <c r="P24" s="125" t="s">
        <v>51</v>
      </c>
    </row>
    <row r="25" spans="1:16" ht="16.5" thickBot="1" x14ac:dyDescent="0.3">
      <c r="A25" s="125" t="s">
        <v>55</v>
      </c>
      <c r="B25" s="125" t="s">
        <v>56</v>
      </c>
      <c r="C25" s="38"/>
      <c r="D25" s="15"/>
      <c r="E25" s="15"/>
      <c r="F25" s="15"/>
      <c r="G25" s="15"/>
      <c r="H25" s="15">
        <v>2</v>
      </c>
      <c r="I25" s="15"/>
      <c r="J25" s="15"/>
      <c r="K25" s="15"/>
      <c r="L25" s="15"/>
      <c r="M25" s="15"/>
      <c r="N25" s="15"/>
      <c r="O25" s="39">
        <f>SUM(C25:N25)</f>
        <v>2</v>
      </c>
      <c r="P25" s="125" t="s">
        <v>55</v>
      </c>
    </row>
    <row r="26" spans="1:16" ht="16.5" thickBot="1" x14ac:dyDescent="0.3">
      <c r="A26" s="125" t="s">
        <v>53</v>
      </c>
      <c r="B26" s="125" t="s">
        <v>54</v>
      </c>
      <c r="C26" s="38">
        <v>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39">
        <f>SUM(C26:N26)</f>
        <v>1</v>
      </c>
      <c r="P26" s="125" t="s">
        <v>53</v>
      </c>
    </row>
    <row r="27" spans="1:16" ht="16.5" thickBot="1" x14ac:dyDescent="0.3">
      <c r="A27" s="125" t="s">
        <v>155</v>
      </c>
      <c r="B27" s="125" t="s">
        <v>156</v>
      </c>
      <c r="C27" s="38"/>
      <c r="D27" s="15"/>
      <c r="E27" s="15"/>
      <c r="F27" s="15"/>
      <c r="G27" s="15"/>
      <c r="H27" s="15"/>
      <c r="I27" s="15"/>
      <c r="J27" s="15"/>
      <c r="K27" s="15">
        <v>1</v>
      </c>
      <c r="L27" s="15"/>
      <c r="M27" s="15"/>
      <c r="N27" s="15"/>
      <c r="O27" s="39">
        <v>1</v>
      </c>
      <c r="P27" s="125" t="s">
        <v>155</v>
      </c>
    </row>
    <row r="28" spans="1:16" ht="16.5" thickBot="1" x14ac:dyDescent="0.3">
      <c r="A28" s="125" t="s">
        <v>57</v>
      </c>
      <c r="B28" s="125" t="s">
        <v>58</v>
      </c>
      <c r="C28" s="38">
        <v>4</v>
      </c>
      <c r="D28" s="15">
        <v>1</v>
      </c>
      <c r="E28" s="15">
        <v>8</v>
      </c>
      <c r="F28" s="15">
        <v>1</v>
      </c>
      <c r="G28" s="15">
        <v>3</v>
      </c>
      <c r="H28" s="15"/>
      <c r="I28" s="15"/>
      <c r="J28" s="15"/>
      <c r="K28" s="15"/>
      <c r="L28" s="15">
        <v>1</v>
      </c>
      <c r="M28" s="15"/>
      <c r="N28" s="15"/>
      <c r="O28" s="39">
        <f t="shared" si="0"/>
        <v>18</v>
      </c>
      <c r="P28" s="125" t="s">
        <v>57</v>
      </c>
    </row>
    <row r="29" spans="1:16" ht="16.5" thickBot="1" x14ac:dyDescent="0.3">
      <c r="A29" s="125" t="s">
        <v>59</v>
      </c>
      <c r="B29" s="125" t="s">
        <v>60</v>
      </c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>
        <f>SUM(C29:N29)</f>
        <v>0</v>
      </c>
      <c r="P29" s="125" t="s">
        <v>59</v>
      </c>
    </row>
    <row r="30" spans="1:16" ht="16.5" thickBot="1" x14ac:dyDescent="0.3">
      <c r="A30" s="125" t="s">
        <v>61</v>
      </c>
      <c r="B30" s="125" t="s">
        <v>62</v>
      </c>
      <c r="C30" s="41"/>
      <c r="D30" s="42">
        <v>5</v>
      </c>
      <c r="E30" s="42"/>
      <c r="F30" s="42"/>
      <c r="G30" s="42"/>
      <c r="H30" s="42"/>
      <c r="I30" s="42"/>
      <c r="J30" s="42"/>
      <c r="K30" s="42"/>
      <c r="L30" s="42">
        <v>1</v>
      </c>
      <c r="M30" s="42">
        <v>5</v>
      </c>
      <c r="N30" s="42"/>
      <c r="O30" s="43">
        <f t="shared" si="0"/>
        <v>11</v>
      </c>
      <c r="P30" s="125" t="s">
        <v>61</v>
      </c>
    </row>
    <row r="31" spans="1:16" ht="16.5" thickBot="1" x14ac:dyDescent="0.3">
      <c r="A31" s="125" t="s">
        <v>63</v>
      </c>
      <c r="B31" s="125" t="s">
        <v>64</v>
      </c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>
        <f>SUM(C31:N31)</f>
        <v>0</v>
      </c>
      <c r="P31" s="125" t="s">
        <v>63</v>
      </c>
    </row>
    <row r="32" spans="1:16" ht="16.5" thickBot="1" x14ac:dyDescent="0.3">
      <c r="A32" s="125" t="s">
        <v>65</v>
      </c>
      <c r="B32" s="125" t="s">
        <v>110</v>
      </c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>
        <f>SUM(C32:N32)</f>
        <v>0</v>
      </c>
      <c r="P32" s="125" t="s">
        <v>65</v>
      </c>
    </row>
    <row r="33" spans="1:16" ht="16.5" thickBot="1" x14ac:dyDescent="0.3">
      <c r="A33" s="48" t="s">
        <v>5</v>
      </c>
      <c r="B33" s="48"/>
      <c r="C33" s="49">
        <f>SUM(C7:C32)</f>
        <v>36</v>
      </c>
      <c r="D33" s="49">
        <f>SUM(D7:D32)</f>
        <v>96</v>
      </c>
      <c r="E33" s="49">
        <f>SUM(E7:E32)</f>
        <v>68</v>
      </c>
      <c r="F33" s="49">
        <f t="shared" ref="F33:O33" si="1">SUM(F7:F32)</f>
        <v>65</v>
      </c>
      <c r="G33" s="49">
        <f t="shared" si="1"/>
        <v>72</v>
      </c>
      <c r="H33" s="49">
        <f t="shared" si="1"/>
        <v>33</v>
      </c>
      <c r="I33" s="49">
        <f t="shared" si="1"/>
        <v>51</v>
      </c>
      <c r="J33" s="49">
        <f t="shared" si="1"/>
        <v>49</v>
      </c>
      <c r="K33" s="49">
        <f t="shared" si="1"/>
        <v>87</v>
      </c>
      <c r="L33" s="49">
        <f t="shared" si="1"/>
        <v>81</v>
      </c>
      <c r="M33" s="49">
        <f t="shared" si="1"/>
        <v>55</v>
      </c>
      <c r="N33" s="49">
        <f t="shared" si="1"/>
        <v>0</v>
      </c>
      <c r="O33" s="49">
        <f t="shared" si="1"/>
        <v>693</v>
      </c>
      <c r="P33" s="48" t="s">
        <v>5</v>
      </c>
    </row>
  </sheetData>
  <pageMargins left="0.7" right="0.7" top="0.75" bottom="0.75" header="0.3" footer="0.3"/>
  <ignoredErrors>
    <ignoredError sqref="C33:E33 F33:N3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L13" sqref="L13"/>
    </sheetView>
  </sheetViews>
  <sheetFormatPr defaultRowHeight="15" x14ac:dyDescent="0.25"/>
  <cols>
    <col min="1" max="1" width="20.85546875" customWidth="1"/>
    <col min="15" max="15" width="14.140625" customWidth="1"/>
    <col min="16" max="16" width="19.140625" customWidth="1"/>
  </cols>
  <sheetData>
    <row r="1" spans="1:16" ht="27" x14ac:dyDescent="0.35">
      <c r="H1" s="97" t="s">
        <v>111</v>
      </c>
      <c r="I1" s="97"/>
      <c r="J1" s="97"/>
    </row>
    <row r="3" spans="1:16" ht="27" x14ac:dyDescent="0.35">
      <c r="A3" s="100"/>
      <c r="G3" s="97" t="s">
        <v>112</v>
      </c>
      <c r="H3" s="7"/>
      <c r="I3" s="7"/>
      <c r="J3" s="7"/>
    </row>
    <row r="4" spans="1:16" ht="16.5" thickBot="1" x14ac:dyDescent="0.3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6" ht="16.5" thickBot="1" x14ac:dyDescent="0.3">
      <c r="A5" s="126"/>
      <c r="B5" s="127"/>
      <c r="C5" s="92">
        <v>41548</v>
      </c>
      <c r="D5" s="93">
        <v>41579</v>
      </c>
      <c r="E5" s="93">
        <v>41618</v>
      </c>
      <c r="F5" s="93">
        <v>41640</v>
      </c>
      <c r="G5" s="93">
        <v>41671</v>
      </c>
      <c r="H5" s="210">
        <v>41699</v>
      </c>
      <c r="I5" s="93">
        <v>41730</v>
      </c>
      <c r="J5" s="93">
        <v>41760</v>
      </c>
      <c r="K5" s="93">
        <v>41791</v>
      </c>
      <c r="L5" s="93">
        <v>41821</v>
      </c>
      <c r="M5" s="93">
        <v>41852</v>
      </c>
      <c r="N5" s="94">
        <v>41883</v>
      </c>
      <c r="O5" s="28" t="s">
        <v>5</v>
      </c>
      <c r="P5" s="128"/>
    </row>
    <row r="6" spans="1:16" ht="16.5" thickBot="1" x14ac:dyDescent="0.3">
      <c r="A6" s="125" t="s">
        <v>11</v>
      </c>
      <c r="B6" s="125" t="s">
        <v>12</v>
      </c>
      <c r="C6" s="30"/>
      <c r="D6" s="31">
        <v>16</v>
      </c>
      <c r="E6" s="31">
        <v>21</v>
      </c>
      <c r="F6" s="31">
        <v>10</v>
      </c>
      <c r="G6" s="31">
        <v>4</v>
      </c>
      <c r="H6" s="31">
        <v>7</v>
      </c>
      <c r="I6" s="31"/>
      <c r="J6" s="31">
        <v>21</v>
      </c>
      <c r="K6" s="31">
        <v>30</v>
      </c>
      <c r="L6" s="31">
        <v>14</v>
      </c>
      <c r="M6" s="31">
        <v>9</v>
      </c>
      <c r="N6" s="31"/>
      <c r="O6" s="32">
        <f t="shared" ref="O6:O14" si="0">SUM(C6:N6)</f>
        <v>132</v>
      </c>
      <c r="P6" s="125" t="s">
        <v>11</v>
      </c>
    </row>
    <row r="7" spans="1:16" ht="16.5" thickBot="1" x14ac:dyDescent="0.3">
      <c r="A7" s="125" t="s">
        <v>13</v>
      </c>
      <c r="B7" s="125" t="s">
        <v>14</v>
      </c>
      <c r="C7" s="38"/>
      <c r="D7" s="15"/>
      <c r="E7" s="15">
        <v>3</v>
      </c>
      <c r="F7" s="15"/>
      <c r="G7" s="15">
        <v>6</v>
      </c>
      <c r="H7" s="15">
        <v>7</v>
      </c>
      <c r="I7" s="15">
        <v>2</v>
      </c>
      <c r="J7" s="15">
        <v>4</v>
      </c>
      <c r="K7" s="15">
        <v>12</v>
      </c>
      <c r="L7" s="15">
        <v>9</v>
      </c>
      <c r="M7" s="15"/>
      <c r="N7" s="15"/>
      <c r="O7" s="39">
        <f t="shared" si="0"/>
        <v>43</v>
      </c>
      <c r="P7" s="125" t="s">
        <v>13</v>
      </c>
    </row>
    <row r="8" spans="1:16" ht="16.5" thickBot="1" x14ac:dyDescent="0.3">
      <c r="A8" s="125" t="s">
        <v>113</v>
      </c>
      <c r="B8" s="125" t="s">
        <v>18</v>
      </c>
      <c r="C8" s="38"/>
      <c r="D8" s="15"/>
      <c r="E8" s="15"/>
      <c r="F8" s="15"/>
      <c r="G8" s="15"/>
      <c r="H8" s="15"/>
      <c r="I8" s="15"/>
      <c r="J8" s="15"/>
      <c r="K8" s="15"/>
      <c r="L8" s="15"/>
      <c r="M8" s="15">
        <v>10</v>
      </c>
      <c r="N8" s="15"/>
      <c r="O8" s="39">
        <f t="shared" si="0"/>
        <v>10</v>
      </c>
      <c r="P8" s="125" t="s">
        <v>113</v>
      </c>
    </row>
    <row r="9" spans="1:16" ht="16.5" thickBot="1" x14ac:dyDescent="0.3">
      <c r="A9" s="125" t="s">
        <v>27</v>
      </c>
      <c r="B9" s="125" t="s">
        <v>28</v>
      </c>
      <c r="C9" s="38"/>
      <c r="D9" s="15">
        <v>1</v>
      </c>
      <c r="E9" s="15">
        <v>1</v>
      </c>
      <c r="F9" s="15"/>
      <c r="G9" s="15"/>
      <c r="H9" s="15"/>
      <c r="I9" s="15"/>
      <c r="J9" s="15"/>
      <c r="K9" s="15">
        <v>3</v>
      </c>
      <c r="L9" s="15"/>
      <c r="M9" s="15">
        <v>3</v>
      </c>
      <c r="N9" s="15"/>
      <c r="O9" s="39">
        <f t="shared" si="0"/>
        <v>8</v>
      </c>
      <c r="P9" s="125" t="s">
        <v>27</v>
      </c>
    </row>
    <row r="10" spans="1:16" ht="16.5" thickBot="1" x14ac:dyDescent="0.3">
      <c r="A10" s="125" t="s">
        <v>29</v>
      </c>
      <c r="B10" s="125" t="s">
        <v>30</v>
      </c>
      <c r="C10" s="38"/>
      <c r="D10" s="15">
        <v>3</v>
      </c>
      <c r="E10" s="15"/>
      <c r="F10" s="15"/>
      <c r="G10" s="15"/>
      <c r="H10" s="15"/>
      <c r="I10" s="15"/>
      <c r="J10" s="224" t="s">
        <v>154</v>
      </c>
      <c r="K10" s="15"/>
      <c r="L10" s="15">
        <v>1</v>
      </c>
      <c r="M10" s="15">
        <v>6</v>
      </c>
      <c r="N10" s="15"/>
      <c r="O10" s="39">
        <f t="shared" si="0"/>
        <v>10</v>
      </c>
      <c r="P10" s="125" t="s">
        <v>29</v>
      </c>
    </row>
    <row r="11" spans="1:16" ht="16.5" thickBot="1" x14ac:dyDescent="0.3">
      <c r="A11" s="125" t="s">
        <v>33</v>
      </c>
      <c r="B11" s="125" t="s">
        <v>34</v>
      </c>
      <c r="C11" s="38"/>
      <c r="D11" s="15"/>
      <c r="E11" s="15"/>
      <c r="F11" s="15"/>
      <c r="G11" s="15"/>
      <c r="H11" s="15"/>
      <c r="I11" s="15">
        <v>1</v>
      </c>
      <c r="J11" s="15"/>
      <c r="K11" s="15"/>
      <c r="L11" s="15"/>
      <c r="M11" s="15"/>
      <c r="N11" s="15"/>
      <c r="O11" s="39">
        <f>SUM(C11:N11)</f>
        <v>1</v>
      </c>
      <c r="P11" s="125" t="s">
        <v>33</v>
      </c>
    </row>
    <row r="12" spans="1:16" ht="16.5" thickBot="1" x14ac:dyDescent="0.3">
      <c r="A12" s="125" t="s">
        <v>37</v>
      </c>
      <c r="B12" s="125" t="s">
        <v>38</v>
      </c>
      <c r="C12" s="38">
        <v>1</v>
      </c>
      <c r="D12" s="15">
        <v>2</v>
      </c>
      <c r="E12" s="15">
        <v>4</v>
      </c>
      <c r="F12" s="15">
        <v>1</v>
      </c>
      <c r="G12" s="15">
        <v>5</v>
      </c>
      <c r="H12" s="15">
        <v>1</v>
      </c>
      <c r="I12" s="15"/>
      <c r="J12" s="15">
        <v>2</v>
      </c>
      <c r="K12" s="15">
        <v>8</v>
      </c>
      <c r="L12" s="15"/>
      <c r="M12" s="15"/>
      <c r="N12" s="15"/>
      <c r="O12" s="39">
        <f t="shared" si="0"/>
        <v>24</v>
      </c>
      <c r="P12" s="125" t="s">
        <v>37</v>
      </c>
    </row>
    <row r="13" spans="1:16" ht="16.5" thickBot="1" x14ac:dyDescent="0.3">
      <c r="A13" s="125" t="s">
        <v>53</v>
      </c>
      <c r="B13" s="125" t="s">
        <v>54</v>
      </c>
      <c r="C13" s="38">
        <v>1</v>
      </c>
      <c r="D13" s="15">
        <v>7</v>
      </c>
      <c r="E13" s="15"/>
      <c r="F13" s="15">
        <v>4</v>
      </c>
      <c r="G13" s="15">
        <v>1</v>
      </c>
      <c r="H13" s="15">
        <v>1</v>
      </c>
      <c r="I13" s="15"/>
      <c r="J13" s="15"/>
      <c r="K13" s="15">
        <v>5</v>
      </c>
      <c r="L13" s="15"/>
      <c r="M13" s="15"/>
      <c r="N13" s="15"/>
      <c r="O13" s="39">
        <f>SUM(C13:N13)</f>
        <v>19</v>
      </c>
      <c r="P13" s="125" t="s">
        <v>53</v>
      </c>
    </row>
    <row r="14" spans="1:16" ht="16.5" thickBot="1" x14ac:dyDescent="0.3">
      <c r="A14" s="125" t="s">
        <v>57</v>
      </c>
      <c r="B14" s="125" t="s">
        <v>58</v>
      </c>
      <c r="C14" s="41">
        <v>1</v>
      </c>
      <c r="D14" s="42">
        <v>3</v>
      </c>
      <c r="E14" s="42">
        <v>1</v>
      </c>
      <c r="F14" s="42">
        <v>4</v>
      </c>
      <c r="G14" s="42">
        <v>1</v>
      </c>
      <c r="H14" s="42"/>
      <c r="I14" s="42"/>
      <c r="J14" s="42"/>
      <c r="K14" s="42"/>
      <c r="L14" s="42"/>
      <c r="M14" s="42"/>
      <c r="N14" s="42"/>
      <c r="O14" s="43">
        <f t="shared" si="0"/>
        <v>10</v>
      </c>
      <c r="P14" s="125" t="s">
        <v>57</v>
      </c>
    </row>
    <row r="15" spans="1:16" ht="16.5" thickBot="1" x14ac:dyDescent="0.3">
      <c r="A15" s="125" t="s">
        <v>176</v>
      </c>
      <c r="B15" s="125" t="s">
        <v>177</v>
      </c>
      <c r="C15" s="38"/>
      <c r="D15" s="15"/>
      <c r="E15" s="15"/>
      <c r="F15" s="15"/>
      <c r="G15" s="15"/>
      <c r="H15" s="15"/>
      <c r="I15" s="15"/>
      <c r="J15" s="15"/>
      <c r="K15" s="15"/>
      <c r="L15" s="15">
        <v>3</v>
      </c>
      <c r="M15" s="15"/>
      <c r="N15" s="15"/>
      <c r="O15" s="39">
        <v>3</v>
      </c>
      <c r="P15" s="125" t="s">
        <v>176</v>
      </c>
    </row>
    <row r="16" spans="1:16" ht="16.5" thickBot="1" x14ac:dyDescent="0.3">
      <c r="A16" s="48" t="s">
        <v>5</v>
      </c>
      <c r="B16" s="48"/>
      <c r="C16" s="211">
        <f>SUM(C6:C14)</f>
        <v>3</v>
      </c>
      <c r="D16" s="211">
        <f>SUM(D6:D14)</f>
        <v>32</v>
      </c>
      <c r="E16" s="211">
        <f>SUM(E6:E14)</f>
        <v>30</v>
      </c>
      <c r="F16" s="211">
        <f>SUM(F6:F14)</f>
        <v>19</v>
      </c>
      <c r="G16" s="211">
        <f>SUM(G6:G14)</f>
        <v>17</v>
      </c>
      <c r="H16" s="211">
        <f t="shared" ref="H16:N16" si="1">SUM(H6:H14)</f>
        <v>16</v>
      </c>
      <c r="I16" s="211">
        <f t="shared" si="1"/>
        <v>3</v>
      </c>
      <c r="J16" s="211">
        <f t="shared" si="1"/>
        <v>27</v>
      </c>
      <c r="K16" s="211">
        <f t="shared" si="1"/>
        <v>58</v>
      </c>
      <c r="L16" s="211">
        <f>SUM(L6:L15)</f>
        <v>27</v>
      </c>
      <c r="M16" s="211">
        <f t="shared" si="1"/>
        <v>28</v>
      </c>
      <c r="N16" s="211">
        <f t="shared" si="1"/>
        <v>0</v>
      </c>
      <c r="O16" s="211">
        <f>SUM(O6:O15)</f>
        <v>260</v>
      </c>
      <c r="P16" s="48" t="s">
        <v>5</v>
      </c>
    </row>
  </sheetData>
  <pageMargins left="0.7" right="0.7" top="0.75" bottom="0.75" header="0.3" footer="0.3"/>
  <pageSetup orientation="portrait" verticalDpi="599" r:id="rId1"/>
  <ignoredErrors>
    <ignoredError sqref="C16:K16 M16:N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E6EE6BC727049B2D80A6BB8CBD328" ma:contentTypeVersion="1" ma:contentTypeDescription="Create a new document." ma:contentTypeScope="" ma:versionID="1be962cc9263aa160d9a92be56572c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324B16-D837-4A6E-AA0C-D9FE8F2E3624}"/>
</file>

<file path=customXml/itemProps2.xml><?xml version="1.0" encoding="utf-8"?>
<ds:datastoreItem xmlns:ds="http://schemas.openxmlformats.org/officeDocument/2006/customXml" ds:itemID="{E2871AB7-0159-4BB6-9973-53BDFF4B481D}"/>
</file>

<file path=customXml/itemProps3.xml><?xml version="1.0" encoding="utf-8"?>
<ds:datastoreItem xmlns:ds="http://schemas.openxmlformats.org/officeDocument/2006/customXml" ds:itemID="{8730A54A-7B50-45DE-BCA9-3BD908F4E7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Region Totals</vt:lpstr>
      <vt:lpstr>PA Total by Country</vt:lpstr>
      <vt:lpstr>Counties</vt:lpstr>
      <vt:lpstr>Region 1</vt:lpstr>
      <vt:lpstr>Region 2 Total</vt:lpstr>
      <vt:lpstr>Region 2 Harrisburg</vt:lpstr>
      <vt:lpstr>Region 2 Lancaster</vt:lpstr>
      <vt:lpstr>Region 3</vt:lpstr>
      <vt:lpstr>Region 4 Total</vt:lpstr>
      <vt:lpstr>Region 4 Allentown</vt:lpstr>
      <vt:lpstr>Region 4 Scranton</vt:lpstr>
      <vt:lpstr>Region 5</vt:lpstr>
      <vt:lpstr>VOLAG City Arrivals</vt:lpstr>
    </vt:vector>
  </TitlesOfParts>
  <Company>PA Department of Public Welfare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dpwuser</dc:creator>
  <cp:lastModifiedBy>dpwuser</cp:lastModifiedBy>
  <dcterms:created xsi:type="dcterms:W3CDTF">2013-12-12T18:23:04Z</dcterms:created>
  <dcterms:modified xsi:type="dcterms:W3CDTF">2014-09-16T20:37:53Z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0x010100D4FE6EE6BC727049B2D80A6BB8CBD328</vt:lpwstr>
  </property>
  <property fmtid="{D5CDD505-2E9C-101B-9397-08002B2CF9AE}" pid="3" name="Order">
    <vt:r8>3500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