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53222"/>
  <mc:AlternateContent xmlns:mc="http://schemas.openxmlformats.org/markup-compatibility/2006">
    <mc:Choice Requires="x15">
      <x15ac:absPath xmlns:x15ac="http://schemas.microsoft.com/office/spreadsheetml/2010/11/ac" url="C:\Users\brenda-d-jackson\Documents\Pennsylvania\SUD 1115\Monitoring Protocol 9_25_2020\"/>
    </mc:Choice>
  </mc:AlternateContent>
  <bookViews>
    <workbookView xWindow="0" yWindow="0" windowWidth="16392" windowHeight="6708" activeTab="3"/>
  </bookViews>
  <sheets>
    <sheet name="PRA disclosure statement" sheetId="18" r:id="rId1"/>
    <sheet name="Protocol - Planned metrics " sheetId="23" r:id="rId2"/>
    <sheet name="SUD planned subpopulations" sheetId="10" r:id="rId3"/>
    <sheet name="SUD version notes" sheetId="9" r:id="rId4"/>
    <sheet name="Drop-down options (DO NOT EDIT)" sheetId="13" state="hidden" r:id="rId5"/>
    <sheet name="S Reporting logic (DO NOT EDIT)" sheetId="22" state="hidden" r:id="rId6"/>
  </sheets>
  <definedNames>
    <definedName name="_xlnm._FilterDatabase" localSheetId="1" hidden="1">'Protocol - Planned metrics '!$8:$57</definedName>
    <definedName name="EandC" localSheetId="5">#REF!</definedName>
    <definedName name="EandC">#REF!</definedName>
    <definedName name="EandC2" localSheetId="5">#REF!</definedName>
    <definedName name="EandC2">#REF!</definedName>
    <definedName name="EandC3" localSheetId="5">#REF!</definedName>
    <definedName name="EandC3">#REF!</definedName>
    <definedName name="_xlnm.Print_Area" localSheetId="0">'PRA disclosure statement'!$A$1</definedName>
    <definedName name="_xlnm.Print_Area" localSheetId="1">'Protocol - Planned metrics '!$A$1:$U$55</definedName>
    <definedName name="_xlnm.Print_Area" localSheetId="2">'SUD planned subpopulations'!$A$1:$J$16</definedName>
    <definedName name="_xlnm.Print_Area" localSheetId="3">'SUD version notes'!$A$1:$A$90</definedName>
    <definedName name="_xlnm.Print_Titles" localSheetId="1">'Protocol - Planned metrics '!$A:$A,'Protocol - Planned metrics '!$1:$8</definedName>
    <definedName name="_xlnm.Print_Titles" localSheetId="2">'SUD planned subpopulations'!$A:$A,'SUD planned subpopulations'!$7:$9</definedName>
    <definedName name="Title" localSheetId="1">'Protocol - Planned metrics '!$A$7:$U$8</definedName>
    <definedName name="Title" localSheetId="5">#REF!</definedName>
    <definedName name="Title">#REF!</definedName>
    <definedName name="TitleRegion1.a11.b24.4">#REF!</definedName>
    <definedName name="TitleRegion1.A7.S50.2">#REF!</definedName>
    <definedName name="TitleRegion1.A8.U48.1">'Protocol - Planned metrics '!$A$8</definedName>
    <definedName name="TitleRegion1.A9.J15.3">Table3[[#Headers],[Subpopulation category]]</definedName>
    <definedName name="TitleRegion2.a28.h129.4">#REF!</definedName>
    <definedName name="Unclear" localSheetId="5">#REF!</definedName>
    <definedName name="Unclear">#REF!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 i="10" l="1"/>
  <c r="C4" i="10" l="1"/>
  <c r="E2" i="22" l="1"/>
  <c r="R3" i="22"/>
  <c r="R5" i="22"/>
  <c r="J7" i="22"/>
  <c r="M7" i="22" s="1"/>
  <c r="K7" i="22"/>
  <c r="K13" i="22" s="1"/>
  <c r="K19" i="22" s="1"/>
  <c r="K25" i="22" s="1"/>
  <c r="K31" i="22" s="1"/>
  <c r="K37" i="22" s="1"/>
  <c r="K43" i="22" s="1"/>
  <c r="K49" i="22" s="1"/>
  <c r="K55" i="22" s="1"/>
  <c r="K61" i="22" s="1"/>
  <c r="K67" i="22" s="1"/>
  <c r="K73" i="22" s="1"/>
  <c r="K79" i="22" s="1"/>
  <c r="K85" i="22" s="1"/>
  <c r="K91" i="22" s="1"/>
  <c r="K97" i="22" s="1"/>
  <c r="K103" i="22" s="1"/>
  <c r="K109" i="22" s="1"/>
  <c r="K115" i="22" s="1"/>
  <c r="K121" i="22" s="1"/>
  <c r="K127" i="22" s="1"/>
  <c r="K133" i="22" s="1"/>
  <c r="C2" i="22"/>
  <c r="D2" i="22" s="1"/>
  <c r="L7" i="22" l="1"/>
  <c r="L13" i="22" s="1"/>
  <c r="L19" i="22" s="1"/>
  <c r="L25" i="22" s="1"/>
  <c r="L31" i="22" s="1"/>
  <c r="L37" i="22" s="1"/>
  <c r="L43" i="22" s="1"/>
  <c r="L49" i="22" s="1"/>
  <c r="L55" i="22" s="1"/>
  <c r="L61" i="22" s="1"/>
  <c r="L67" i="22" s="1"/>
  <c r="L73" i="22" s="1"/>
  <c r="L79" i="22" s="1"/>
  <c r="L85" i="22" s="1"/>
  <c r="L91" i="22" s="1"/>
  <c r="L97" i="22" s="1"/>
  <c r="L103" i="22" s="1"/>
  <c r="L109" i="22" s="1"/>
  <c r="L115" i="22" s="1"/>
  <c r="L121" i="22" s="1"/>
  <c r="L127" i="22" s="1"/>
  <c r="L133" i="22" s="1"/>
  <c r="O7" i="22"/>
  <c r="R8" i="22"/>
  <c r="R14" i="22" s="1"/>
  <c r="R20" i="22" s="1"/>
  <c r="R26" i="22" s="1"/>
  <c r="R32" i="22" s="1"/>
  <c r="R38" i="22" s="1"/>
  <c r="R44" i="22" s="1"/>
  <c r="R50" i="22" s="1"/>
  <c r="R56" i="22" s="1"/>
  <c r="R62" i="22" s="1"/>
  <c r="R68" i="22" s="1"/>
  <c r="R74" i="22" s="1"/>
  <c r="R80" i="22" s="1"/>
  <c r="R86" i="22" s="1"/>
  <c r="R92" i="22" s="1"/>
  <c r="R98" i="22" s="1"/>
  <c r="R104" i="22" s="1"/>
  <c r="R110" i="22" s="1"/>
  <c r="R116" i="22" s="1"/>
  <c r="R122" i="22" s="1"/>
  <c r="R128" i="22" s="1"/>
  <c r="R134" i="22" s="1"/>
  <c r="R7" i="22"/>
  <c r="R13" i="22" s="1"/>
  <c r="R19" i="22" s="1"/>
  <c r="R25" i="22" s="1"/>
  <c r="R31" i="22" s="1"/>
  <c r="R37" i="22" s="1"/>
  <c r="R43" i="22" s="1"/>
  <c r="R49" i="22" s="1"/>
  <c r="R55" i="22" s="1"/>
  <c r="R61" i="22" s="1"/>
  <c r="R67" i="22" s="1"/>
  <c r="R73" i="22" s="1"/>
  <c r="R79" i="22" s="1"/>
  <c r="R85" i="22" s="1"/>
  <c r="R91" i="22" s="1"/>
  <c r="R97" i="22" s="1"/>
  <c r="R103" i="22" s="1"/>
  <c r="R109" i="22" s="1"/>
  <c r="R115" i="22" s="1"/>
  <c r="R121" i="22" s="1"/>
  <c r="R127" i="22" s="1"/>
  <c r="R133" i="22" s="1"/>
  <c r="N13" i="22"/>
  <c r="R18" i="22" s="1"/>
  <c r="P7" i="22"/>
  <c r="F2" i="22"/>
  <c r="D3" i="22"/>
  <c r="D4" i="22" s="1"/>
  <c r="D5" i="22" s="1"/>
  <c r="D6" i="22" s="1"/>
  <c r="D7" i="22" s="1"/>
  <c r="D8" i="22" s="1"/>
  <c r="D9" i="22" s="1"/>
  <c r="D10" i="22" s="1"/>
  <c r="D11" i="22" s="1"/>
  <c r="D12" i="22" s="1"/>
  <c r="D13" i="22" s="1"/>
  <c r="D14" i="22" s="1"/>
  <c r="D15" i="22" s="1"/>
  <c r="D16" i="22" s="1"/>
  <c r="D17" i="22" s="1"/>
  <c r="D18" i="22" s="1"/>
  <c r="D19" i="22" s="1"/>
  <c r="D20" i="22" s="1"/>
  <c r="D21" i="22" s="1"/>
  <c r="D22" i="22" s="1"/>
  <c r="D23" i="22" s="1"/>
  <c r="D24" i="22" s="1"/>
  <c r="D25" i="22" s="1"/>
  <c r="D26" i="22" s="1"/>
  <c r="D27" i="22" s="1"/>
  <c r="D28" i="22" s="1"/>
  <c r="D29" i="22" s="1"/>
  <c r="D30" i="22" s="1"/>
  <c r="D31" i="22" s="1"/>
  <c r="D32" i="22" s="1"/>
  <c r="D33" i="22" s="1"/>
  <c r="D34" i="22" s="1"/>
  <c r="D35" i="22" s="1"/>
  <c r="D36" i="22" s="1"/>
  <c r="D37" i="22" s="1"/>
  <c r="D38" i="22" s="1"/>
  <c r="D39" i="22" s="1"/>
  <c r="D40" i="22" s="1"/>
  <c r="D41" i="22" s="1"/>
  <c r="D42" i="22" s="1"/>
  <c r="D43" i="22" s="1"/>
  <c r="D44" i="22" s="1"/>
  <c r="D45" i="22" s="1"/>
  <c r="D46" i="22" s="1"/>
  <c r="D47" i="22" s="1"/>
  <c r="D48" i="22" s="1"/>
  <c r="D49" i="22" s="1"/>
  <c r="D50" i="22" s="1"/>
  <c r="D51" i="22" s="1"/>
  <c r="D52" i="22" s="1"/>
  <c r="D53" i="22" s="1"/>
  <c r="D54" i="22" s="1"/>
  <c r="D55" i="22" s="1"/>
  <c r="D56" i="22" s="1"/>
  <c r="D57" i="22" s="1"/>
  <c r="D58" i="22" s="1"/>
  <c r="D59" i="22" s="1"/>
  <c r="D60" i="22" s="1"/>
  <c r="D61" i="22" s="1"/>
  <c r="D62" i="22" s="1"/>
  <c r="D63" i="22" s="1"/>
  <c r="D64" i="22" s="1"/>
  <c r="D65" i="22" s="1"/>
  <c r="D66" i="22" s="1"/>
  <c r="D67" i="22" s="1"/>
  <c r="D68" i="22" s="1"/>
  <c r="D69" i="22" s="1"/>
  <c r="D70" i="22" s="1"/>
  <c r="D71" i="22" s="1"/>
  <c r="D72" i="22" s="1"/>
  <c r="D73" i="22" s="1"/>
  <c r="D74" i="22" s="1"/>
  <c r="D75" i="22" s="1"/>
  <c r="D76" i="22" s="1"/>
  <c r="D77" i="22" s="1"/>
  <c r="D78" i="22" s="1"/>
  <c r="D79" i="22" s="1"/>
  <c r="D80" i="22" s="1"/>
  <c r="D81" i="22" s="1"/>
  <c r="D82" i="22" s="1"/>
  <c r="D83" i="22" s="1"/>
  <c r="D84" i="22" s="1"/>
  <c r="D85" i="22" s="1"/>
  <c r="D86" i="22" s="1"/>
  <c r="D87" i="22" s="1"/>
  <c r="D88" i="22" s="1"/>
  <c r="D89" i="22" s="1"/>
  <c r="D90" i="22" s="1"/>
  <c r="D91" i="22" s="1"/>
  <c r="D92" i="22" s="1"/>
  <c r="D93" i="22" s="1"/>
  <c r="D94" i="22" s="1"/>
  <c r="D95" i="22" s="1"/>
  <c r="D96" i="22" s="1"/>
  <c r="D97" i="22" s="1"/>
  <c r="D98" i="22" s="1"/>
  <c r="D99" i="22" s="1"/>
  <c r="D100" i="22" s="1"/>
  <c r="D101" i="22" s="1"/>
  <c r="J13" i="22"/>
  <c r="R6" i="22"/>
  <c r="R4" i="22"/>
  <c r="G2" i="22"/>
  <c r="G3" i="22" s="1"/>
  <c r="G4" i="22" s="1"/>
  <c r="G5" i="22" s="1"/>
  <c r="G6" i="22" s="1"/>
  <c r="G7" i="22" s="1"/>
  <c r="G8" i="22" s="1"/>
  <c r="G9" i="22" s="1"/>
  <c r="O13" i="22" l="1"/>
  <c r="F4" i="22"/>
  <c r="F3" i="22"/>
  <c r="R11" i="22"/>
  <c r="S11" i="22" s="1"/>
  <c r="F18" i="22"/>
  <c r="F8" i="22"/>
  <c r="F5" i="22"/>
  <c r="F47" i="22"/>
  <c r="F48" i="22"/>
  <c r="F76" i="22"/>
  <c r="F66" i="22"/>
  <c r="F49" i="22"/>
  <c r="F73" i="22"/>
  <c r="F89" i="22"/>
  <c r="F26" i="22"/>
  <c r="J19" i="22"/>
  <c r="J25" i="22" s="1"/>
  <c r="J31" i="22" s="1"/>
  <c r="J37" i="22" s="1"/>
  <c r="J43" i="22" s="1"/>
  <c r="J49" i="22" s="1"/>
  <c r="J55" i="22" s="1"/>
  <c r="J61" i="22" s="1"/>
  <c r="J67" i="22" s="1"/>
  <c r="J73" i="22" s="1"/>
  <c r="J79" i="22" s="1"/>
  <c r="J85" i="22" s="1"/>
  <c r="J91" i="22" s="1"/>
  <c r="J97" i="22" s="1"/>
  <c r="J103" i="22" s="1"/>
  <c r="J109" i="22" s="1"/>
  <c r="J115" i="22" s="1"/>
  <c r="J121" i="22" s="1"/>
  <c r="J127" i="22" s="1"/>
  <c r="J133" i="22" s="1"/>
  <c r="R136" i="22" s="1"/>
  <c r="F83" i="22"/>
  <c r="F37" i="22"/>
  <c r="F84" i="22"/>
  <c r="F25" i="22"/>
  <c r="F52" i="22"/>
  <c r="F102" i="22"/>
  <c r="F36" i="22"/>
  <c r="F15" i="22"/>
  <c r="F64" i="22"/>
  <c r="F19" i="22"/>
  <c r="F57" i="22"/>
  <c r="F94" i="22"/>
  <c r="F96" i="22"/>
  <c r="F92" i="22"/>
  <c r="F35" i="22"/>
  <c r="F70" i="22"/>
  <c r="F23" i="22"/>
  <c r="F50" i="22"/>
  <c r="F97" i="22"/>
  <c r="F22" i="22"/>
  <c r="F6" i="22"/>
  <c r="F62" i="22"/>
  <c r="F17" i="22"/>
  <c r="F71" i="22"/>
  <c r="F33" i="22"/>
  <c r="F101" i="22"/>
  <c r="F77" i="22"/>
  <c r="F58" i="22"/>
  <c r="F42" i="22"/>
  <c r="F100" i="22"/>
  <c r="F46" i="22"/>
  <c r="F60" i="22"/>
  <c r="F34" i="22"/>
  <c r="F87" i="22"/>
  <c r="S8" i="22"/>
  <c r="S7" i="22"/>
  <c r="R9" i="22"/>
  <c r="R15" i="22" s="1"/>
  <c r="R21" i="22" s="1"/>
  <c r="R27" i="22" s="1"/>
  <c r="R33" i="22" s="1"/>
  <c r="R39" i="22" s="1"/>
  <c r="R45" i="22" s="1"/>
  <c r="R51" i="22" s="1"/>
  <c r="R57" i="22" s="1"/>
  <c r="R63" i="22" s="1"/>
  <c r="R69" i="22" s="1"/>
  <c r="R75" i="22" s="1"/>
  <c r="R81" i="22" s="1"/>
  <c r="R87" i="22" s="1"/>
  <c r="R93" i="22" s="1"/>
  <c r="R99" i="22" s="1"/>
  <c r="R105" i="22" s="1"/>
  <c r="R111" i="22" s="1"/>
  <c r="R117" i="22" s="1"/>
  <c r="R123" i="22" s="1"/>
  <c r="R129" i="22" s="1"/>
  <c r="R135" i="22" s="1"/>
  <c r="F63" i="22"/>
  <c r="F88" i="22"/>
  <c r="F56" i="22"/>
  <c r="F31" i="22"/>
  <c r="F28" i="22"/>
  <c r="F69" i="22"/>
  <c r="F93" i="22"/>
  <c r="F32" i="22"/>
  <c r="F54" i="22"/>
  <c r="F86" i="22"/>
  <c r="F45" i="22"/>
  <c r="F29" i="22"/>
  <c r="F78" i="22"/>
  <c r="F44" i="22"/>
  <c r="F85" i="22"/>
  <c r="F82" i="22"/>
  <c r="M13" i="22"/>
  <c r="F98" i="22"/>
  <c r="F21" i="22"/>
  <c r="F68" i="22"/>
  <c r="F11" i="22"/>
  <c r="F43" i="22"/>
  <c r="F95" i="22"/>
  <c r="F20" i="22"/>
  <c r="F55" i="22"/>
  <c r="F80" i="22"/>
  <c r="F74" i="22"/>
  <c r="F30" i="22"/>
  <c r="F14" i="22"/>
  <c r="F16" i="22"/>
  <c r="F9" i="22"/>
  <c r="F61" i="22"/>
  <c r="F41" i="22"/>
  <c r="F13" i="22"/>
  <c r="F24" i="22"/>
  <c r="F53" i="22"/>
  <c r="F99" i="22"/>
  <c r="F75" i="22"/>
  <c r="F90" i="22"/>
  <c r="F81" i="22"/>
  <c r="F39" i="22"/>
  <c r="F67" i="22"/>
  <c r="F7" i="22"/>
  <c r="F59" i="22"/>
  <c r="F79" i="22"/>
  <c r="F27" i="22"/>
  <c r="F72" i="22"/>
  <c r="F10" i="22"/>
  <c r="F12" i="22"/>
  <c r="F51" i="22"/>
  <c r="F91" i="22"/>
  <c r="F65" i="22"/>
  <c r="F38" i="22"/>
  <c r="F40" i="22"/>
  <c r="O19" i="22" l="1"/>
  <c r="R23" i="22" s="1"/>
  <c r="R17" i="22"/>
  <c r="M67" i="22"/>
  <c r="N73" i="22" s="1"/>
  <c r="R78" i="22" s="1"/>
  <c r="M55" i="22"/>
  <c r="P55" i="22" s="1"/>
  <c r="M49" i="22"/>
  <c r="N55" i="22" s="1"/>
  <c r="R60" i="22" s="1"/>
  <c r="M37" i="22"/>
  <c r="N43" i="22" s="1"/>
  <c r="R48" i="22" s="1"/>
  <c r="M73" i="22"/>
  <c r="N79" i="22" s="1"/>
  <c r="R84" i="22" s="1"/>
  <c r="M19" i="22"/>
  <c r="N25" i="22" s="1"/>
  <c r="R30" i="22" s="1"/>
  <c r="R52" i="22"/>
  <c r="M61" i="22"/>
  <c r="N67" i="22" s="1"/>
  <c r="R72" i="22" s="1"/>
  <c r="S9" i="22"/>
  <c r="M97" i="22"/>
  <c r="M85" i="22"/>
  <c r="M133" i="22"/>
  <c r="P133" i="22" s="1"/>
  <c r="P13" i="22"/>
  <c r="N19" i="22"/>
  <c r="R24" i="22" s="1"/>
  <c r="M121" i="22"/>
  <c r="M115" i="22"/>
  <c r="M109" i="22"/>
  <c r="M25" i="22"/>
  <c r="M103" i="22"/>
  <c r="M31" i="22"/>
  <c r="M79" i="22"/>
  <c r="M91" i="22"/>
  <c r="M127" i="22"/>
  <c r="M43" i="22"/>
  <c r="O25" i="22" l="1"/>
  <c r="O31" i="22" s="1"/>
  <c r="P49" i="22"/>
  <c r="S51" i="22" s="1"/>
  <c r="P37" i="22"/>
  <c r="S39" i="22" s="1"/>
  <c r="P73" i="22"/>
  <c r="S73" i="22" s="1"/>
  <c r="P61" i="22"/>
  <c r="S61" i="22" s="1"/>
  <c r="N61" i="22"/>
  <c r="R66" i="22" s="1"/>
  <c r="P19" i="22"/>
  <c r="S24" i="22" s="1"/>
  <c r="P67" i="22"/>
  <c r="S69" i="22" s="1"/>
  <c r="N109" i="22"/>
  <c r="R114" i="22" s="1"/>
  <c r="P103" i="22"/>
  <c r="S14" i="22"/>
  <c r="S17" i="22"/>
  <c r="S13" i="22"/>
  <c r="S15" i="22"/>
  <c r="S18" i="22"/>
  <c r="P85" i="22"/>
  <c r="N91" i="22"/>
  <c r="R96" i="22" s="1"/>
  <c r="P91" i="22"/>
  <c r="N97" i="22"/>
  <c r="R102" i="22" s="1"/>
  <c r="P25" i="22"/>
  <c r="N31" i="22"/>
  <c r="R36" i="22" s="1"/>
  <c r="P43" i="22"/>
  <c r="N49" i="22"/>
  <c r="R54" i="22" s="1"/>
  <c r="S60" i="22"/>
  <c r="S56" i="22"/>
  <c r="S55" i="22"/>
  <c r="S57" i="22"/>
  <c r="N133" i="22"/>
  <c r="R138" i="22" s="1"/>
  <c r="P127" i="22"/>
  <c r="P109" i="22"/>
  <c r="N115" i="22"/>
  <c r="R120" i="22" s="1"/>
  <c r="P97" i="22"/>
  <c r="N103" i="22"/>
  <c r="R108" i="22" s="1"/>
  <c r="S133" i="22"/>
  <c r="S137" i="22"/>
  <c r="S134" i="22"/>
  <c r="S138" i="22"/>
  <c r="S135" i="22"/>
  <c r="S136" i="22"/>
  <c r="N127" i="22"/>
  <c r="R132" i="22" s="1"/>
  <c r="P121" i="22"/>
  <c r="N121" i="22"/>
  <c r="R126" i="22" s="1"/>
  <c r="P115" i="22"/>
  <c r="P79" i="22"/>
  <c r="N85" i="22"/>
  <c r="R90" i="22" s="1"/>
  <c r="P31" i="22"/>
  <c r="N37" i="22"/>
  <c r="R42" i="22" s="1"/>
  <c r="R29" i="22" l="1"/>
  <c r="S66" i="22"/>
  <c r="S63" i="22"/>
  <c r="S62" i="22"/>
  <c r="S38" i="22"/>
  <c r="S37" i="22"/>
  <c r="S54" i="22"/>
  <c r="S52" i="22"/>
  <c r="S67" i="22"/>
  <c r="S50" i="22"/>
  <c r="S49" i="22"/>
  <c r="S42" i="22"/>
  <c r="S78" i="22"/>
  <c r="S74" i="22"/>
  <c r="S75" i="22"/>
  <c r="S68" i="22"/>
  <c r="S72" i="22"/>
  <c r="S19" i="22"/>
  <c r="S23" i="22"/>
  <c r="S20" i="22"/>
  <c r="S21" i="22"/>
  <c r="R35" i="22"/>
  <c r="S35" i="22" s="1"/>
  <c r="O37" i="22"/>
  <c r="S90" i="22"/>
  <c r="S86" i="22"/>
  <c r="S87" i="22"/>
  <c r="S85" i="22"/>
  <c r="S79" i="22"/>
  <c r="S81" i="22"/>
  <c r="S84" i="22"/>
  <c r="S80" i="22"/>
  <c r="S111" i="22"/>
  <c r="S110" i="22"/>
  <c r="S109" i="22"/>
  <c r="S114" i="22"/>
  <c r="S120" i="22"/>
  <c r="S116" i="22"/>
  <c r="S115" i="22"/>
  <c r="S117" i="22"/>
  <c r="S122" i="22"/>
  <c r="S123" i="22"/>
  <c r="S121" i="22"/>
  <c r="S126" i="22"/>
  <c r="S30" i="22"/>
  <c r="S26" i="22"/>
  <c r="S29" i="22"/>
  <c r="S25" i="22"/>
  <c r="S27" i="22"/>
  <c r="S97" i="22"/>
  <c r="S99" i="22"/>
  <c r="S102" i="22"/>
  <c r="S98" i="22"/>
  <c r="S92" i="22"/>
  <c r="S96" i="22"/>
  <c r="S93" i="22"/>
  <c r="S91" i="22"/>
  <c r="S105" i="22"/>
  <c r="S104" i="22"/>
  <c r="S108" i="22"/>
  <c r="S103" i="22"/>
  <c r="S31" i="22"/>
  <c r="S33" i="22"/>
  <c r="S36" i="22"/>
  <c r="S32" i="22"/>
  <c r="S131" i="22"/>
  <c r="S132" i="22"/>
  <c r="S127" i="22"/>
  <c r="S128" i="22"/>
  <c r="S129" i="22"/>
  <c r="S43" i="22"/>
  <c r="S45" i="22"/>
  <c r="S48" i="22"/>
  <c r="S44" i="22"/>
  <c r="R41" i="22" l="1"/>
  <c r="S41" i="22" s="1"/>
  <c r="O43" i="22"/>
  <c r="R47" i="22" l="1"/>
  <c r="S47" i="22" s="1"/>
  <c r="O49" i="22"/>
  <c r="O55" i="22" l="1"/>
  <c r="R53" i="22"/>
  <c r="S53" i="22" s="1"/>
  <c r="O61" i="22" l="1"/>
  <c r="R59" i="22"/>
  <c r="S59" i="22" s="1"/>
  <c r="O67" i="22" l="1"/>
  <c r="R65" i="22"/>
  <c r="S65" i="22" s="1"/>
  <c r="R71" i="22" l="1"/>
  <c r="S71" i="22" s="1"/>
  <c r="O73" i="22"/>
  <c r="R77" i="22" l="1"/>
  <c r="S77" i="22" s="1"/>
  <c r="O79" i="22"/>
  <c r="R83" i="22" l="1"/>
  <c r="S83" i="22" s="1"/>
  <c r="O85" i="22"/>
  <c r="O91" i="22" l="1"/>
  <c r="R89" i="22"/>
  <c r="S89" i="22" s="1"/>
  <c r="R95" i="22" l="1"/>
  <c r="S95" i="22" s="1"/>
  <c r="O97" i="22"/>
  <c r="O103" i="22" l="1"/>
  <c r="R101" i="22"/>
  <c r="S101" i="22" s="1"/>
  <c r="R107" i="22" l="1"/>
  <c r="S107" i="22" s="1"/>
  <c r="O109" i="22"/>
  <c r="O115" i="22" l="1"/>
  <c r="R113" i="22"/>
  <c r="S113" i="22" s="1"/>
  <c r="R119" i="22" l="1"/>
  <c r="S119" i="22" s="1"/>
  <c r="O121" i="22"/>
  <c r="O127" i="22" l="1"/>
  <c r="R125" i="22"/>
  <c r="S125" i="22" s="1"/>
  <c r="R131" i="22" l="1"/>
  <c r="O133" i="22"/>
  <c r="R137" i="22" s="1"/>
</calcChain>
</file>

<file path=xl/sharedStrings.xml><?xml version="1.0" encoding="utf-8"?>
<sst xmlns="http://schemas.openxmlformats.org/spreadsheetml/2006/main" count="1261" uniqueCount="476">
  <si>
    <t>Recommended</t>
  </si>
  <si>
    <t>Quarter</t>
  </si>
  <si>
    <t>Administrative records</t>
  </si>
  <si>
    <t>Required</t>
  </si>
  <si>
    <t>Year</t>
  </si>
  <si>
    <t>Claims</t>
  </si>
  <si>
    <t xml:space="preserve">State data on cause of death </t>
  </si>
  <si>
    <t>Month</t>
  </si>
  <si>
    <t xml:space="preserve">Year </t>
  </si>
  <si>
    <t>Assessment of need and qualification for SUD treatment services</t>
  </si>
  <si>
    <t>#</t>
  </si>
  <si>
    <t>Explanation of any plans to phase in reporting over time</t>
  </si>
  <si>
    <t>Metric name</t>
  </si>
  <si>
    <t>Quarterly</t>
  </si>
  <si>
    <t xml:space="preserve">Annually </t>
  </si>
  <si>
    <t>Number of beneficiaries screened for SUD treatment needs using a standardized screening tool during the measurement period</t>
  </si>
  <si>
    <t>Withdrawal Management</t>
  </si>
  <si>
    <t>The number of providers who were enrolled in Medicaid and qualified to deliver SUD services during the measurement period</t>
  </si>
  <si>
    <t>The number of providers who were enrolled in Medicaid and qualified to deliver SUD services during the measurement period and who meet the standards to provide buprenorphine or methadone as part of MAT</t>
  </si>
  <si>
    <t xml:space="preserve">Total number of ED visits for SUD per 1,000 beneficiaries in the measurement period </t>
  </si>
  <si>
    <t>Per capita SUD spending during the measurement period</t>
  </si>
  <si>
    <t>Per capita SUD spending within IMDs during the measurement period</t>
  </si>
  <si>
    <t>Number of grievances filed during the measurement period that are related to SUD treatment services</t>
  </si>
  <si>
    <t>Number of appeals filed during the measurement period that are related to SUD treatment services</t>
  </si>
  <si>
    <t>Number of critical incidents filed during the measurement period that are related to SUD treatment services</t>
  </si>
  <si>
    <t>Assessed for SUD Treatment Needs Using a Standardized Screening Tool</t>
  </si>
  <si>
    <t>Medicaid Beneficiaries with Newly Initiated SUD Treatment/Diagnosis</t>
  </si>
  <si>
    <t xml:space="preserve">Inpatient Stays for SUD per 1,000 Medicaid Beneficiaries </t>
  </si>
  <si>
    <t>Any SUD Treatment</t>
  </si>
  <si>
    <t>Early Intervention</t>
  </si>
  <si>
    <t>Outpatient Services</t>
  </si>
  <si>
    <t>Intensive Outpatient and Partial Hospitalization Services</t>
  </si>
  <si>
    <t>Residential and Inpatient Services</t>
  </si>
  <si>
    <t>Average Length of Stay in IMDs</t>
  </si>
  <si>
    <t>SUD Provider Availability</t>
  </si>
  <si>
    <t>SUD Provider Availability - MAT</t>
  </si>
  <si>
    <t>Overdose Deaths (count)</t>
  </si>
  <si>
    <t>Overdose Deaths (rate)</t>
  </si>
  <si>
    <t>SUD Spending</t>
  </si>
  <si>
    <t>SUD Spending Within IMDs</t>
  </si>
  <si>
    <t>Per Capita SUD Spending</t>
  </si>
  <si>
    <t>Per Capita SUD Spending Within IMDs</t>
  </si>
  <si>
    <t>Grievances Related to SUD Treatment Services</t>
  </si>
  <si>
    <t>Appeals Related to SUD Treatment Services</t>
  </si>
  <si>
    <t>Critical Incidents Related to SUD Treatment Services</t>
  </si>
  <si>
    <t>Medicaid Beneficiaries with SUD Diagnosis (annually)</t>
  </si>
  <si>
    <t>Medicaid Beneficiaries Treated in an IMD for SUD</t>
  </si>
  <si>
    <t>Version 2.0 updates the original metrics workbook in the following ways:</t>
  </si>
  <si>
    <t>Renumbers metrics using consecutive numbers</t>
  </si>
  <si>
    <t>Updates titles of metrics 5, 22 and 23</t>
  </si>
  <si>
    <t>Version 2.0 does not change the metrics for reporting or substantively modify their content.</t>
  </si>
  <si>
    <t>Updates subpopulations for reporting under metrics 6, 7, 8, 9, 10, 11, 12 and 23</t>
  </si>
  <si>
    <t>Adds footnote "d" of the Metrics Reporting tab, instructing users to add columns as necessary to report on additional models</t>
  </si>
  <si>
    <t>Removes metrics formerly named 26 and 27, which are not yet included in reporting</t>
  </si>
  <si>
    <t>Medical record review or claims</t>
  </si>
  <si>
    <t>Claims; State-specific IMD database</t>
  </si>
  <si>
    <t>Provider enrollment database; Claims</t>
  </si>
  <si>
    <t>Provider enrollment database; Claims; SAMHSA datasets</t>
  </si>
  <si>
    <t>Total number of inpatient stays per 1,000 beneficiaries in the measurement period</t>
  </si>
  <si>
    <t>Edits descriptions of metrics 2, 3, 4, 5, 6, 12, 17, 18, 19, 22, 23, 24, 25, 34</t>
  </si>
  <si>
    <t>Clarifies data source for metrics 1, 16, 34</t>
  </si>
  <si>
    <t>Metric description</t>
  </si>
  <si>
    <t>Other SUD-related metrics</t>
  </si>
  <si>
    <t>Annual goal</t>
  </si>
  <si>
    <t>State</t>
  </si>
  <si>
    <t>Demonstration Name</t>
  </si>
  <si>
    <t>Version 3.0 updates metrics workbook 2.0 in the following ways:</t>
  </si>
  <si>
    <t>Reformats headers on all tabs so column A = label and column B = user entry</t>
  </si>
  <si>
    <t>Reformats Baseline Reporting Period to MM/DD/YYYY on monitoring protocol tab</t>
  </si>
  <si>
    <t>Updates column N title on  monitoring protocol tab to 'Demonstration Year (DY) and Quarter(Q) in which reporting will begin (Format:  DY1 Q3)</t>
  </si>
  <si>
    <t>Edits footnote "a" of the metrics reporting tab, instructing users to create a new metrics report for each reporting quarter</t>
  </si>
  <si>
    <t>Edits footnote "d" of the metrics reporting tab, instructing users to enter any new models that will be reported after column AR</t>
  </si>
  <si>
    <t>Adds columns AS, AT, and AU for state-identified models on the metrics reporting tab</t>
  </si>
  <si>
    <t>Edits description of metric 3, 'Medicaid Beneficiaries with SUD Diagnosis (monthly)', to reflect a lookback period of 11 months</t>
  </si>
  <si>
    <t>Renumbers current metrics 21-36 to accommodate addition</t>
  </si>
  <si>
    <t>On the metrics report tab, edits "numerator" headers  to "numerator or count"</t>
  </si>
  <si>
    <t>Adds two recommended metrics for reporting: 'Use of Opioids from Multiple Providers in Persons Without Cancer' (metric 19) and 'Use of Opioids at High Dosage and from Multiple Providers in Persons Without Cancer' (metric 20)</t>
  </si>
  <si>
    <t>Changes the name of the "metrics reporting" tab to the "metrics report" tab</t>
  </si>
  <si>
    <t>Q1</t>
  </si>
  <si>
    <t>Q2</t>
  </si>
  <si>
    <t>Q3</t>
  </si>
  <si>
    <t>Version 3.1 updates metrics workbook 3.0 in the following ways:</t>
  </si>
  <si>
    <t>Assigns metric IDs Q1, Q2, Q3 to the SUD health information technology (SUD health IT) section on the Monitoring protocol tab</t>
  </si>
  <si>
    <t>Adds data validation checks to ensure numerator and denominator values are numeric values</t>
  </si>
  <si>
    <t>Locks down the Monitoring protocol, Metrics report and Data and reporting issues tabs</t>
  </si>
  <si>
    <t>Milestone 1</t>
  </si>
  <si>
    <t>Milestone 4</t>
  </si>
  <si>
    <t>Milestone 5</t>
  </si>
  <si>
    <t>Milestone 6</t>
  </si>
  <si>
    <t>Health IT</t>
  </si>
  <si>
    <t>Baseline, annual goals, and demonstration target</t>
  </si>
  <si>
    <t>Standard information on CMS-provided metrics</t>
  </si>
  <si>
    <t>17(2)</t>
  </si>
  <si>
    <t>Annual metric that is an established quality measure</t>
  </si>
  <si>
    <t>Removes one required metric for reporting: "Follow-up after Discharge from the Emergency Department for Mental Illness or Alcohol or Other Drug Dependence"</t>
  </si>
  <si>
    <t>Adds two required metrics for reporting: "Follow-up after Discharge from the Emergency Department for Mental Illness" and "Follow-up after Discharge from the Emergency Department for Alcohol or Other Drug Dependence"</t>
  </si>
  <si>
    <t xml:space="preserve">Other annual metric </t>
  </si>
  <si>
    <t>Other monthly and quarterly metric</t>
  </si>
  <si>
    <r>
      <t xml:space="preserve">Readmissions Among Beneficiaries with SUD </t>
    </r>
    <r>
      <rPr>
        <sz val="11"/>
        <color rgb="FFFF0000"/>
        <rFont val="Calibri"/>
        <family val="2"/>
        <scheme val="minor"/>
      </rPr>
      <t/>
    </r>
  </si>
  <si>
    <t>Version 4.0 updates metrics workbook 3.1 in the following ways:</t>
  </si>
  <si>
    <t>17(1)</t>
  </si>
  <si>
    <t>Metric type</t>
  </si>
  <si>
    <t>CMS-constructed</t>
  </si>
  <si>
    <t>Established quality measure</t>
  </si>
  <si>
    <t>Grievances and appeals</t>
  </si>
  <si>
    <t>Reporting 
category</t>
  </si>
  <si>
    <t>Data 
source</t>
  </si>
  <si>
    <t>Measurement 
period</t>
  </si>
  <si>
    <t>Reporting 
frequency</t>
  </si>
  <si>
    <t>Reporting 
priority</t>
  </si>
  <si>
    <t>State will 
report (Y/N)</t>
  </si>
  <si>
    <t>Overall demonstration 
target</t>
  </si>
  <si>
    <t>State plans to phase in 
reporting (Y/N)</t>
  </si>
  <si>
    <t>blank</t>
  </si>
  <si>
    <t>end of worksheet</t>
  </si>
  <si>
    <t xml:space="preserve">Relevant metrics </t>
  </si>
  <si>
    <t>Reporting priority</t>
  </si>
  <si>
    <t>State will report (Y/N)</t>
  </si>
  <si>
    <t xml:space="preserve">Dual–eligible status </t>
  </si>
  <si>
    <t>Dual-eligible (Medicare-Medicaid eligible), Medicaid only</t>
  </si>
  <si>
    <t>Criminal justice status</t>
  </si>
  <si>
    <t>Criminally involved, Not criminally involved</t>
  </si>
  <si>
    <t>Pregnancy status</t>
  </si>
  <si>
    <t>Subpopulations</t>
  </si>
  <si>
    <t>Relevant metrics</t>
  </si>
  <si>
    <t>Metrics #1-3, 6-12, 23, 24, 26, 27</t>
  </si>
  <si>
    <t>Metrics #1-3, 6-12</t>
  </si>
  <si>
    <t>Metrics #2-12, 23, 24, 26, 27, 36</t>
  </si>
  <si>
    <t>Changes the name of the workbkook from "Metrics Workbook" to "Monitoring Workbook"</t>
  </si>
  <si>
    <t>Changes tab name to “Protocol – Planned metrics”</t>
  </si>
  <si>
    <t>Adds new columns to the “Protocol – Planned metrics” tab:</t>
  </si>
  <si>
    <t xml:space="preserve">Adds conditional formatting to the "Protocol - Planned metrics" tab </t>
  </si>
  <si>
    <t>Changes the name of the "Metrics report" tab to “Report – Metrics reporting”</t>
  </si>
  <si>
    <t>Adds columns to the “Report – Metrics reporting” tab:</t>
  </si>
  <si>
    <t>Changes name of the "Data and reporting issues" tab to “Report-Data &amp; reporting issues”</t>
  </si>
  <si>
    <t>Adds four additional checks to the end of 'reporting - metrics reporting' tab</t>
  </si>
  <si>
    <t>Adds NCQA measure rate notice to the "Report - Metrics reporting" and "Report-Data &amp; reporting issues" tabs</t>
  </si>
  <si>
    <t>Planned subpopulation reporting</t>
  </si>
  <si>
    <t>Subpopulation type</t>
  </si>
  <si>
    <t>Age group</t>
  </si>
  <si>
    <t>Children &lt;18, adults 18–64, and older adults 65+</t>
  </si>
  <si>
    <t>Pregnant, Not pregnant</t>
  </si>
  <si>
    <t>OUD population</t>
  </si>
  <si>
    <t>Opioid diagnosis</t>
  </si>
  <si>
    <t>Version 5.0 updates metrics workbook 4.0 in the following ways:</t>
  </si>
  <si>
    <t>Subpopulation category</t>
  </si>
  <si>
    <t>Changes the name of the following columns:</t>
  </si>
  <si>
    <t>Adds a "SUD planned subpopulations" tab</t>
  </si>
  <si>
    <t>Changes the name of the "Protocol-Planned metrics" tab to “SUD planned metrics”</t>
  </si>
  <si>
    <t>EXAMPLE:
Y</t>
  </si>
  <si>
    <t>EXAMPLE:
N</t>
  </si>
  <si>
    <t>EXAMPLE:
Children &lt;18, adults 18–64, and older adults 65+</t>
  </si>
  <si>
    <t>EXAMPLE:
Required</t>
  </si>
  <si>
    <t>EXAMPLE:
Metrics #1-3, 6-12, 23, 24, 26, 27</t>
  </si>
  <si>
    <t>EXAMPLE:
Children/Young adults 12-21, Adults 21-65</t>
  </si>
  <si>
    <t>Edits names for Metrics # 15, 18, 21, 25</t>
  </si>
  <si>
    <t xml:space="preserve">Edits descriptions of Metrics # 15, 18, 19, 20, 25, 36 </t>
  </si>
  <si>
    <t>Includes an example row in both "SUD planned metrics" and "SUD planned subpopulations" tabs</t>
  </si>
  <si>
    <t>EXAMPLE:
1, 2, 3</t>
  </si>
  <si>
    <t>Milestone 2</t>
  </si>
  <si>
    <t>Replaces "Initial reporting dates" with "Phased-in metrics reporting"</t>
  </si>
  <si>
    <t>Deletes the following columns:</t>
  </si>
  <si>
    <t>Adds a "Report in which metric will be phased in (SUD DY and Q; Format: DY1Q3)" column to the new "Phased-in metrics reporting" section</t>
  </si>
  <si>
    <t>Changes the milestone or reporting topic of the following metrics:</t>
  </si>
  <si>
    <t>Orders the metrics numerically rather than by milestone or reporting topic</t>
  </si>
  <si>
    <t>Number of beneficiaries who receive MAT or a SUD-related treatment service with an associated SUD diagnosis during the measurement period but not in the three months before the measurement period</t>
  </si>
  <si>
    <t>Number of beneficiaries who receive MAT or a SUD-related treatment service with an associated SUD diagnosis during the measurement period and/or in the 11 months before the measurement period</t>
  </si>
  <si>
    <t>Number of beneficiaries who receive MAT or a SUD-related treatment service with an associated SUD diagnosis during the measurement period and/or in the 12 months before the measurement period</t>
  </si>
  <si>
    <t>Percentage of beneficiaries age 18 and older who received prescriptions for opioids with an average daily dosage greater than or equal to 90 morphine milligram equivalents (MME) over a period of 90 days or more. Beneficiaries with a cancer diagnosis, sickle cell disease diagnosis, or in hospice are excluded.</t>
  </si>
  <si>
    <t>Percentage of beneficiaries age 18 and older with concurrent use of prescription opioids and benzodiazepines. Beneficiaries with a cancer diagnosis, sickle cell disease diagnosis, or in hospice are excluded.</t>
  </si>
  <si>
    <t>Percentage of adults 18 years of age and older with pharmacotherapy for OUD who have at least 180 days of continuous treatment</t>
  </si>
  <si>
    <t>Updated NQF numbers for Metrics # 17(1) and 17(2)</t>
  </si>
  <si>
    <t>Removed NQF number for Metric # 16</t>
  </si>
  <si>
    <t>If the planned reporting of subpopulations does not match (i.e., column G = “N”), list the subpopulations state plans to report (Format: comma separated)</t>
  </si>
  <si>
    <t>Alignment with CMS-provided technical specifications manual</t>
  </si>
  <si>
    <t>Renames "Alignment with CMS-provided technical specifications" section to "Alignment with CMS-provided technical specifications manual"</t>
  </si>
  <si>
    <t>Y</t>
  </si>
  <si>
    <t>N</t>
  </si>
  <si>
    <t>The percentage of individuals ≥18 years of age who received prescriptions for opioids from ≥4 prescribers AND ≥4 pharmacies within ≤180 days.</t>
  </si>
  <si>
    <t>The percentage of individuals ≥18 years of age who received prescriptions for opioids with an average daily dosage of ≥90 morphine milligram equivalents (MME) AND who received prescriptions for opioids from ≥4 prescribers AND ≥4 pharmacies.</t>
  </si>
  <si>
    <t>The percentage of Medicaid beneficiaries with SUD who had an ambulatory or preventive care visit during the measurement period.</t>
  </si>
  <si>
    <t>SUD planned metrics</t>
  </si>
  <si>
    <t>"State will report (Y/N)" column K</t>
  </si>
  <si>
    <t>SUD planned subpopulations</t>
  </si>
  <si>
    <t>"State will report (Y/N)" column F</t>
  </si>
  <si>
    <t>"Attest that planned subpopulation reporting within each of subpopulations category matches the description in the CMS-provided technical specifications (Y/N)" column G</t>
  </si>
  <si>
    <t>"Attest that metrics reporting for subpopulation category matches CMS-provided technical specifications (Y/N)" coumn I</t>
  </si>
  <si>
    <t>If the planned reporting of relevant metrics does not match (i.e., column I = “N”), list the metrics for which state plans to report for each subpopulation category (Format: metric number, comma separated)</t>
  </si>
  <si>
    <t>"Attest that planned reporting matches the CMS-provided technical specifications (Y/N)" column O</t>
  </si>
  <si>
    <t>"State plans to phase in reporting (Y/N)" column Q</t>
  </si>
  <si>
    <t>Attest that planned subpopulation reporting within each category matches the description in the CMS-provided technical specifications manual (Y/N)</t>
  </si>
  <si>
    <t xml:space="preserve">Attest that metrics reporting for subpopulation category matches CMS-provided technical specifications manual (Y/N) </t>
  </si>
  <si>
    <t>Adds Y/N drop-down function for the following columns:</t>
  </si>
  <si>
    <t>Substance Use Disorder (SUD) Planned Subpopulations</t>
  </si>
  <si>
    <t>Substance Use Disorder (SUD) Version Notes</t>
  </si>
  <si>
    <t>Deletes "Submitted on" section in the workbook header</t>
  </si>
  <si>
    <t>Adds bolded table titles for each tab of the workbook</t>
  </si>
  <si>
    <t>Edits names for Metrics # 19, 20, 32</t>
  </si>
  <si>
    <t>Added NQF number for Metric #21</t>
  </si>
  <si>
    <t>[Insert row(s) for any state-specific subpopulation(s)]</t>
  </si>
  <si>
    <t>Changes footnote a from "There are no CMS-provided metrics related to milestone 2 or 3" to "There are no CMS-provided metrics related to milestone 3"</t>
  </si>
  <si>
    <t>Adds a "SUD reporting schedule" tab</t>
  </si>
  <si>
    <t>INPUT (Q)</t>
  </si>
  <si>
    <t>OUTPUT(Q+1)</t>
  </si>
  <si>
    <t>DEMO START INPUT</t>
  </si>
  <si>
    <t xml:space="preserve">DEMO OUTPUT (Q+1) </t>
  </si>
  <si>
    <t>TOTAL DEMONSTRATIONS Qs</t>
  </si>
  <si>
    <t>Count Qs</t>
  </si>
  <si>
    <t>Dates of reporting quarter
(MM/DD/YYYY - MM/DD/YYYY)</t>
  </si>
  <si>
    <t xml:space="preserve"> </t>
  </si>
  <si>
    <t>For each monitoring report, the state is expected to report the following information (presented by measurement period associated with policy information in the report, by reporting category)</t>
  </si>
  <si>
    <t>DY1Q1</t>
  </si>
  <si>
    <t>DY1Q2</t>
  </si>
  <si>
    <t>Start date</t>
  </si>
  <si>
    <t>End date</t>
  </si>
  <si>
    <t>Measurement period</t>
  </si>
  <si>
    <t>AD</t>
  </si>
  <si>
    <t>DY1Q3</t>
  </si>
  <si>
    <t xml:space="preserve">Start date: </t>
  </si>
  <si>
    <t>DY1Q4</t>
  </si>
  <si>
    <t>Start date (Q,90 day)</t>
  </si>
  <si>
    <t>DY2Q1</t>
  </si>
  <si>
    <t>DY Q</t>
  </si>
  <si>
    <t>CY Q</t>
  </si>
  <si>
    <t>Include Q</t>
  </si>
  <si>
    <t>Calendar year</t>
  </si>
  <si>
    <t>DY2Q2</t>
  </si>
  <si>
    <t>Demonstration year</t>
  </si>
  <si>
    <t>DY2Q3</t>
  </si>
  <si>
    <t>Monitoring Protocol Template (Part B)</t>
  </si>
  <si>
    <t>DY2Q4</t>
  </si>
  <si>
    <t>DY3Q1</t>
  </si>
  <si>
    <t>Other monthly and quarterly metrics</t>
  </si>
  <si>
    <t>DY3Q2</t>
  </si>
  <si>
    <t>DY3Q3</t>
  </si>
  <si>
    <t>Annual metrics that are established quality measures</t>
  </si>
  <si>
    <t>DY3Q4</t>
  </si>
  <si>
    <t>Other annual metrics</t>
  </si>
  <si>
    <t>DY4Q1</t>
  </si>
  <si>
    <t>DY4Q2</t>
  </si>
  <si>
    <t>DY4Q3</t>
  </si>
  <si>
    <t>DY4Q4</t>
  </si>
  <si>
    <t>DY5Q1</t>
  </si>
  <si>
    <t>DY5Q2</t>
  </si>
  <si>
    <t>DY5Q3</t>
  </si>
  <si>
    <t>DY5Q4</t>
  </si>
  <si>
    <t>DY6Q1</t>
  </si>
  <si>
    <t>DY6Q2</t>
  </si>
  <si>
    <t>DY6Q3</t>
  </si>
  <si>
    <t>DY6Q4</t>
  </si>
  <si>
    <t>DY7Q1</t>
  </si>
  <si>
    <t>DY7Q2</t>
  </si>
  <si>
    <t>DY7Q3</t>
  </si>
  <si>
    <t>DY7Q4</t>
  </si>
  <si>
    <t>DY8Q1</t>
  </si>
  <si>
    <t>DY8Q2</t>
  </si>
  <si>
    <t>DY8Q3</t>
  </si>
  <si>
    <t>DY8Q4</t>
  </si>
  <si>
    <t>DY9Q1</t>
  </si>
  <si>
    <t>DY9Q2</t>
  </si>
  <si>
    <t>DY9Q3</t>
  </si>
  <si>
    <t>DY9Q4</t>
  </si>
  <si>
    <t>DY10Q1</t>
  </si>
  <si>
    <t>DY10Q2</t>
  </si>
  <si>
    <t>DY10Q3</t>
  </si>
  <si>
    <t>DY10Q4</t>
  </si>
  <si>
    <t>DY11Q1</t>
  </si>
  <si>
    <t>DY11Q2</t>
  </si>
  <si>
    <t>DY11Q3</t>
  </si>
  <si>
    <t>DY11Q4</t>
  </si>
  <si>
    <t>DY12Q1</t>
  </si>
  <si>
    <t>DY12Q2</t>
  </si>
  <si>
    <t>DY12Q3</t>
  </si>
  <si>
    <t>DY12Q4</t>
  </si>
  <si>
    <t>DY13Q1</t>
  </si>
  <si>
    <t>DY13Q2</t>
  </si>
  <si>
    <t>DY13Q3</t>
  </si>
  <si>
    <t>DY13Q4</t>
  </si>
  <si>
    <t>DY14Q1</t>
  </si>
  <si>
    <t>DY14Q2</t>
  </si>
  <si>
    <t>DY14Q3</t>
  </si>
  <si>
    <t>DY14Q4</t>
  </si>
  <si>
    <t>DY15Q1</t>
  </si>
  <si>
    <t>DY15Q2</t>
  </si>
  <si>
    <t>DY15Q3</t>
  </si>
  <si>
    <t>DY15Q4</t>
  </si>
  <si>
    <t>DY16Q1</t>
  </si>
  <si>
    <t>DY16Q2</t>
  </si>
  <si>
    <t>DY16Q3</t>
  </si>
  <si>
    <t>DY16Q4</t>
  </si>
  <si>
    <t>DY17Q1</t>
  </si>
  <si>
    <t>DY17Q2</t>
  </si>
  <si>
    <t>DY17Q3</t>
  </si>
  <si>
    <t>DY17Q4</t>
  </si>
  <si>
    <t>DY18Q1</t>
  </si>
  <si>
    <t>DY18Q2</t>
  </si>
  <si>
    <t>DY18Q3</t>
  </si>
  <si>
    <t>DY18Q4</t>
  </si>
  <si>
    <t>DY19Q1</t>
  </si>
  <si>
    <t>DY19Q2</t>
  </si>
  <si>
    <t>DY19Q3</t>
  </si>
  <si>
    <t>DY19Q4</t>
  </si>
  <si>
    <t>DY20Q1</t>
  </si>
  <si>
    <t>DY20Q2</t>
  </si>
  <si>
    <t>DY20Q3</t>
  </si>
  <si>
    <t>DY20Q4</t>
  </si>
  <si>
    <t>DY21Q1</t>
  </si>
  <si>
    <t>DY21Q2</t>
  </si>
  <si>
    <t>DY21Q3</t>
  </si>
  <si>
    <t>DY21Q4</t>
  </si>
  <si>
    <t>DY22Q1</t>
  </si>
  <si>
    <t>DY23Q2</t>
  </si>
  <si>
    <t>DY22Q3</t>
  </si>
  <si>
    <t>DY22Q4</t>
  </si>
  <si>
    <t>DY23Q1</t>
  </si>
  <si>
    <t>DY23Q3</t>
  </si>
  <si>
    <t>DY23Q4</t>
  </si>
  <si>
    <t>DY24Q1</t>
  </si>
  <si>
    <t>DY24Q2</t>
  </si>
  <si>
    <t>DY24Q3</t>
  </si>
  <si>
    <t>DY24Q4</t>
  </si>
  <si>
    <t>DY25Q1</t>
  </si>
  <si>
    <t>DY25Q2</t>
  </si>
  <si>
    <t>DY25Q3</t>
  </si>
  <si>
    <t>DY25Q4</t>
  </si>
  <si>
    <t>x</t>
  </si>
  <si>
    <t>SUD reporting schedule</t>
  </si>
  <si>
    <t>"Planned deviations from standard reporting schedule (Y/N)" column G</t>
  </si>
  <si>
    <t>EXAMPLE:
CMS-provided</t>
  </si>
  <si>
    <t>CMS-provided</t>
  </si>
  <si>
    <r>
      <rPr>
        <sz val="7"/>
        <color theme="1"/>
        <rFont val="Times New Roman"/>
        <family val="1"/>
      </rPr>
      <t xml:space="preserve"> </t>
    </r>
    <r>
      <rPr>
        <sz val="11"/>
        <color theme="1"/>
        <rFont val="Times New Roman"/>
        <family val="1"/>
      </rPr>
      <t>Adds headers to the "Protocol - Planned metrics" tab  that map the columns to the instructions document (see row 7)</t>
    </r>
  </si>
  <si>
    <r>
      <rPr>
        <sz val="7"/>
        <color theme="1"/>
        <rFont val="Times New Roman"/>
        <family val="1"/>
      </rPr>
      <t xml:space="preserve"> </t>
    </r>
    <r>
      <rPr>
        <sz val="11"/>
        <color theme="1"/>
        <rFont val="Times New Roman"/>
        <family val="1"/>
      </rPr>
      <t>Changes the name of “Demonstration Year (DY) and Quarter (Q) in which reporting will begin” column to “Demonstration Year (DY) and Quarter (Q) of first report in which the metric will be submitted.”</t>
    </r>
  </si>
  <si>
    <r>
      <t>Divides the version 4.0 workbook into 2 workbooks - th</t>
    </r>
    <r>
      <rPr>
        <sz val="11"/>
        <rFont val="Times New Roman"/>
        <family val="1"/>
      </rPr>
      <t>e "Medicaid Section 1115</t>
    </r>
    <r>
      <rPr>
        <sz val="11"/>
        <color theme="1"/>
        <rFont val="Times New Roman"/>
        <family val="1"/>
      </rPr>
      <t xml:space="preserve"> Monitoring</t>
    </r>
    <r>
      <rPr>
        <sz val="11"/>
        <rFont val="Times New Roman"/>
        <family val="1"/>
      </rPr>
      <t xml:space="preserve"> Report Workbook" and the "Medicaid Section 1115 Monitoring Protocol Workbook"</t>
    </r>
  </si>
  <si>
    <r>
      <rPr>
        <sz val="11"/>
        <color theme="1"/>
        <rFont val="Calibri"/>
        <family val="2"/>
      </rPr>
      <t xml:space="preserve">▪ </t>
    </r>
    <r>
      <rPr>
        <sz val="11"/>
        <color theme="1"/>
        <rFont val="Times New Roman"/>
        <family val="1"/>
      </rPr>
      <t>Dates covered by first measurement period for metric (MM/DD/YYYY--MM/DD/YYYY)</t>
    </r>
  </si>
  <si>
    <t>▪ Submission date of first report in which the metric will be reported (MM/DD/YYYY)</t>
  </si>
  <si>
    <t>▪ State plans to phase in reporting (Y/N)</t>
  </si>
  <si>
    <t>▪ Milestone or reporting topic with a footnote indicating there were no metrics for millstones 2 and 3.</t>
  </si>
  <si>
    <t>▪ Type of metric</t>
  </si>
  <si>
    <t>▪ Milestone or reporting topic</t>
  </si>
  <si>
    <t>▪ Dates covered by measurement period for each metric (MM/DD/YYYY--MM/DD/YYYY)</t>
  </si>
  <si>
    <t>▪ State will report (Y/N)</t>
  </si>
  <si>
    <t>▪ Attest that planned reporting matches the CMS-provided technical specifications (Y/N)</t>
  </si>
  <si>
    <t>▪ From "Attest that planned reporting matches the CMS-provided specification (Y/N)" column to "Attest that planned reporting matches the CMS-provided technical specifications manual (Y/N)"</t>
  </si>
  <si>
    <t>▪ Dates covered by first 
measurement period for metric 
(MM/DD/YYYY - MM/DD/YYYY)</t>
  </si>
  <si>
    <t xml:space="preserve">▪ First report in which the 
metric will be submitted 
(SUD DY Q; Format: DY1Q3) </t>
  </si>
  <si>
    <t>▪ Due date of first report in 
which the metric will be reported 
(MM/DD/YYYY)</t>
  </si>
  <si>
    <t>▪ Metric #5: From "Assessment of need/
qualification for SUD treatment services" to "Milestone 2"</t>
  </si>
  <si>
    <t>▪ Metric #15: From "Milestone 5" to "Milestone 6"</t>
  </si>
  <si>
    <t>▪ Metric #22: From "Milestone 5" to "Milestone 1"</t>
  </si>
  <si>
    <t>▪ Metric #23: From "Other SUD-related metrics" to "Milestone 5"</t>
  </si>
  <si>
    <t>▪ Metric #25: From "Other SUD-related metrics" to "Milestone 6"</t>
  </si>
  <si>
    <t>▪ Metric #26: From "Other SUD-related metrics" to "Milestone 5"</t>
  </si>
  <si>
    <t>▪ Metric #27: From "Other SUD-related metrics" to "Milestone 5"</t>
  </si>
  <si>
    <t>▪ Metric #36: From "Milestone 1" to "Milestone 2"</t>
  </si>
  <si>
    <t>Note: PRA Disclosure Statement to be added here</t>
  </si>
  <si>
    <t>CY</t>
  </si>
  <si>
    <r>
      <t>Report due 
(per STCs schedule)</t>
    </r>
    <r>
      <rPr>
        <b/>
        <vertAlign val="superscript"/>
        <sz val="11"/>
        <color theme="0"/>
        <rFont val="Calibri"/>
        <family val="2"/>
        <scheme val="minor"/>
      </rPr>
      <t>a</t>
    </r>
    <r>
      <rPr>
        <b/>
        <sz val="11"/>
        <color theme="0"/>
        <rFont val="Calibri"/>
        <family val="2"/>
        <scheme val="minor"/>
      </rPr>
      <t xml:space="preserve">
(MM/DD/YYYY - MM/DD/YYYY)</t>
    </r>
  </si>
  <si>
    <t>DY Q annual metrics</t>
  </si>
  <si>
    <t>Number of beneficiaries who used early intervention services (such as procedure codes associated with SBIRT) during the measurement period</t>
  </si>
  <si>
    <t>Number of beneficiaries who used outpatient services for SUD (such as outpatient recovery or motivational enhancement therapies, step down care, and monitoring for stable patients) during the measurement period</t>
  </si>
  <si>
    <t>Number of beneficiaries who used intensive outpatient and/or partial hospitalization services for SUD (such as specialized outpatient SUD therapy or other clinical services) during the measurement period</t>
  </si>
  <si>
    <t>Number of beneficiaries who use residential and/or inpatient services for SUD during the measurement period</t>
  </si>
  <si>
    <t>Number of beneficiaries who use withdrawal management services (such as outpatient, inpatient, or residential) during the measurement period</t>
  </si>
  <si>
    <t>Number of beneficiaries who have a claim for MAT for SUD during the measurement period</t>
  </si>
  <si>
    <t>Edits decriptions for Metrics # 2, 3, 4, 15, 17(1), 17(2), 18, 21, 22, 26, 27, 29, 36</t>
  </si>
  <si>
    <r>
      <t xml:space="preserve">EXAMPLE:
Age group
</t>
    </r>
    <r>
      <rPr>
        <b/>
        <i/>
        <sz val="11"/>
        <rFont val="Times New Roman"/>
        <family val="1"/>
      </rPr>
      <t>(Do not delete or edit this row)</t>
    </r>
  </si>
  <si>
    <t>▪ From "Name of first report in which the metric will be submitted (Format: DY1 Q3 report)" to "First report in which the metric will be submitted (SUD DY Q; Format: DY1Q3)"</t>
  </si>
  <si>
    <t>▪ From "Submission date of first report in which the metric will be reported (MM/DD/YYYY)" to "Due date of first report in which the metric will be reported (MM/DD/YYYY)"</t>
  </si>
  <si>
    <t>▪ From "Explanation of any deviations from the CMS-provided specifications (different data source, definition, codes, target population, etc.)" column to "Explanation of any deviations from the CMS-provided technical specifications manual (different data source, definition, codes, target population, etc.)"</t>
  </si>
  <si>
    <t>Medicaid Section 1115 SUD Demonstrations Protocol (Part A) - Planned Subpopulations (Version 5.0)</t>
  </si>
  <si>
    <t>Medicaid Section 1115 Substance Use Disorder (SUD) Demonstration Monitoring Protocol - Planned Metrics</t>
  </si>
  <si>
    <t>Pennsylvania</t>
  </si>
  <si>
    <t>Coverage for Former Foster Care Youth from a Different State and Substance Use Disorder Demonstration</t>
  </si>
  <si>
    <t xml:space="preserve">Submitted on </t>
  </si>
  <si>
    <t>Alignment with CMS-provided technical specifications</t>
  </si>
  <si>
    <t>Initial reporting date</t>
  </si>
  <si>
    <t>Milestone or reporting 
topic</t>
  </si>
  <si>
    <t>Baseline Reporting 
Period (MM/DD/YYYY-
-MM/DD/YYYY)</t>
  </si>
  <si>
    <t>Attest that planned 
reporting matches the 
CMS-provided 
specification (Y/N)</t>
  </si>
  <si>
    <t>Explanation of any deviations from the CMS-provided 
specifications (different data source, definition, codes, target 
population, etc.)</t>
  </si>
  <si>
    <t>Dates covered by first 
measurement period for metric 
(MM/DD/YYYY - MM/DD/YYYY)</t>
  </si>
  <si>
    <t xml:space="preserve">Name of first report in which the 
metric will be submitted (Format: 
DY1 Q3 report) </t>
  </si>
  <si>
    <t>Submission date of first report in 
which the metric will be reported 
(MM/DD/YYYY)</t>
  </si>
  <si>
    <t>Centers for Medicare &amp; Medicaid Services-constructed (CMS)</t>
  </si>
  <si>
    <t>Medicaid Beneficiaries SUD) Diagnosis (monthly)</t>
  </si>
  <si>
    <t>07/1/2018 - 06/30/2019</t>
  </si>
  <si>
    <t>Increase</t>
  </si>
  <si>
    <t>Metric #3: Medicaid Beneficiaries with SUD Diagnosis (monthly)
Action 1: PeopleStat needs to add the following National Drug Codes (NDC):
00054039168, 00054039268, 00054355344, 00054355563, 00054355663, 00054421825, 00054421925, 00054453825, 00054457025, 00054457125, 00054855324, 00054855424, 00406052710, 00406054034, 00406192303, 00406192403, 00406254001, 00406575501, 00406575562, 00406577101, 00406577162, 00406802003, 00406872510, 00904653061, 13107008801, 13107008901, 42806031801, 47781035503, 47781035703, 66689069430, 66689069479, 66689069579, 66689071116, 66689071216, 66689089840, 67877011601, 68462080001, 68462080101
Action 2: To correctly pull/exclude the detoxification codes, PeopleStat will need to add the Diagnosis Related Groups (DRGs) 433, 521, 522, and 523. They will need to add the following Office of Mental Health and Substance Abuse Services (OMHSAS) revenue codes (0760, 0761, 0762, 0769, 0949) with provider type 01 and provider specialty 010 Acute Care Hospital; 019 D&amp;A Hospital or 441 D&amp;A Rehab Unit. Because this is not standard and unique coding, PeopleStat will need to look on the encounter category on the Note Segment if the encounter is 02. EDW includes this information.  Note: Rehab is 04.  
Also, because the Office of Medical Assistance Programs (OMAP) uses these revenue codes extensively and consistent with national definitions for both inpatient and outpatient services which are not related to SUD treatment or detoxification (and not consistently with how OMHSAS uses the codes), PeopleStat will need to ensure that the following revenue codes are excluded for OMAP services:  
0760 – specialty services general
0761 – specialty services treatment room
0762 – specialty services observation hours
0769 – specialty services other
949 – other therapeutic services, other
Action 3a: Need to ensure that H0014 is always pulled with its modifier H0014 HG. 
Action 3b: Need to add H0006 and H0006 TF to the outpatient (OP) data set.
Action 3c: Need to pull H0004 with only the HF modifier.  Note H0004 with different modifiers is used for many behavioral health (BH) services like Family based and OP.
Action 3d: Need to add H2034 for Halfway House which is not in the national dataset. Need to add H0018HF and T2048HF for residential treatment and withdrawal management.
Action 4:  Need to pull T1015 with the modifier HF, UB and HG. If the Commonwealth pulls T1015 without the modifier, it will get all Rural Health Clinic (RHC)/Federally Qualified Health Center (FQHC) encounters.
Action 5/6: Ensure that coding in other POS are complete.
Action 7a: OMHSAS data- Need to filter on PT/PS to exclude these revenue codes for the outpatient measure (they are residential and inpatient services in OMHSAS).  Note: OMHSAS requires all outpatient claims to be converted to an 837p format so no revenue codes are utilized for outpatient claims in OMHSAS.  
Action 7b: OMAP needs to include the revenue codes for outpatient services. OMAP uses revenue codes on outpatient hospital institutional claims.
• I, A, L claim types are inpatient in OMAP (there are 2400 claims in 2017 that are I not associated with R&amp;B that are outpatient).
• and C is the primary outpatient claims in OMAP.
Action 8: Need to include utilization for H0020 for PT/PS 11/129 and H0020 UB PT/PS 08/084 in this PM.
Action 9: Need to also pull: H2034, H0013, H0014, H0020, T2048, H0038, H0006. For PT/PS 08/184, need to also pull 96101, 96118 and T1015 UB.
Action 10: On T1015 only pull with HF, HG and UB modifiers. On H0004 only pull with HF modifier.
Action 11: OMAP needs to include the revenue codes for outpatient services. OMAP uses revenue codes on outpatient hospital institutional claims.
• I, A, L claim types are inpatient in OMAP (there are 2400 claims in 2017 that are I not associated with R&amp;B that are outpatient).
• and C is the primary outpatient claims in OMAP.                                                                                                                                                                                                                                                                                                                                                                                                                                                                                                                                                                                                                                                                                                                                                                                        Issue 1: PA uses multiple NDCs for MAT that are not in the national value set.  
Issue 2: The Commonwealth uses different Detoxification codes than the national data set. For Detoxification:  OMHSAS also uses the following DRGs that are not in the national data set for detoxification:  DRGs: 433, 521, 522, 523 
Revenue codes*: 0760, 0761, 0762, 0769, 0949 with provider type 01 and Provider specialty 010 Acute Care Hospital; 019 D&amp;A Hospital or 441 D&amp;A Rehab Unit.  
Issue 3: OMHSAS uses some coding differently than the national specifications
Issue 4: T1015 is used with different modifiers for different encounters HF is for SUD outpatient but HG is used for OP with MAT
Issue 5: OMHSAS uses the following POS: 
03 (school); 
99 (other),  
12 (Home), 
57 (non-residential SUD treatment facility)
Issue 6: OMHSAS does not use POS 53. POS 53 is CMHC nationally but OMHSAS does not use POS 53.
Issue 7: OMAP and OMHSAS use the following codes differently: 
0900, 0901, 0902, 0903, 0904, 0911, 0915, 0916, 0917, 0918, 0919 0944, 0945 are only used in inpatient or RTF settings in OMHSAS
Issue 8: H0020 for PT/PS 11/129 includes the medication and the OP counseling; H0020 UB PT/PS 08/084 includes medication and outpatient counseling
Issue 9: The IET standalone visits, IET group 1, and IET group 2 do not completely encompass the outpatient, IOP and PH visits. 
Issue 10: Pulling just the code T1015 without modifiers will result in too many visits. 
Issue 11: OMAP and OMHSAS use the following codes differently: 
0900, 0901, 0902, 0903, 0904, 0911, 0915, 0916, 0917, 0918, 0919 0944, 0945 are only used in inpatient or RTF settings in OMHSAS.</t>
  </si>
  <si>
    <t>07/1/2018-09/30/2018</t>
  </si>
  <si>
    <t>DY1Q4 report</t>
  </si>
  <si>
    <t>07/1/2018 - 06/30/19</t>
  </si>
  <si>
    <t>Metric #4: Medicaid Beneficiaries with SUD Diagnosis (annually); same as #3.</t>
  </si>
  <si>
    <t>Metric #5: Medicaid Beneficiaries treated in an Institution for Mental Disease (IMD) for SUD.
Action 1: Using the claims identified in Metric 10, omit the individuals who were not treated in an IMD. 
Note: Will make all withdrawal management coding changes to this metric, once withdrawal management is separated from residential treatment in H0018F and T2048.                                                                                                                                                                                                                                                                                                                                                                                       Issue 1: PA uses different coding for inpatient and residential claiming between OMAP and OMHSAS.  See Metric 10.</t>
  </si>
  <si>
    <t xml:space="preserve">Metric #6: Any SUD treatment.
Action 1: Need to add H2034 for Halfway House which is not in the national dataset.
Action 2: Need to use POS 99 for the residential place of service for OMHSAS claims.
Action 5: The State will include all H0018 and T2048 residential codes in this performance measure when the individual has an SUD diagnosis.  This includes: 
• H0018 HE – BH ST residential (mental health [MH]) Note: With H0018 HE modifier is MH OP code for adult RTF
• H0018 HF – Drug Free Residential
• H0018 (no modifier) – (PT/PS for children and youth 52/520) – program exception (08 or 11/340) – BHRS not D&amp;A Note: H0018 without modifier is BHRS and CRR code children. 
• T2048 With HE modifier is MH OP for LTSR
• T2048 HF
Action 6: Add DRGs 433, 521, 522, 523 are not in the inpatient residential treatment value set for OMHSAS claims only. To correctly pull/exclude the inpatient treatment codes, PeopleStat will need to add the DRGs (DRGs: 433, 521, 522, 523) and will need to add the following OMHSAS Revenue codes 0760, 0761, 0762, 0769, 0949 with provider type 01 and Provider specialty 010 Acute Care Hospital; 019 D&amp;A Hospital or 441 D&amp;A Rehab Unit. Because this is not standard and unique coding, PeopleStat will need to look on the encounter category on the Note Segment of the encounter is 04. EDW includes this information.  Note: Detox is 02.  
Also because OMAP uses these revenue codes extensively and consistent with national definitions for both inpatient and outpatient services which are not related to SUD treatment or detoxification (and not consistently with how OMHSAS uses the codes), PeopleStat will need to ensure that the following revenue codes are excluded for OMAP services:  
0760 –  specialty services general
0761 –  specialty services treatment room
0762 –  specialty services observation hours
0769 –  specialty services other
949 – other therapeutic services, other
Action 7: Ensure that these HCPCS codes are added to the data set but do not double count H0020, H0020HG, H0020UB, and T1015HG. 
Action 8: PeopleStat needs to add the following NDCs:
00054039168, 00054039268, 00054355344, 00054355563, 00054355663, 00054421825, 00054421925, 00054453825, 00054457025, 00054457125, 00054855324, 00054855424, 00406052710, 00406054034, 00406192303, 00406192403, 00406254001, 00406575501, 00406575562, 00406577101, 00406577162, 00406802003, 00406872510, 00904653061, 13107008801, 13107008901, 42806031801, 47781035503, 47781035703, 66689069430, 66689069479, 66689069579, 66689071116, 66689071216, 66689089840, 67877011601, 68462080001, 68462080101
Action 9a: PeopleStat will pull this measure using all of the suggested SBIRT Early Intervention national coding.  It is expected that overtime with the new PH MCO initiatives the utilization will increase.
Action 9b: Need to ensure that H0014 is always pulled with its modifier H0014 HG. 
Action 9c: Need to add H0006 and H0006 TF to the OP data set.
Action 9d: Need to pull H0004 with only the HF modifier.  Note H0004 with different modifiers is used for many BH services like Family based and OP
Action 10:  Need to pull T1015 with the modifiers HF and UB for outpatient. If the Commonwealth pulls T1015 without the modifier, it will get all RHC/FQHC encounters
Action 11a: OMHSAS data- Need to filter on PT/PS to exclude these revenue codes for the outpatient measure (they are residential and inpatient services in OMHSAS).  Note: OMHSAS requires all outpatient claims to be converted to an 837p format so no revenue codes are utilized for outpatient claims in OMHSAS.  
Action 11b: OMAP needs to include the revenue codes for outpatient services. OMAP uses revenue codes on outpatient hospital institutional claims.
• I, A, L claim types are inpatient in OMAP (there are 2400 claims in 2017 that are I not associated with R&amp;B that are outpatient)
• and C is the primary outpatient claims in OMAP
Action 12: Ensure that coding in other POS are complete
Action 13: To correctly pull/exclude the Detoxification codes, PeopleStat will need to add the DRGs (DRGs: 433, 521, 522, 523)
and will need to add the following OMHSAS Revenue codes 0760, 0761, 0762, 0769, 0949 with provider type 01 and Provider specialty 010 Acute Care Hospital; 019 D&amp;A Hospital or 441 D&amp;A Rehab Unit. Because this is not standard and unique coding, PeopleStat will need to  look on the encounter category on the Note Segment of the encounter is 02. EDW includes this information.  Note: Rehab is 04.  
Also because OMAP uses these revenue codes extensively and consistent with national definitions for both inpatient and outpatient services which are not related to SUD treatment or detoxification (and not consistently with how OMHSAS uses the codes), PeopleStat will need to ensure that the following revenue codes are excluded for OMAP services:  
0760 Specialty services general
0761 specialty services treatment room
0762 specialty services observation hours
0769 specialty services other
949 – Other Therapeutic Services Other
Current coding does not permit residential treatment and residential withdrawal management to be identified on claims/encounter data. The State will adopt different provider level coding to distinguish these services or to distinguish (e.g., a modifier) when withdrawal management is delivered. This change will be implemented at a date to be named in the future.  This measure is expected to increase slightly when WM is separated.  
Current coding does not permit identification of MAT provision on claims/encounter data. The State will adopt different provider level coding to distinguish specifically when MAT is delivered. This change will be implemented at a date to be named in the future.  This measure is expected to increase slightly when MAT is specifically reported separately.  
Action 14: Need to ensure that the programing includes the OMAP MCOs reported claims for 905 (IOP –psychiatric), 
906 (Chemical dependency), 
912 (BH Partial hospitalization – less intensive) and 913 (BH Partial hospitalization intensive) extensively.  Note: 907 is not used – BH Community BH program day treatment
Action 15: Need to add codes to POS 52 (Psychiatric Facility partial hospitalization) only used for following codes: H2010, H0038 H0035 with modifiers U7, UB/HA, U7/U2, U2/UA, U7/HB/UA, UB/UA PT/PS 11/113 and 11/114
Action 16: Ensure that coding in other POS are complete                                                                                                                                                                                                                                                    Issue 1: OMHSAS uses some coding differently than the national specifications
Issue 2:  Pennsylvania does not use POS 55 and POS 56 
Issue 3: OMHSAS does not use revenue codes for non-hospital residential  - only hospitals and accredited RTFs use revenue codes.  However, OMAP does use revenue codes for both inpatient and outpatient services. 
Issue 4: PA uses two of the national codes with modifiers for SUD residential care.  However, these codes - H0018 HF and T2048 HF– can be used for treatment (ASAM 3.5/3.7) or withdrawal management (ASAM 3.7WM).  
Issue 5: The national specifications for the performance measures request that states include any residential or inpatient service where the individual has an Alcohol Abuse, Opioid Abuse or other drug abuse diagnosis.   Pennsylvania has historically omitted mental health residential services where an individual has an SUD diagnosis.  The measure has the diagnosis pulled first then all residential and inpatient stays with these HCPCS and revenue codes are pulled.
Issue 6: DRGs 433, 521, 522, 523 are not in the inpatient residential treatment value set but BH-MCOS use DRGs (unique to BH- MCOs). OMHSAS uses revenue codes 944, 945, 760, 761, 762, 769, which are not in the inpatient value set. OMHSAS always includes the DRGs when pulling inpatient services to ensure that the correct codes are pulled. OMAP does not use DRGs and does not use 0760, 0761, 0762, 0769, 0949 for inpatient SUD treatment.
Issue 7: OMHSAS utilizes HCPCS codes to determine when an individual has obtained MAT including: 
• J0571
• J0572
• J0574
• J2315
• S0109
• H0020 
• H0020 HG
• H0020 UB
• T1015 HG
Issue 8: PA uses multiple NDCs for MAT that are not in the national value set.  the Commonwealth will be including both the HCPCS administration codes and the NDCs to ensure that the totality of Medication Assisted Treatment is captured in the metric. 
Issue 9: OMHSAS uses some coding differently than the national specifications
Issue 10: T1015 is used with different modifiers for different encounters HF and UB is for SUD outpatient but HG is used for OP with MAT
Issue 11: OMAP and OMHSAS use the following codes differently: 
0900, 0901, 0902, 0903, 0904, 0911, 0915, 0916, 0917, 0918, 0919 0944, 0945 are only used in inpatient or RTF settings in OMHSAS
Issue 12: OMHSAS does not use POS 53. POS 53 is CMHC nationally but OMHSAS does not use POS 53.
Issue 13: The Commonwealth uses different Detoxification codes than the national data set. For Detoxification:  OMHSAS also uses the following DRGs that are not in the national data set for detoxification:  DRGs: 433, 521, 522, 523 Revenue codes*: 0760, 0761, 0762, 0769, 0949 with provider type 01 and Provider specialty 010 Acute Care Hospital; 019 D&amp;A Hospital or 441 D&amp;A Rehab Unit.  
Issue 14: OMAP MCOs report some IOP/PH claims using national coding: 
Issue 15: OMHSAS does not use the national standard coding with the national standard place of service 52 (Psychiatric Facility partial hospitalization)
Issue 16: OMHSAS does not use POS 53. POS 53 is CMHC nationally but OMHSAS does not use POS 53.
The State will not report on the criminal justice subpopulation. 
</t>
  </si>
  <si>
    <t>Metric #7 Early Intervention PeopleStat will pull this measure using all of the suggested SBIRT Early Intervention national coding.  It is expected that overtime with the new PH MCO initiatives the utilization will increase.</t>
  </si>
  <si>
    <t>Unknown</t>
  </si>
  <si>
    <t xml:space="preserve">Metric #8: Outpatient Services
Action 1a: Need to remove H2035 from the outpatient data set. 
Action 1b: Need to ensure that H0014 is always pulled with its modifier H0014 HG. 
Action 1c: Need to add H0006 and H0006 TF to the OP data set.
Action 1d: Need to pull H0004 with only the HF modifier.  Note H0004 with different modifiers is used for many BH services like Family based and OP.
Action 2:  Need to pull T1015 with the modifier HF and UB for outpatient. If the Commonwealth pulls T1015 without the modifier, it will get all RHC/FQHC encounters.
Action 3a: OMHSAS data- Need to filter on PT/PS to exclude these revenue codes for the outpatient measure (they are residential and inpatient services in OMHSAS).  Note: OMHSAS requires all outpatient claims to be converted to an 837p format so no revenue codes are utilized for outpatient claims in OMHSAS.  
Action 3b: OMAP needs to include the revenue codes for outpatient services. OMAP uses revenue codes on outpatient hospital institutional claims.
• I, A, L claim types are inpatient in OMAP (there are 2400 claims in 2017 that are I not associated with R&amp;B that are outpatient)
• O and C is the primary outpatient claims in OMAP
Action 4: Ensure that coding in other POS are complete
Action 5: To correctly pull/exclude the Detoxification codes, PeopleStat will need to add the DRGs (DRGs: 433, 521, 522, 523) and will need to add the following OMHSAS Revenue codes 0760, 0761, 0762, 0769, 0949 with provider type 01 and Provider specialty 010 Acute Care Hospital; 019 D&amp;A Hospital or 441 D&amp;A Rehab Unit. Because this is not standard and unique coding, PeopleStat will need to look on the encounter category on the Note Segment of the encounter is 02. EDW includes this information.  Note: Rehab is 04. Also because OMAP uses these revenue codes extensively and consistent with national definitions for both inpatient and outpatient services which are not related to SUD treatment or detoxification (and not consistently with how OMHSAS uses the codes), PeopleStat will need to ensure that the following revenue codes are excluded for OMAP services:  
0760 – specialty services general
0761 – specialty services treatment room
0762 – specialty services observation hours
0769 – specialty services other
949 – other therapeutic services, other
Action 6: Need to program utilization for H0020 for PT/PS 11/129 in both the MAT and the OP measures (#8 and #12).
Action 7:  Need to Program utilization for T1015HG in both MAT and OP(#8 and #12) .
Action 8: Need to program utilization for H0020 UB for PT/PS 08/084 in both the MAT and the OP measures (#8 and #12).                                                                                                                                                    Issue 1: OMHSAS uses some coding differently than the national specifications
Issue 2: T1015 is used with different modifiers for different encounters HF is for SUD outpatient but HG is used for OP with MAT. UB is used for the 08/184 clinics
Issue 3: OMAP and OMHSAS use the following codes differently: 0900, 0901, 0902, 0903, 0904, 0911, 0915, 0916, 0917, 0918, 0919 0944, 0945 are only used in inpatient or RTF settings in OMHSAS
Issue 4: OMHSAS does not use POS 53. POS 53 is CMHC nationally but OMHSAS does not use POS 53.
Issue 5: The Commonwealth uses different Detoxification codes than the national data set. For Detoxification:  OMHSAS also uses the following DRGs that are not in the national data set for detoxification:  DRGs: 433, 521, 522, 523 
Revenue codes*: 0760, 0761, 0762, 0769, 0949 with provider type 01 and Provider specialty 010 Acute Care Hospital; 019 D&amp;A Hospital or 441 D&amp;A Rehab Unit.  
Issue 6: H0020 for PT/PS 11/129 includes the medication and the OP counseling;
Issue 7: T1015 HG clinic, includes counseling for OP, the medication and transportation for one week. Note: T1015 HF and UB is an OP service
Issue 8: H0020 UB PT/PS 08/084 includes medication and outpatient counseling
The State will not report on the criminal justice subpopulation
</t>
  </si>
  <si>
    <t xml:space="preserve">Metric #9: Intensive Outpatient and Partial Hospitalization Services
Action 1: Need to add H2035 from the Intensive outpatient data/partial hospitalization set. 
Action 2: Need to ensure that the programing includes the OMAP MCOs reported claims for 905 (IOP –psychiatric), 
906 (Chemical dependency), 
912 (BH Partial hospitalization – less intensive) and 913 (BH Partial hospitalization intensive) extensively.  Note: 907 is not used – BH Community BH program day treatment
Action 3: Need to add codes to POS 52 (Psychiatric Facility partial hospitalization) only used for following codes: H2010, H0038 H0035 with modifiers U7, UB/HA, U7/U2, U2/UA, U7/HB/UA, UB/UA PT/PS 11/113 and 11/114
Action 4: Ensure that coding in other POS are complete
Action 5:  To correctly pull/exclude the Detoxification codes, PeopleStat will need to add the DRGs (DRGs: 433, 521, 522, 523)
and will need to add the following OMHSAS Revenue codes 0760, 0761, 0762, 0769, 0949 with provider type 01 and Provider specialty 010 Acute Care Hospital; 019 D&amp;A Hospital or 441 D&amp;A Rehab Unit. Because this is not standard and unique coding, PeopleStat will need to look on the encounter category on the Note Segment of the encounter is 02. EDW includes this information.  Note: Rehab is 04.  
Also because OMAP uses these revenue codes extensively and consistent with national definitions for both inpatient and outpatient services which are not related to SUD treatment or detoxification (and not consistently with how OMHSAS uses the codes), PeopleStat will need to ensure that the following revenue codes are excluded for OMAP services:  
0760 Specialty services general
0761 specialty services treatment room
0762 specialty services observation hours
0769 specialty services other
949 – Other Therapeutic Services Other                                                                                                                                                                                                                                           Issue 1: OMHSAS uses some coding differently than the national specifications
Issue 2: OMAP MCOs report some IOP/PH claims using national coding not used by OMHSAS BH-MCOs
Issue 3: OMHSAS does not use the national standard coding with the national standard place of service 52 (Psychiatric Facility partial hospitalization)
Issue 4: OMHSAS does not use POS 53. POS 53 is CMHC nationally but OMHSAS does not use POS 53.
Issue 5: The Commonwealth uses different Detoxification codes than the national data set. For Detoxification:  OMHSAS also uses the following DRGs that are not in the national data set for detoxification:  DRGs: 433, 521, 522, 523 
Revenue codes*: 0760, 0761, 0762, 0769, 0949 with provider type 01 and Provider specialty 010 Acute Care Hospital; 019 D&amp;A Hospital or 441 D&amp;A Rehab Unit.  
The State will not report on the criminal justice subpopulation.
</t>
  </si>
  <si>
    <t>Metric #10: Residential and Inpatient Services
Action 1: Need to add H2034 for halfway house which is not in the national dataset
Action 2: Need to use POS 99 for the residential place of service for OMHSAS claims  *Multiple filters might be needed
Action 4: Current coding does not permit residential treatment and residential withdrawal management to be identified on claims/encounter data. The State will adopt different provider level coding to distinguish these services or to distinguish (e.g., a modifier) when withdrawal management is delivered. This change will be implemented at a date to be named in the future.  This measure is expected to decrease slightly when WM is separated.  Note: the ALOS of IMDs will potentially decrease.
Action 5: The State will include all H0018 and T2048 residential codes in this performance measure when the individual has an SUD diagnosis.  This includes: 
• H0018 HE – BH ST residential (MH) Note: With H0018 HE modifier is MH OP code for adult RTF
• H0018 HF – Drug Free Residential
• H0018 (no modifier) – (PT/PS for children and youth 52/520) – program exception (08 or 11/340) – BHRS not D&amp;A Note: H0018 without modifier is BHRS and CRR code Children. 
• T2048 With HE modifier is MH OP for LTSR
• T2048 HF
Action 6: Add DRGs 433, 521, 522, 523 are not in the inpatient residential treatment value set for OMHSAS claims only. To correctly pull/exclude the inpatient treatment codes, PeopleStat will need to add the DRGs (DRGs: 433, 521, 522, 523) and will need to add the following OMHSAS Revenue codes 0760, 0761, 0762, 0769, 0949 with provider type 01 and Provider specialty 010 Acute Care Hospital; 019 D&amp;A Hospital or 441 D&amp;A Rehab Unit. Because this is not standard and unique coding, PeopleStat will need to look on the encounter category on the Note Segment of the encounter is 04. EDW includes this information.  Note: Detox is 02.  
Also because OMAP uses these revenue codes extensively and consistent with national definitions for both inpatient and outpatient services which are not related to SUD treatment or detoxification (and not consistently with how OMHSAS uses the codes), PeopleStat will need to ensure that the following revenue codes are excluded for OMAP services:  
0760 Specialty services general
0761 specialty services treatment room
0762 specialty services observation hours
0769 specialty services other
949 – Other Therapeutic Services Other
Issue 1: OMHSAS uses some coding differently than the national specifications
Issue 2:  Pennsylvania does not use POS 55 and POS 56 
Issue 3: OMHSAS does not use revenue codes for non-hospital residential  - only hospitals and accredited RTFs use revenue codes.  However, OMAP does use revenue codes for both inpatient and outpatient services. 
Issue 4: PA uses two of the national codes with modifiers for SUD residential care.  However, these codes - H0018 HF and T2048 HF– can be used for treatment (ASAM 3.5/3.7) or withdrawal management (ASAM 3.7WM).  
Issue 5: The national specifications for the performance measures request that states include any residential or inpatient service where the individual has an Alcohol Abuse, Opioid Abuse or other drug abuse diagnosis.   Pennsylvania has historically omitted mental health residential services where an individual has an SUD diagnosis.  The measure has the diagnosis pulled first then all residential and inpatient stays with these HCPCS and revenue codes are pulled.
Issue 6: DRGs 433, 521, 522, 523 are not in the inpatient residential treatment value set but BH-MCOS use DRGs (unique to BH- MCOs). OMHSAS uses revenue codes 944, 945, 760, 761, 762, 769, which are not in the inpatient value set. OMHSAS always includes the DRGs when pulling inpatient services to ensure that the correct codes are pulled. OMAP does not use DRGs and does not use 0760, 0761, 0762, 0769, 0949 for inpatient SUD treatment.
The State will not report on the criminal justice subpopulation</t>
  </si>
  <si>
    <t>Changes in coding will be phased in</t>
  </si>
  <si>
    <t xml:space="preserve">The Commonwealth will phase in the coding changes by 2022. </t>
  </si>
  <si>
    <t>Metric #11 – Withdrawal Management
Action 1: Need to ensure that H0014 is always pulled with its modifier H0014 HG.
Action 2: Current coding does not permit residential treatment and residential withdrawal management to be identified on claims/encounter data. The State will adopt different provider level coding to distinguish these services or to distinguish (e.g., a modifier) when withdrawal management is delivered. This change will be implemented at a date to be named in the future.  This measure is expected to increase slightly when WM is separated.  Note: the ALOS of IMDs will potentially decrease.
Action 3: 
To correctly pull/exclude the Detoxification codes, PeopleStat will need to add the DRGs (DRGs: 433, 521, 522, 523)
and will need to add the following OMHSAS Revenue codes 0760, 0761, 0762, 0769, 0949 with provider type 01 and Provider specialty 010 Acute Care Hospital; 019 D&amp;A Hospital or 441 D&amp;A Rehab Unit. Because this is not standard and unique coding, PeopleStat will need to look on the encounter category on the Note Segment of the encounter is 02. EDW includes this information.  Note: Rehab is 04.  
Also because OMAP uses these revenue codes extensively and consistent with national definitions for both inpatient and outpatient services which are not related to SUD treatment or detoxification (and not consistently with how OMHSAS uses the codes), PeopleStat will need to ensure that the following revenue codes are excluded for OMAP services:  
0760 Specialty services general
0761 specialty services treatment room
0762 specialty services observation hours
0769 specialty services other
949 – Other Therapeutic Services Other                   
Issue 1: The Commonwealth only uses H0014 with the HG modifier for withdrawal management.
Issue 2: PA uses two of the national codes with modifiers for SUD residential care.  However, these codes - H0018 HF and T2048 HF– can be used for treatment (ASAM 3.5/3.7) or withdrawal management (ASAM 3.7WM).  
Issue 3: The Commonwealth uses different Detoxification codes than the national data set. For Detoxification:  OMHSAS also uses the following DRGs that are not in the national data set for detoxification:  DRGs: 433, 521, 522, 523 
Revenue codes*: 0760, 0761, 0762, 0769, 0949 with provider type 01 and Provider specialty 010 Acute Care Hospital; 019 D&amp;A Hospital or 441 D&amp;A Rehab Unit.  
The State will not report on the criminal justice subpopulation.</t>
  </si>
  <si>
    <t>Medication Assisted Treatment</t>
  </si>
  <si>
    <t>Metric #12 – Medication Assisted Treatment
Action 2: Need to program utilization for H0020 for PT/PS 11/129 in both the MAT and the OP measures (#8 and #12)
Action 3:  Need to Program utilization for T1015HG in both MAT and OP (#8 and #12) 
Action 4a: Need to program utilization for H0020 UB for PT/PS 08/084 in both the MAT and the OP measures (#8 and #12)
Action 4b: Current coding does not permit identification of MAT provision on claims/encounter data. The State will adopt different provider level coding to distinguish specifically when MAT is delivered. This change will be implemented at a date to be named in the future.  This measure is expected to decrease slightly when MAT is specifically reported.  
Action 5: PeopleStat needs to add the following NDCs:
00054039168, 00054039268, 00054355344, 00054355563, 00054355663, 00054421825, 00054421925, 00054453825, 00054457025, 00054457125, 00054855324, 00054855424, 00406052710, 00406054034, 00406192303, 00406192403, 00406254001, 00406575501, 00406575562, 00406577101, 00406577162, 00406802003, 00406872510, 00904653061, 13107008801, 13107008901, 42806031801, 47781035503, 47781035703, 66689069430, 66689069479, 66689069579, 66689071116, 66689071216, 66689089840, 67877011601, 68462080001, 68462080101
Issue 1: OMHSAS utilizes HCPCS codes to determine when an individual has obtained MAT including: 
• J0571
• J0572
• J0574
• J2315
• S0109
• H0020 
• H0020 HG
• H0020 UB
• T1015 HG
Issue 2: H0020 for PT/PS 11/129 includes the medication and the OP counseling;
Issue 3: T1015 HG clinic, includes counseling for OP, the medication and transportation for one week. Note: T1015 HF and UB is an OP service
Issue 4: H0020 UB PT/PS 08/084 includes medication and outpatient counseling
Issue 5: PA uses multiple NDCs for MAT that are not in the national value set. the Commonwealth will be including both the HCPCS administration codes and the NDCs to ensure that the totality of Medication Assisted Treatment is captured in the metric. 
The State will not report on the criminal justice subpopulation</t>
  </si>
  <si>
    <t>The average length of stay for beneficiaries discharged from IMD inpatient or residential treatment for SUD during the measurement period</t>
  </si>
  <si>
    <t>Consistent</t>
  </si>
  <si>
    <t>Metric #36 Average Length of Stay in IMDs
Same as Metric #5</t>
  </si>
  <si>
    <t>07/1/2018-06/30/2019</t>
  </si>
  <si>
    <t xml:space="preserve">Metric #13 SUD Provider Availability
No Planned Modification
</t>
  </si>
  <si>
    <t xml:space="preserve">Metric #14: SUD Provider Availability - MAT
No Planned Modification
</t>
  </si>
  <si>
    <t>01/1/2018 - 12/31/18</t>
  </si>
  <si>
    <t xml:space="preserve">Metric #15: Initiation and Engagement of Alcohol and Other Drug Abuse or Dependence Treatment
Action: Pennsylvania Hospice coding will need to be determined.
Action: Deviations listed in Metrics #3, #4, and #6 are likely applicable to this measure and are anticipated to be applied in programming.  
The State will use accepted claims and encounters which will include MCO paid and MCO denied claims. The State will not include suspended, pended claims.
Issue: • The Commonwealth will use the following hierarchy to exclude beneficiaries receiving hospice services: 
o Procedure codes (Q5001-Q5009 or T2042-T2046) OR
o Procedure code modifier (GV) OR
o Bill Type (81 or 82) OR
o Provider Type (06). 
</t>
  </si>
  <si>
    <t>Yes</t>
  </si>
  <si>
    <t>Programming and Validation is expected to be completed by the end of DY2</t>
  </si>
  <si>
    <t xml:space="preserve">Decrease </t>
  </si>
  <si>
    <t>Decrease</t>
  </si>
  <si>
    <t>Metric #18 Use of Opioids at High Dosage in Persons Without Cancer 
Action: Deviations listed in Metrics #3, #4, and #6 are likely applicable to this measure and are anticipated to be applied in programming.  
Action: • The Commonwealth will use the following hierarchy to exclude beneficiaries receiving hospice services: 
o Procedure codes (Q5001-Q5009 or T2042-T2046) OR
o Procedure code modifier (GV) OR
o Bill Type (81 or 82) OR
o Provider Type (06).
The State will use accepted claims and encounters which will include MCO paid and MCO denied claims. The State will not include suspended, pended claims.</t>
  </si>
  <si>
    <t>Use of Opioids from Multiple Providers in Persons Without Cancer 
[PQA; NQF #2950]</t>
  </si>
  <si>
    <t xml:space="preserve">Metric #21 Concurrent Use of Opioids and Benzodiazepine
Related to #18 above 
This is data set is related to Metric #18. The deviations in Metric #18 will apply to this metric            
The State will use accepted claims and encounters which will include MCO paid and MCO denied claims. The State will not include suspended, pended claims. • The Commonwealth will use the following hierarchy to exclude beneficiaries receiving hospice services: 
o Procedure codes (Q5001-Q5009 or T2042-T2046) OR
o Procedure code modifier (GV) OR
o Bill Type (81 or 82) OR
o Provider Type (06).
</t>
  </si>
  <si>
    <t>01/1/2018 - 12/31/19</t>
  </si>
  <si>
    <t>Metric #22: Continuity of Pharmacotherapy for Opioid Use Disorder 
Action: the Deviations noted in Metric #12 are anticipated. The State will use accepted claims and encounters which will include MCO paid and MCO denied claims. The State will not include suspended, pended claims.</t>
  </si>
  <si>
    <t xml:space="preserve">Metric #17: Follow-up after Emergency Department Visit for Mental Illness or Alcohol and Other Drug Abuse or Dependence
The data in this measure is related to metric #15 and #6 with the exception of the following value sets: 
• Ambulatory Surgical Center POS
• Electroconvulsive Therapy,
• Intentional Self-Harm, 
• Mental Health Diagnosis, 
• Mental Illness,
• Telehealth POS, 
• Visit Setting Unspecified
The same deviations noted in Metrics #6 and #15 will apply to this metric.  Analysis of the additional value sets above will be made during programming of this measure.
The state will use accepted claims and encounters which will include MCO paid and MCO denied claims. The state will not include suspended, pended claims  • The Commonwealth will use the following hierarchy to exclude beneficiaries receiving hospice services: 
o Procedure codes (Q5001-Q5009 or T2042-T2046) OR
o Procedure code modifier (GV) OR
o Bill Type (81 or 82) OR
o Provider Type (06).
</t>
  </si>
  <si>
    <t xml:space="preserve">Metric #17: Follow-up after Emergency Department Visit for Mental Illness or Alcohol and Other Drug Abuse or Dependence
The data in this measure is related to metric #15 and #6 with the exception of the following value sets: 
• Ambulatory Surgical Center POS
• Electroconvulsive Therapy,
• Intentional Self-Harm, 
• Mental Health Diagnosis, 
• Mental Illness,
• Telehealth POS, 
• Visit Setting Unspecified
The same deviations noted in Metrics #6 and #15 will apply to this metric.  Analysis of the additional value sets above will be made during programming of this measure.
The state will use accepted claims and encounters which will include MCO paid and MCO denied claims. The state will not include suspended, pended claims • The Commonwealth will use the following hierarchy to exclude beneficiaries receiving hospice services: 
o Procedure codes (Q5001-Q5009 or T2042-T2046) OR
o Procedure code modifier (GV) OR
o Bill Type (81 or 82) OR
o Provider Type (06).
</t>
  </si>
  <si>
    <t>PDMP checking by provider types (prescribers, dispensers)</t>
  </si>
  <si>
    <t xml:space="preserve">PDMP: Inquiries by provider types (prescribers, dispensers); Q1: How health IT is being used to slow down the rate of growth of individuals identified with SUD?  </t>
  </si>
  <si>
    <t>State-identified</t>
  </si>
  <si>
    <t>PDMP reports</t>
  </si>
  <si>
    <t>S1</t>
  </si>
  <si>
    <t>Opioid prescriptions submitted to the PDMP</t>
  </si>
  <si>
    <t xml:space="preserve">PDMP: Number of opioid prescriptions submitted to the PDMP Q1: How health IT is being used to slow down the rate of growth of individuals identified with SUD?  </t>
  </si>
  <si>
    <t>SSO Connections live</t>
  </si>
  <si>
    <t xml:space="preserve">PDMP: Number of SSO connections live Q2: How health IT is being used to treat effectively individuals identified with SUD?  </t>
  </si>
  <si>
    <t>S2</t>
  </si>
  <si>
    <t>PDMP MME/D threshold exceeded alerts generated</t>
  </si>
  <si>
    <t xml:space="preserve">PDMP Number of alerts generated: "Patient exceeds Opioid Dosage (MME/D) Threshold" Substances Q2: How health IT is being used to treat effectively individuals identified with SUD?  </t>
  </si>
  <si>
    <t>S3</t>
  </si>
  <si>
    <t>PDMP Multiple Provider Alerts generated</t>
  </si>
  <si>
    <t xml:space="preserve">PDMP Number of alerts generated: "Patient Seeing Multiple Providers for Controlled Q2: How health IT is being used to treat effectively individuals identified with SUD?  </t>
  </si>
  <si>
    <t xml:space="preserve">Corrections Facilities on-boarded to ADT </t>
  </si>
  <si>
    <t>eHealth: Number of Corrections Facilities On-boarded to the ADT project Q3: How health IT is being used to effectively monitor “recovery” supports and services for individuals identified with SUD?</t>
  </si>
  <si>
    <t>eHealth</t>
  </si>
  <si>
    <t>S4</t>
  </si>
  <si>
    <t>Eds connected to ADT</t>
  </si>
  <si>
    <t>eHealth: the number of emergency departments that are connected to the ADT project, which is a statewide alerting system Q3: How health IT is being used to effectively monitor “recovery” supports and services for individuals identified with SUD?</t>
  </si>
  <si>
    <t xml:space="preserve"> The State will use accepted claims and encounters which will include MCO paid claims.  No other deviations.</t>
  </si>
  <si>
    <t>Metric #24: Inpatient Stays for SUD per 1,000 Medicaid Beneficiaries  
Same deviations for inpatient stays as on Metric #10 Action 6: Add DRGs 433, 521, 522, 523 are not in the inpatient residential treatment value set for OMHSAS claims only. To correctly pull/exclude the inpatient treatment codes, PeopleStat will need to add the DRGs (DRGs: 433, 521, 522, 523) and will need to add the following OMHSAS Revenue codes 0760, 0761, 0762, 0769, 0949 with provider type 01 and Provider specialty 010 Acute Care Hospital; 019 D&amp;A Hospital or 441 D&amp;A Rehab Unit. Because this is not standard and unique coding, PeopleStat will need to look on the encounter category on the Note Segment of the encounter is 04. EDW includes this information.  Note: Detox is 02.  
Also because OMAP uses these revenue codes extensively and consistent with national definitions for both inpatient and outpatient services which are not related to SUD treatment or detoxification (and not consistently with how OMHSAS uses the codes), PeopleStat will need to ensure that the following revenue codes are excluded for OMAP services:  
0760 Specialty services general
0761 specialty services treatment room
0762 specialty services observation hours
0769 specialty services other
949 – Other Therapeutic Services Other                                                                                                                                                                                                                                                    Issue: OMAP and OMHSAS differently code. Same deviations for inpatient stays as on Metric #10. Issue 6: DRGs 433, 521, 522, 523 are not in the inpatient residential treatment value set but BH-MCOS use DRGs (unique to BH- MCOs). OMHSAS uses revenue codes 944, 945, 760, 761, 762, 769, which are not in the inpatient value set. OMHSAS always includes the DRGs when pulling inpatient services to ensure that the correct codes are pulled. OMAP does not use DRGs and does not use 0760, 0761, 0762, 0769, 0949 for inpatient SUD treatment.
The State will not report on the criminal justice subpopulation.
The State will use accepted claims and encounters which will include MCO paid claims</t>
  </si>
  <si>
    <t xml:space="preserve">The rate of all-cause readmissions during the measurement period among beneficiaries with SUD. </t>
  </si>
  <si>
    <t xml:space="preserve">Metric #25: Readmissions Among Beneficiaries with SUD
This measure uses extensive data sets related to hospitalizations for a variety of conditions.  Deviations related to the inpatient stay data set as outlined in metric #10, Action 6 will be taken into account in the calculation of this metric.
Add DRGs 433, 521, 522, 523 are not in the inpatient residential treatment value set for OMHSAS claims only. To correctly pull/exclude the inpatient treatment codes, PeopleStat will need to add the DRGs (DRGs: 433, 521, 522, 523) and will need to add the following OMHSAS Revenue codes 0760, 0761, 0762, 0769, 0949 with provider type 01 and Provider specialty 010 Acute Care Hospital; 019 D&amp;A Hospital or 441 D&amp;A Rehab Unit. Because this is not standard and unique coding, PeopleStat will need to look on the encounter category on the Note Segment of the encounter is 04. EDW includes this information.  Note: Detox is 02.  
Also because OMAP uses these revenue codes extensively and consistent with national definitions for both inpatient and outpatient services which are not related to SUD treatment or detoxification (and not consistently with how OMHSAS uses the codes), PeopleStat will need to ensure that the following revenue codes are excluded for OMAP services:  
0760 Specialty services general
0761 specialty services treatment room
0762 specialty services observation hours
0769 specialty services other
949 – Other Therapeutic Services Other                                                                                                                                                                                                                                              The State will use accepted encounters which will include MCO paid and MCO denied claims. The State will not include suspended, pended claims.
Issue: OMAP and OMHSAS differently code. Same deviations for inpatient stays as on Metric #10. Issue 6: DRGs 433, 521, 522, 523 are not in the inpatient residential treatment value set but BH-MCOS use DRGs (unique to BH- MCOs). OMHSAS uses revenue codes 944, 945, 760, 761, 762, 769, which are not in the inpatient value set. OMHSAS always includes the DRGs when pulling inpatient services to ensure that the correct codes are pulled. OMAP does not use DRGs and does not use 0760, 0761, 0762, 0769, 0949 for inpatient SUD treatment.
The State will not report on the criminal justice subpopulation
</t>
  </si>
  <si>
    <t>Number of overdose deaths during the measurement period among Medicaid beneficiaries living in a geographic area covered by the demonstration. States are encouraged to report the cause of overdose death as specifically as possible (for example, prescription vs. illicit opioid).</t>
  </si>
  <si>
    <t>Metric #26: Drug Overdose Deaths (count)
Action:  Pennsylvania will obtain the most precise overdose death data available from vital statistics for these ICD-10 codes, which does not include Medicaid eligibility. Issue: The ICD-10 codes for underlying cause of death are not in the OMAP inpatient or outpatient data.</t>
  </si>
  <si>
    <t>Rate of overdose deaths during the measurement period among adult Medicaid beneficiaries living in a geographic area covered by the demonstration. States are encouraged to report the cause of overdose death as specifically as possible (for example, prescription vs. illicit opioid).</t>
  </si>
  <si>
    <t xml:space="preserve">Metric #27: Overdose Deaths (rate)
See #26 Action:  Pennsylvania will obtain the most precise overdose death data available from vital statistics for these ICD-10 codes, which does not include Medicaid eligibility. Same as #26 Issue: The ICD-10 codes for underlying cause of death are not in the OMAP inpatient or outpatient data.
</t>
  </si>
  <si>
    <t xml:space="preserve">Total Medicaid SUD spending during the measurement period. </t>
  </si>
  <si>
    <t>A</t>
  </si>
  <si>
    <t>This measure uses extensive data sets related to ambulatory visits from OMAP.  The state will use accepted claims and encounters which will include MCO paid and MCO denied claims. The state will not include suspended, pended encounters.</t>
  </si>
  <si>
    <t xml:space="preserve">Add rows for any additional state-identified metrics </t>
  </si>
  <si>
    <r>
      <rPr>
        <vertAlign val="superscript"/>
        <sz val="11"/>
        <rFont val="Calibri"/>
        <family val="2"/>
        <scheme val="minor"/>
      </rPr>
      <t>a</t>
    </r>
    <r>
      <rPr>
        <sz val="11"/>
        <rFont val="Calibri"/>
        <family val="2"/>
        <scheme val="minor"/>
      </rPr>
      <t xml:space="preserve">There are no CMS-provided metrics related to milestone 2 or milestone 3. </t>
    </r>
  </si>
  <si>
    <r>
      <rPr>
        <vertAlign val="superscript"/>
        <sz val="11"/>
        <rFont val="Calibri"/>
        <family val="2"/>
        <scheme val="minor"/>
      </rPr>
      <t>b</t>
    </r>
    <r>
      <rPr>
        <sz val="11"/>
        <rFont val="Calibri"/>
        <family val="2"/>
        <scheme val="minor"/>
      </rPr>
      <t xml:space="preserve"> Rates 1 and 2 reported for metric 17(1) correspond to rates 2 and 3 for metric 17 from 1115 SUD Technical Specifications for Monitoring Metrics Version 1.1 Manual</t>
    </r>
  </si>
  <si>
    <r>
      <rPr>
        <vertAlign val="superscript"/>
        <sz val="11"/>
        <rFont val="Calibri"/>
        <family val="2"/>
        <scheme val="minor"/>
      </rPr>
      <t>c</t>
    </r>
    <r>
      <rPr>
        <sz val="11"/>
        <rFont val="Calibri"/>
        <family val="2"/>
        <scheme val="minor"/>
      </rPr>
      <t xml:space="preserve"> Rates 1 and 2 reported for metric 17(2) correspond to rates 1 and 2 for metric 17 from 1115 SUD Technical Specifications for Monitoring Metrics Version 1.1 Manual</t>
    </r>
  </si>
  <si>
    <t>Pennsylvania Medicaid Coverage Former Foster Care Youth From a Different State &amp; SUD Demonstration</t>
  </si>
  <si>
    <t xml:space="preserve">Initiation and Engagement of Alcohol and Other Drug  Dependence Treatment (IET-AD)
</t>
  </si>
  <si>
    <t xml:space="preserve">SUB-3 Alcohol and Other Drug Use Disorder Treatment Provided or Offered at Discharge and SUB-3a Alcohol and Other Drug Use Disorder Treatment at Discharge
</t>
  </si>
  <si>
    <r>
      <t>Follow-up after Emergency Department Visit for Alcohol or Other Drug Dependence (FUA-AD)</t>
    </r>
    <r>
      <rPr>
        <sz val="11"/>
        <rFont val="Calibri"/>
        <family val="2"/>
        <scheme val="minor"/>
      </rPr>
      <t xml:space="preserve">
</t>
    </r>
  </si>
  <si>
    <r>
      <t xml:space="preserve">Follow-up after Emergency Department Visit for Mental Illness (FUM-AD)
</t>
    </r>
    <r>
      <rPr>
        <sz val="11"/>
        <rFont val="Calibri"/>
        <family val="2"/>
        <scheme val="minor"/>
      </rPr>
      <t xml:space="preserve">
</t>
    </r>
  </si>
  <si>
    <t xml:space="preserve">Use of Opioids at High Dosage in Persons Without Cancer (OHD-AD)
</t>
  </si>
  <si>
    <t>Use of Opioids at High Dosage and from Multiple Providers in Persons Without Cancer [OHDMP]</t>
  </si>
  <si>
    <t xml:space="preserve">Concurrent Use of Opioids and Benzodiazepines (COB-AD) 
</t>
  </si>
  <si>
    <t xml:space="preserve">Continuity of Pharmacotherapy for Opioid Use Disorder </t>
  </si>
  <si>
    <t>Emergency Department Utilization for SUD per 1,000 Medicaid Beneficiaries</t>
  </si>
  <si>
    <t>Access to Preventive/ Ambulatory Health Services for Adult Medicaid Beneficiaries with SUD (AAP)</t>
  </si>
  <si>
    <t>Number of beneficiaries with a claim for inpatient/residential treatment for SUD in an IMD during the measurement period</t>
  </si>
  <si>
    <t>Number of beneficiaries enrolled in the measurement period receiving any SUD treatment service, facility claim, or pharmacy claim during the measurement period</t>
  </si>
  <si>
    <t>Percentage of beneficiaries age 18 and older with a new episode of alcohol or other drug (AOD) abuse or dependence who received the following:
•Initiation of AOD Treatment—percentage of beneficiaries who initiate treatment through an inpatient AOD admission, outpatient visit, intensive outpatient encounter or partial hospitalization, telehealth, or medication treatment within 14 days of the diagnosis
•Engagement of AOD Treatment—percentage of beneficiaries who initiated treatment and who were engaged in ongoing AOD treatment within 34 days of the initiation visit
The following diagnosis cohorts are reported for each rate: (1) Alcohol abuse or dependence, (2) Opioid abuse or dependence, (3) Other drug abuse or dependence, and (4) Total AOD abuse or dependence. A total of 8 separate rates are reported for this measure.</t>
  </si>
  <si>
    <t>SUB-3: Patients who are identified with alcohol or drug use disorder who receive or refuse at discharge a prescription for FDA-approved medications for alcohol or drug use disorder, OR who receive or refuse a referral for addictions treatment.
SUB-3a: Patients who are identified with alcohol or drug disorder who receive a prescription for FDA-approved medications for alcohol or drug use disorder OR a referral for addictions treatment.
The measure is reported as an overall rate which includes all patients to whom alcohol or drug use disorder treatment was provided, or offered and refused, at the time of hospital discharge, and a second rate, a subset of the first, which includes only those patients who received alcohol or drug use disorder treatment at discharge. The Provided or Offered rate (SUB-3) describes patients who are identified with alcohol or drug use disorder who receive or refuse at discharge a prescription for FDA-approved medications for alcohol or drug use disorder, OR who receive or refuse a referral for addictions treatment. The Alcohol and Other Drug Disorder Treatment at Discharge (SUB-3a) rate describes only those who receive a prescription for FDA-approved medications for alcohol or drug use disorder OR a referral for addictions treatment. Those who refused are not included.</t>
  </si>
  <si>
    <t>Percentage of ED visits for beneficiaries age 18 and older with a principal diagnosis of AOD abuse or dependence who had a follow-up visit for AOD abuse or dependence. Two rates are reported:
•
Percentage of ED visits for which the beneficiary received follow-up within 30 days of the ED visit (31 total days).
•
Percentage of ED visits for which the beneficiary received follow-up within 7 days of the ED visit (8 total days).</t>
  </si>
  <si>
    <t>Percentage of ED visits for beneficiaries age 18 and older with a principal diagnosis of mental illness or intentional self-harm and who had a follow-up visit for mental illness. Two rates are reported:
•Percentage of ED visits for mental illness for which the beneficiary received follow-up within 30 days of the ED visit (31 total days)
•Percentage of ED visits for mental illness for which the beneficiary received follow-up within 7 days of the ED visit (8 total 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</si>
</sst>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5" formatCode="mm/dd/yyyy"/>
  </numFmts>
  <fonts count="29" x14ac:knownFonts="1">
    <font>
      <sz val="11"/>
      <color theme="1"/>
      <name val="Calibri"/>
      <family val="2"/>
      <scheme val="minor"/>
    </font>
    <font>
      <sz val="11"/>
      <color rgb="FFFF0000"/>
      <name val="Calibri"/>
      <family val="2"/>
      <scheme val="minor"/>
    </font>
    <font>
      <sz val="7"/>
      <color theme="1"/>
      <name val="Times New Roman"/>
      <family val="1"/>
    </font>
    <font>
      <sz val="11"/>
      <color theme="1"/>
      <name val="Calibri"/>
      <family val="2"/>
      <scheme val="minor"/>
    </font>
    <font>
      <sz val="11"/>
      <color theme="2" tint="-0.249977111117893"/>
      <name val="Calibri"/>
      <family val="2"/>
      <scheme val="minor"/>
    </font>
    <font>
      <sz val="11"/>
      <color rgb="FF006100"/>
      <name val="Calibri"/>
      <family val="2"/>
      <scheme val="minor"/>
    </font>
    <font>
      <sz val="11"/>
      <color rgb="FF9C0006"/>
      <name val="Calibri"/>
      <family val="2"/>
      <scheme val="minor"/>
    </font>
    <font>
      <sz val="11"/>
      <color theme="1"/>
      <name val="Times New Roman"/>
      <family val="1"/>
    </font>
    <font>
      <sz val="11"/>
      <name val="Times New Roman"/>
      <family val="1"/>
    </font>
    <font>
      <b/>
      <sz val="16"/>
      <color theme="1"/>
      <name val="Times New Roman"/>
      <family val="1"/>
    </font>
    <font>
      <b/>
      <sz val="11"/>
      <color theme="0"/>
      <name val="Times New Roman"/>
      <family val="1"/>
    </font>
    <font>
      <i/>
      <sz val="11"/>
      <name val="Times New Roman"/>
      <family val="1"/>
    </font>
    <font>
      <b/>
      <sz val="11"/>
      <name val="Times New Roman"/>
      <family val="1"/>
    </font>
    <font>
      <sz val="11"/>
      <color theme="0"/>
      <name val="Times New Roman"/>
      <family val="1"/>
    </font>
    <font>
      <i/>
      <sz val="11"/>
      <color theme="1"/>
      <name val="Times New Roman"/>
      <family val="1"/>
    </font>
    <font>
      <i/>
      <vertAlign val="superscript"/>
      <sz val="11"/>
      <name val="Times New Roman"/>
      <family val="1"/>
    </font>
    <font>
      <sz val="11"/>
      <color theme="1"/>
      <name val="Calibri"/>
      <family val="2"/>
    </font>
    <font>
      <sz val="11"/>
      <color theme="1"/>
      <name val="Times New Roman"/>
      <family val="2"/>
    </font>
    <font>
      <b/>
      <sz val="11"/>
      <color theme="0"/>
      <name val="Calibri"/>
      <family val="2"/>
      <scheme val="minor"/>
    </font>
    <font>
      <sz val="11"/>
      <name val="Calibri"/>
      <family val="2"/>
      <scheme val="minor"/>
    </font>
    <font>
      <b/>
      <vertAlign val="superscript"/>
      <sz val="11"/>
      <color theme="0"/>
      <name val="Calibri"/>
      <family val="2"/>
      <scheme val="minor"/>
    </font>
    <font>
      <sz val="11"/>
      <color rgb="FFC00000"/>
      <name val="Calibri"/>
      <family val="2"/>
      <scheme val="minor"/>
    </font>
    <font>
      <b/>
      <i/>
      <sz val="11"/>
      <name val="Times New Roman"/>
      <family val="1"/>
    </font>
    <font>
      <sz val="11"/>
      <color rgb="FFD0CECE"/>
      <name val="Times New Roman"/>
      <family val="1"/>
    </font>
    <font>
      <sz val="11"/>
      <color theme="0"/>
      <name val="Calibri"/>
      <family val="2"/>
      <scheme val="minor"/>
    </font>
    <font>
      <b/>
      <sz val="11"/>
      <color theme="1"/>
      <name val="Calibri"/>
      <family val="2"/>
      <scheme val="minor"/>
    </font>
    <font>
      <b/>
      <sz val="11"/>
      <color rgb="FFFFFFFF"/>
      <name val="Calibri"/>
      <family val="2"/>
      <scheme val="minor"/>
    </font>
    <font>
      <vertAlign val="superscript"/>
      <sz val="11"/>
      <name val="Calibri"/>
      <family val="2"/>
      <scheme val="minor"/>
    </font>
    <font>
      <i/>
      <sz val="11"/>
      <name val="Calibri"/>
      <family val="2"/>
      <scheme val="minor"/>
    </font>
  </fonts>
  <fills count="12">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lightUp">
        <bgColor theme="2"/>
      </patternFill>
    </fill>
    <fill>
      <patternFill patternType="solid">
        <fgColor rgb="FF6C6F70"/>
        <bgColor indexed="64"/>
      </patternFill>
    </fill>
    <fill>
      <patternFill patternType="solid">
        <fgColor theme="2" tint="-9.9978637043366805E-2"/>
        <bgColor indexed="64"/>
      </patternFill>
    </fill>
    <fill>
      <patternFill patternType="solid">
        <fgColor rgb="FFFFFFCC"/>
      </patternFill>
    </fill>
    <fill>
      <patternFill patternType="solid">
        <fgColor rgb="FFC6EFCE"/>
      </patternFill>
    </fill>
    <fill>
      <patternFill patternType="solid">
        <fgColor rgb="FFFFC7CE"/>
      </patternFill>
    </fill>
    <fill>
      <patternFill patternType="solid">
        <fgColor theme="0" tint="-0.14999847407452621"/>
        <bgColor indexed="64"/>
      </patternFill>
    </fill>
    <fill>
      <patternFill patternType="solid">
        <fgColor theme="0" tint="-0.34998626667073579"/>
        <bgColor indexed="64"/>
      </patternFill>
    </fill>
  </fills>
  <borders count="21">
    <border>
      <left/>
      <right/>
      <top/>
      <bottom/>
      <diagonal/>
    </border>
    <border>
      <left style="thin">
        <color theme="0"/>
      </left>
      <right/>
      <top/>
      <bottom/>
      <diagonal/>
    </border>
    <border>
      <left/>
      <right style="thin">
        <color theme="0"/>
      </right>
      <top/>
      <bottom/>
      <diagonal/>
    </border>
    <border>
      <left style="thin">
        <color rgb="FFB2B2B2"/>
      </left>
      <right style="thin">
        <color rgb="FFB2B2B2"/>
      </right>
      <top style="thin">
        <color rgb="FFB2B2B2"/>
      </top>
      <bottom style="thin">
        <color rgb="FFB2B2B2"/>
      </bottom>
      <diagonal/>
    </border>
    <border>
      <left style="thin">
        <color rgb="FFB2B2B2"/>
      </left>
      <right style="thin">
        <color rgb="FFB2B2B2"/>
      </right>
      <top style="thin">
        <color rgb="FFB2B2B2"/>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theme="0" tint="-0.34998626667073579"/>
      </right>
      <top style="thin">
        <color indexed="64"/>
      </top>
      <bottom style="medium">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indexed="64"/>
      </left>
      <right style="thin">
        <color indexed="64"/>
      </right>
      <top/>
      <bottom/>
      <diagonal/>
    </border>
    <border>
      <left/>
      <right style="thin">
        <color theme="0" tint="-0.34998626667073579"/>
      </right>
      <top style="thin">
        <color theme="0" tint="-0.34998626667073579"/>
      </top>
      <bottom style="medium">
        <color theme="0" tint="-0.34998626667073579"/>
      </bottom>
      <diagonal/>
    </border>
    <border>
      <left style="thin">
        <color indexed="64"/>
      </left>
      <right style="thin">
        <color indexed="64"/>
      </right>
      <top/>
      <bottom style="thin">
        <color indexed="64"/>
      </bottom>
      <diagonal/>
    </border>
    <border>
      <left/>
      <right style="thin">
        <color theme="0" tint="-0.34998626667073579"/>
      </right>
      <top style="thin">
        <color theme="0" tint="-0.34998626667073579"/>
      </top>
      <bottom style="thin">
        <color indexed="64"/>
      </bottom>
      <diagonal/>
    </border>
    <border>
      <left style="thin">
        <color rgb="FFB2B2B2"/>
      </left>
      <right style="thin">
        <color indexed="64"/>
      </right>
      <top style="thin">
        <color rgb="FFB2B2B2"/>
      </top>
      <bottom style="medium">
        <color indexed="64"/>
      </bottom>
      <diagonal/>
    </border>
  </borders>
  <cellStyleXfs count="5">
    <xf numFmtId="0" fontId="0" fillId="0" borderId="0"/>
    <xf numFmtId="0" fontId="3" fillId="7" borderId="3" applyNumberFormat="0" applyFont="0" applyAlignment="0" applyProtection="0"/>
    <xf numFmtId="0" fontId="4" fillId="7" borderId="3"/>
    <xf numFmtId="0" fontId="5" fillId="8" borderId="0" applyNumberFormat="0" applyBorder="0" applyAlignment="0" applyProtection="0"/>
    <xf numFmtId="0" fontId="6" fillId="9" borderId="0" applyNumberFormat="0" applyBorder="0" applyAlignment="0" applyProtection="0"/>
  </cellStyleXfs>
  <cellXfs count="183">
    <xf numFmtId="0" fontId="0" fillId="0" borderId="0" xfId="0"/>
    <xf numFmtId="0" fontId="7" fillId="0" borderId="0" xfId="0" applyFont="1" applyProtection="1">
      <protection locked="0"/>
    </xf>
    <xf numFmtId="0" fontId="8" fillId="0" borderId="0" xfId="0" applyFont="1" applyFill="1" applyAlignment="1" applyProtection="1">
      <alignment horizontal="left" vertical="center"/>
    </xf>
    <xf numFmtId="0" fontId="10" fillId="5" borderId="1" xfId="0" applyFont="1" applyFill="1" applyBorder="1" applyAlignment="1" applyProtection="1">
      <alignment horizontal="center" wrapText="1"/>
    </xf>
    <xf numFmtId="0" fontId="7" fillId="0" borderId="0" xfId="0" applyFont="1"/>
    <xf numFmtId="0" fontId="8" fillId="0" borderId="0" xfId="0" applyFont="1" applyAlignment="1" applyProtection="1">
      <alignment horizontal="left" wrapText="1"/>
      <protection locked="0"/>
    </xf>
    <xf numFmtId="0" fontId="8" fillId="0" borderId="0" xfId="0" applyFont="1" applyAlignment="1" applyProtection="1">
      <alignment horizontal="left"/>
      <protection locked="0"/>
    </xf>
    <xf numFmtId="0" fontId="11" fillId="0" borderId="0" xfId="0" applyFont="1" applyAlignment="1" applyProtection="1">
      <alignment horizontal="left"/>
      <protection locked="0"/>
    </xf>
    <xf numFmtId="0" fontId="8" fillId="0" borderId="0" xfId="0" applyFont="1" applyAlignment="1" applyProtection="1">
      <alignment vertical="center" wrapText="1"/>
      <protection locked="0"/>
    </xf>
    <xf numFmtId="0" fontId="8" fillId="0" borderId="0" xfId="0" applyFont="1" applyProtection="1">
      <protection locked="0"/>
    </xf>
    <xf numFmtId="0" fontId="8" fillId="0" borderId="0" xfId="0" applyFont="1" applyAlignment="1">
      <alignment vertical="center"/>
    </xf>
    <xf numFmtId="0" fontId="8" fillId="0" borderId="0" xfId="0" applyFont="1"/>
    <xf numFmtId="0" fontId="13" fillId="0" borderId="0" xfId="0" applyFont="1"/>
    <xf numFmtId="0" fontId="15" fillId="0" borderId="0" xfId="0" applyFont="1" applyAlignment="1" applyProtection="1">
      <alignment horizontal="left"/>
      <protection locked="0"/>
    </xf>
    <xf numFmtId="0" fontId="7" fillId="0" borderId="0" xfId="0" applyFont="1" applyAlignment="1">
      <alignment wrapText="1"/>
    </xf>
    <xf numFmtId="0" fontId="7" fillId="0" borderId="11" xfId="0" applyFont="1" applyBorder="1"/>
    <xf numFmtId="0" fontId="7" fillId="0" borderId="0" xfId="0" applyFont="1" applyProtection="1"/>
    <xf numFmtId="0" fontId="7" fillId="0" borderId="8" xfId="0" applyFont="1" applyBorder="1" applyProtection="1">
      <protection locked="0"/>
    </xf>
    <xf numFmtId="0" fontId="7" fillId="0" borderId="0" xfId="0" applyFont="1" applyBorder="1" applyProtection="1">
      <protection locked="0"/>
    </xf>
    <xf numFmtId="0" fontId="7" fillId="0" borderId="9" xfId="0" applyFont="1" applyBorder="1" applyProtection="1">
      <protection locked="0"/>
    </xf>
    <xf numFmtId="0" fontId="7" fillId="0" borderId="8" xfId="0" applyFont="1" applyBorder="1"/>
    <xf numFmtId="0" fontId="7" fillId="0" borderId="0" xfId="0" applyFont="1" applyBorder="1"/>
    <xf numFmtId="0" fontId="7" fillId="0" borderId="9" xfId="0" applyFont="1" applyBorder="1"/>
    <xf numFmtId="0" fontId="7" fillId="0" borderId="10" xfId="0" applyFont="1" applyBorder="1"/>
    <xf numFmtId="0" fontId="7" fillId="0" borderId="12" xfId="0" applyFont="1" applyBorder="1"/>
    <xf numFmtId="0" fontId="7" fillId="0" borderId="0" xfId="0" applyFont="1" applyAlignment="1"/>
    <xf numFmtId="0" fontId="7" fillId="0" borderId="10" xfId="0" applyFont="1" applyBorder="1" applyProtection="1">
      <protection locked="0"/>
    </xf>
    <xf numFmtId="0" fontId="7" fillId="0" borderId="11" xfId="0" applyFont="1" applyBorder="1" applyProtection="1">
      <protection locked="0"/>
    </xf>
    <xf numFmtId="0" fontId="7" fillId="0" borderId="12" xfId="0" applyFont="1" applyBorder="1" applyProtection="1">
      <protection locked="0"/>
    </xf>
    <xf numFmtId="0" fontId="11" fillId="0" borderId="0" xfId="0" applyFont="1" applyAlignment="1">
      <alignment wrapText="1"/>
    </xf>
    <xf numFmtId="0" fontId="0" fillId="0" borderId="0" xfId="0" applyAlignment="1">
      <alignment wrapText="1"/>
    </xf>
    <xf numFmtId="0" fontId="18" fillId="5" borderId="0" xfId="0" applyFont="1" applyFill="1" applyAlignment="1" applyProtection="1">
      <alignment horizontal="left" wrapText="1"/>
      <protection locked="0"/>
    </xf>
    <xf numFmtId="0" fontId="0" fillId="10" borderId="0" xfId="0" applyFill="1" applyAlignment="1">
      <alignment wrapText="1"/>
    </xf>
    <xf numFmtId="0" fontId="0" fillId="10" borderId="0" xfId="0" applyFill="1"/>
    <xf numFmtId="0" fontId="18" fillId="5" borderId="0" xfId="0" applyFont="1" applyFill="1" applyAlignment="1" applyProtection="1">
      <alignment wrapText="1"/>
      <protection locked="0"/>
    </xf>
    <xf numFmtId="3" fontId="0" fillId="10" borderId="0" xfId="0" applyNumberFormat="1" applyFill="1"/>
    <xf numFmtId="0" fontId="19" fillId="10" borderId="0" xfId="0" applyFont="1" applyFill="1"/>
    <xf numFmtId="165" fontId="18" fillId="5" borderId="0" xfId="0" applyNumberFormat="1" applyFont="1" applyFill="1" applyAlignment="1" applyProtection="1">
      <alignment horizontal="center" wrapText="1"/>
      <protection locked="0"/>
    </xf>
    <xf numFmtId="3" fontId="19" fillId="11" borderId="14" xfId="0" applyNumberFormat="1" applyFont="1" applyFill="1" applyBorder="1" applyAlignment="1" applyProtection="1">
      <alignment horizontal="left" vertical="center" wrapText="1"/>
      <protection locked="0"/>
    </xf>
    <xf numFmtId="3" fontId="19" fillId="11" borderId="15" xfId="3" applyNumberFormat="1" applyFont="1" applyFill="1" applyBorder="1" applyAlignment="1" applyProtection="1">
      <alignment horizontal="left" vertical="center" wrapText="1"/>
      <protection locked="0"/>
    </xf>
    <xf numFmtId="3" fontId="19" fillId="11" borderId="17" xfId="0" applyNumberFormat="1" applyFont="1" applyFill="1" applyBorder="1" applyAlignment="1" applyProtection="1">
      <alignment horizontal="left" vertical="center" wrapText="1"/>
      <protection locked="0"/>
    </xf>
    <xf numFmtId="3" fontId="19" fillId="11" borderId="19" xfId="0" applyNumberFormat="1" applyFont="1" applyFill="1" applyBorder="1" applyAlignment="1" applyProtection="1">
      <alignment horizontal="left" vertical="center" wrapText="1"/>
      <protection locked="0"/>
    </xf>
    <xf numFmtId="3" fontId="21" fillId="11" borderId="15" xfId="3" applyNumberFormat="1" applyFont="1" applyFill="1" applyBorder="1" applyAlignment="1" applyProtection="1">
      <alignment horizontal="left" vertical="center" wrapText="1"/>
      <protection locked="0"/>
    </xf>
    <xf numFmtId="3" fontId="19" fillId="10" borderId="14" xfId="0" applyNumberFormat="1" applyFont="1" applyFill="1" applyBorder="1" applyAlignment="1" applyProtection="1">
      <alignment horizontal="left" vertical="center" wrapText="1"/>
      <protection locked="0"/>
    </xf>
    <xf numFmtId="3" fontId="19" fillId="10" borderId="15" xfId="4" applyNumberFormat="1" applyFont="1" applyFill="1" applyBorder="1" applyAlignment="1" applyProtection="1">
      <alignment horizontal="left" vertical="center" wrapText="1"/>
      <protection locked="0"/>
    </xf>
    <xf numFmtId="3" fontId="19" fillId="10" borderId="17" xfId="0" applyNumberFormat="1" applyFont="1" applyFill="1" applyBorder="1" applyAlignment="1" applyProtection="1">
      <alignment horizontal="left" vertical="center" wrapText="1"/>
      <protection locked="0"/>
    </xf>
    <xf numFmtId="3" fontId="19" fillId="10" borderId="19" xfId="0" applyNumberFormat="1" applyFont="1" applyFill="1" applyBorder="1" applyAlignment="1" applyProtection="1">
      <alignment horizontal="left" vertical="center" wrapText="1"/>
      <protection locked="0"/>
    </xf>
    <xf numFmtId="0" fontId="18" fillId="5" borderId="0" xfId="0" applyFont="1" applyFill="1" applyAlignment="1" applyProtection="1">
      <alignment horizontal="center" wrapText="1"/>
      <protection locked="0"/>
    </xf>
    <xf numFmtId="0" fontId="11" fillId="7" borderId="4" xfId="1" applyFont="1" applyBorder="1" applyAlignment="1" applyProtection="1">
      <alignment wrapText="1"/>
    </xf>
    <xf numFmtId="0" fontId="7" fillId="0" borderId="0" xfId="0" applyFont="1" applyAlignment="1" applyProtection="1">
      <alignment horizontal="left" indent="2"/>
    </xf>
    <xf numFmtId="0" fontId="7" fillId="0" borderId="0" xfId="0" applyFont="1" applyAlignment="1" applyProtection="1">
      <alignment horizontal="left" wrapText="1" indent="2"/>
    </xf>
    <xf numFmtId="0" fontId="8" fillId="0" borderId="0" xfId="0" applyFont="1" applyAlignment="1" applyProtection="1">
      <protection locked="0"/>
    </xf>
    <xf numFmtId="0" fontId="13" fillId="0" borderId="0" xfId="0" applyFont="1" applyFill="1" applyAlignment="1">
      <alignment horizontal="left" vertical="center"/>
    </xf>
    <xf numFmtId="0" fontId="8" fillId="0" borderId="0" xfId="0" applyFont="1" applyAlignment="1" applyProtection="1">
      <alignment horizontal="left" wrapText="1" indent="2"/>
    </xf>
    <xf numFmtId="0" fontId="8" fillId="0" borderId="0" xfId="0" applyFont="1" applyAlignment="1" applyProtection="1">
      <alignment horizontal="left" indent="2"/>
    </xf>
    <xf numFmtId="0" fontId="13" fillId="0" borderId="0" xfId="0" applyFont="1" applyProtection="1"/>
    <xf numFmtId="0" fontId="12" fillId="5" borderId="0" xfId="0" applyFont="1" applyFill="1" applyAlignment="1" applyProtection="1">
      <alignment vertical="top"/>
    </xf>
    <xf numFmtId="0" fontId="12" fillId="5" borderId="2" xfId="0" applyFont="1" applyFill="1" applyBorder="1" applyAlignment="1" applyProtection="1">
      <alignment vertical="top"/>
    </xf>
    <xf numFmtId="0" fontId="10" fillId="5" borderId="0" xfId="0" applyFont="1" applyFill="1" applyAlignment="1" applyProtection="1">
      <alignment horizontal="center" wrapText="1"/>
    </xf>
    <xf numFmtId="0" fontId="8" fillId="0" borderId="0" xfId="0" applyFont="1" applyAlignment="1" applyProtection="1">
      <alignment horizontal="left" vertical="center" wrapText="1"/>
    </xf>
    <xf numFmtId="0" fontId="7" fillId="0" borderId="0" xfId="0" applyFont="1" applyAlignment="1" applyProtection="1">
      <alignment horizontal="left" vertical="center" wrapText="1"/>
    </xf>
    <xf numFmtId="0" fontId="8" fillId="0" borderId="0" xfId="0" applyFont="1" applyAlignment="1" applyProtection="1">
      <alignment wrapText="1"/>
    </xf>
    <xf numFmtId="0" fontId="10" fillId="5" borderId="2" xfId="0" applyFont="1" applyFill="1" applyBorder="1" applyAlignment="1" applyProtection="1">
      <alignment horizontal="center" wrapText="1"/>
    </xf>
    <xf numFmtId="0" fontId="8" fillId="0" borderId="0" xfId="0" applyFont="1" applyAlignment="1" applyProtection="1">
      <alignment horizontal="left" vertical="center"/>
    </xf>
    <xf numFmtId="0" fontId="8" fillId="0" borderId="0" xfId="0" applyFont="1" applyAlignment="1" applyProtection="1">
      <alignment horizontal="left" vertical="center" wrapText="1"/>
      <protection locked="0"/>
    </xf>
    <xf numFmtId="0" fontId="14" fillId="0" borderId="0" xfId="0" applyFont="1" applyProtection="1">
      <protection locked="0"/>
    </xf>
    <xf numFmtId="0" fontId="11" fillId="0" borderId="0" xfId="0" applyFont="1" applyAlignment="1" applyProtection="1">
      <alignment horizontal="left" vertical="center" wrapText="1"/>
      <protection locked="0"/>
    </xf>
    <xf numFmtId="0" fontId="8" fillId="0" borderId="9" xfId="0" applyFont="1" applyBorder="1" applyProtection="1">
      <protection locked="0"/>
    </xf>
    <xf numFmtId="0" fontId="24" fillId="0" borderId="0" xfId="0" applyFont="1"/>
    <xf numFmtId="0" fontId="8" fillId="0" borderId="0" xfId="0" applyFont="1" applyProtection="1"/>
    <xf numFmtId="0" fontId="9" fillId="0" borderId="0" xfId="0" applyFont="1" applyAlignment="1" applyProtection="1">
      <alignment horizontal="left" vertical="center"/>
    </xf>
    <xf numFmtId="0" fontId="11" fillId="7" borderId="20" xfId="1" applyFont="1" applyBorder="1" applyAlignment="1" applyProtection="1">
      <alignment wrapText="1"/>
    </xf>
    <xf numFmtId="0" fontId="10" fillId="5" borderId="9" xfId="0" applyFont="1" applyFill="1" applyBorder="1" applyAlignment="1" applyProtection="1">
      <alignment horizontal="center" wrapText="1"/>
    </xf>
    <xf numFmtId="0" fontId="23" fillId="6" borderId="0" xfId="0" applyFont="1" applyFill="1" applyProtection="1"/>
    <xf numFmtId="0" fontId="7" fillId="6" borderId="0" xfId="0" applyFont="1" applyFill="1" applyProtection="1"/>
    <xf numFmtId="0" fontId="7" fillId="6" borderId="9" xfId="0" applyFont="1" applyFill="1" applyBorder="1" applyProtection="1"/>
    <xf numFmtId="0" fontId="7" fillId="0" borderId="0" xfId="0" applyFont="1" applyAlignment="1" applyProtection="1">
      <alignment horizontal="left" vertical="center"/>
    </xf>
    <xf numFmtId="0" fontId="17" fillId="0" borderId="0" xfId="0" applyFont="1" applyAlignment="1" applyProtection="1">
      <alignment horizontal="left" vertical="center" indent="5"/>
    </xf>
    <xf numFmtId="0" fontId="7" fillId="0" borderId="0" xfId="0" applyFont="1" applyAlignment="1" applyProtection="1">
      <alignment horizontal="left" vertical="center" indent="5"/>
    </xf>
    <xf numFmtId="0" fontId="7" fillId="0" borderId="0" xfId="0" applyFont="1" applyAlignment="1" applyProtection="1">
      <alignment horizontal="left" vertical="center" wrapText="1" indent="5"/>
    </xf>
    <xf numFmtId="0" fontId="7" fillId="0" borderId="0" xfId="0" applyFont="1" applyFill="1" applyAlignment="1" applyProtection="1">
      <alignment horizontal="left" vertical="center" wrapText="1"/>
    </xf>
    <xf numFmtId="0" fontId="7" fillId="0" borderId="0" xfId="0" applyFont="1" applyFill="1" applyAlignment="1" applyProtection="1">
      <alignment horizontal="left" vertical="center"/>
    </xf>
    <xf numFmtId="0" fontId="24" fillId="0" borderId="0" xfId="0" applyFont="1" applyAlignment="1" applyProtection="1">
      <alignment horizontal="center" vertical="top"/>
      <protection locked="0"/>
    </xf>
    <xf numFmtId="0" fontId="0" fillId="0" borderId="0" xfId="0" applyFont="1" applyAlignment="1" applyProtection="1">
      <alignment vertical="top" wrapText="1"/>
      <protection locked="0"/>
    </xf>
    <xf numFmtId="0" fontId="0" fillId="0" borderId="0" xfId="0" applyFont="1" applyAlignment="1" applyProtection="1">
      <alignment vertical="top"/>
      <protection locked="0"/>
    </xf>
    <xf numFmtId="0" fontId="0" fillId="0" borderId="0" xfId="0" applyFont="1" applyFill="1" applyAlignment="1" applyProtection="1">
      <alignment vertical="top"/>
      <protection locked="0"/>
    </xf>
    <xf numFmtId="0" fontId="0" fillId="0" borderId="0" xfId="0" applyFont="1" applyAlignment="1" applyProtection="1">
      <alignment horizontal="center" vertical="top"/>
      <protection locked="0"/>
    </xf>
    <xf numFmtId="0" fontId="19" fillId="0" borderId="0" xfId="0" applyFont="1" applyAlignment="1" applyProtection="1">
      <alignment vertical="top"/>
    </xf>
    <xf numFmtId="0" fontId="19" fillId="0" borderId="0" xfId="0" applyFont="1" applyAlignment="1" applyProtection="1">
      <alignment vertical="top" wrapText="1"/>
      <protection locked="0"/>
    </xf>
    <xf numFmtId="0" fontId="19" fillId="0" borderId="0" xfId="0" applyFont="1" applyFill="1" applyAlignment="1" applyProtection="1">
      <alignment horizontal="left" vertical="top"/>
    </xf>
    <xf numFmtId="0" fontId="19" fillId="0" borderId="0" xfId="0" applyFont="1" applyFill="1" applyAlignment="1" applyProtection="1">
      <alignment horizontal="left" vertical="top"/>
      <protection locked="0"/>
    </xf>
    <xf numFmtId="0" fontId="0" fillId="0" borderId="0" xfId="0" applyFont="1" applyFill="1" applyAlignment="1" applyProtection="1">
      <alignment vertical="top" wrapText="1"/>
      <protection locked="0"/>
    </xf>
    <xf numFmtId="14" fontId="19" fillId="0" borderId="0" xfId="0" applyNumberFormat="1" applyFont="1" applyFill="1" applyAlignment="1" applyProtection="1">
      <alignment horizontal="left" vertical="top"/>
      <protection locked="0"/>
    </xf>
    <xf numFmtId="0" fontId="0" fillId="2" borderId="0" xfId="0" applyFont="1" applyFill="1" applyBorder="1" applyAlignment="1">
      <alignment vertical="top" wrapText="1"/>
    </xf>
    <xf numFmtId="0" fontId="25" fillId="2" borderId="0" xfId="0" applyFont="1" applyFill="1" applyBorder="1" applyAlignment="1">
      <alignment vertical="top"/>
    </xf>
    <xf numFmtId="0" fontId="25" fillId="2" borderId="0" xfId="0" applyFont="1" applyFill="1" applyAlignment="1">
      <alignment vertical="top"/>
    </xf>
    <xf numFmtId="0" fontId="18" fillId="5" borderId="0" xfId="0" applyFont="1" applyFill="1" applyBorder="1" applyAlignment="1">
      <alignment horizontal="center" vertical="top" wrapText="1"/>
    </xf>
    <xf numFmtId="0" fontId="18" fillId="5" borderId="1" xfId="0" applyFont="1" applyFill="1" applyBorder="1" applyAlignment="1">
      <alignment horizontal="center" vertical="top" wrapText="1"/>
    </xf>
    <xf numFmtId="0" fontId="26" fillId="5" borderId="1" xfId="0" applyFont="1" applyFill="1" applyBorder="1" applyAlignment="1">
      <alignment horizontal="center" vertical="top" wrapText="1"/>
    </xf>
    <xf numFmtId="0" fontId="18" fillId="0" borderId="0" xfId="0" applyFont="1" applyFill="1" applyAlignment="1" applyProtection="1">
      <alignment horizontal="center" vertical="top" wrapText="1"/>
      <protection locked="0"/>
    </xf>
    <xf numFmtId="0" fontId="18" fillId="3" borderId="0" xfId="0" applyFont="1" applyFill="1" applyAlignment="1" applyProtection="1">
      <alignment horizontal="center" vertical="top" wrapText="1"/>
      <protection locked="0"/>
    </xf>
    <xf numFmtId="0" fontId="19" fillId="0" borderId="0" xfId="0" applyFont="1" applyBorder="1" applyAlignment="1" applyProtection="1">
      <alignment horizontal="center" vertical="top" wrapText="1"/>
    </xf>
    <xf numFmtId="0" fontId="19" fillId="0" borderId="0" xfId="0" applyFont="1" applyBorder="1" applyAlignment="1" applyProtection="1">
      <alignment vertical="top" wrapText="1"/>
    </xf>
    <xf numFmtId="0" fontId="19" fillId="0" borderId="0" xfId="0" applyFont="1" applyBorder="1" applyAlignment="1" applyProtection="1">
      <alignment vertical="top" wrapText="1"/>
      <protection locked="0"/>
    </xf>
    <xf numFmtId="0" fontId="19" fillId="0" borderId="0" xfId="0" applyFont="1" applyBorder="1" applyAlignment="1">
      <alignment vertical="top" wrapText="1"/>
    </xf>
    <xf numFmtId="0" fontId="0" fillId="0" borderId="0" xfId="0" applyFont="1" applyFill="1" applyBorder="1" applyAlignment="1" applyProtection="1">
      <alignment vertical="top" wrapText="1"/>
      <protection locked="0"/>
    </xf>
    <xf numFmtId="0" fontId="0" fillId="0" borderId="0" xfId="0" applyFont="1" applyBorder="1" applyAlignment="1" applyProtection="1">
      <alignment vertical="top" wrapText="1"/>
      <protection locked="0"/>
    </xf>
    <xf numFmtId="0" fontId="19" fillId="0" borderId="0" xfId="0" applyFont="1" applyFill="1" applyBorder="1" applyAlignment="1" applyProtection="1">
      <alignment vertical="top" wrapText="1"/>
    </xf>
    <xf numFmtId="0" fontId="19" fillId="0" borderId="0" xfId="0" applyFont="1" applyAlignment="1" applyProtection="1">
      <alignment vertical="top" wrapText="1"/>
    </xf>
    <xf numFmtId="14" fontId="0" fillId="0" borderId="0" xfId="0" applyNumberFormat="1" applyFont="1" applyBorder="1" applyAlignment="1" applyProtection="1">
      <alignment vertical="top" wrapText="1"/>
      <protection locked="0"/>
    </xf>
    <xf numFmtId="9" fontId="0" fillId="0" borderId="0" xfId="0" applyNumberFormat="1" applyFont="1" applyBorder="1" applyAlignment="1" applyProtection="1">
      <alignment vertical="top" wrapText="1"/>
      <protection locked="0"/>
    </xf>
    <xf numFmtId="0" fontId="19" fillId="0" borderId="0" xfId="0" applyFont="1" applyBorder="1" applyAlignment="1" applyProtection="1">
      <alignment horizontal="left" vertical="top" wrapText="1"/>
    </xf>
    <xf numFmtId="0" fontId="0" fillId="0" borderId="0" xfId="0" applyAlignment="1">
      <alignment vertical="top"/>
    </xf>
    <xf numFmtId="0" fontId="19" fillId="0" borderId="0" xfId="0" applyFont="1" applyFill="1" applyBorder="1" applyAlignment="1" applyProtection="1">
      <alignment horizontal="left" vertical="top" wrapText="1"/>
    </xf>
    <xf numFmtId="0" fontId="19" fillId="0" borderId="0" xfId="0" applyFont="1" applyFill="1" applyBorder="1" applyAlignment="1" applyProtection="1">
      <alignment vertical="top" wrapText="1"/>
      <protection locked="0"/>
    </xf>
    <xf numFmtId="0" fontId="19" fillId="0" borderId="0" xfId="0" applyFont="1" applyFill="1" applyAlignment="1" applyProtection="1">
      <alignment vertical="top" wrapText="1"/>
      <protection locked="0"/>
    </xf>
    <xf numFmtId="9" fontId="0" fillId="0" borderId="0" xfId="0" applyNumberFormat="1" applyFont="1" applyAlignment="1" applyProtection="1">
      <alignment vertical="top" wrapText="1"/>
      <protection locked="0"/>
    </xf>
    <xf numFmtId="0" fontId="19" fillId="0" borderId="0" xfId="0" applyFont="1" applyBorder="1" applyAlignment="1" applyProtection="1">
      <alignment horizontal="left" vertical="top" wrapText="1"/>
      <protection locked="0"/>
    </xf>
    <xf numFmtId="0" fontId="19" fillId="0" borderId="0" xfId="0" applyFont="1" applyFill="1" applyBorder="1" applyAlignment="1" applyProtection="1">
      <alignment horizontal="left" vertical="top" wrapText="1"/>
      <protection locked="0"/>
    </xf>
    <xf numFmtId="0" fontId="19" fillId="0" borderId="0" xfId="0" applyFont="1" applyAlignment="1" applyProtection="1">
      <alignment horizontal="center" vertical="top" wrapText="1"/>
    </xf>
    <xf numFmtId="0" fontId="19" fillId="0" borderId="0" xfId="0" applyFont="1" applyAlignment="1" applyProtection="1">
      <alignment horizontal="left" vertical="top" wrapText="1"/>
    </xf>
    <xf numFmtId="9" fontId="19" fillId="0" borderId="0" xfId="0" applyNumberFormat="1" applyFont="1" applyAlignment="1" applyProtection="1">
      <alignment vertical="top" wrapText="1"/>
      <protection locked="0"/>
    </xf>
    <xf numFmtId="0" fontId="19" fillId="0" borderId="0" xfId="0" applyFont="1" applyAlignment="1" applyProtection="1">
      <alignment vertical="top"/>
      <protection locked="0"/>
    </xf>
    <xf numFmtId="0" fontId="19" fillId="0" borderId="0" xfId="0" applyFont="1" applyFill="1" applyAlignment="1" applyProtection="1">
      <alignment vertical="top"/>
      <protection locked="0"/>
    </xf>
    <xf numFmtId="9" fontId="0" fillId="0" borderId="0" xfId="0" applyNumberFormat="1" applyFont="1" applyAlignment="1" applyProtection="1">
      <alignment vertical="top"/>
      <protection locked="0"/>
    </xf>
    <xf numFmtId="0" fontId="0" fillId="0" borderId="0" xfId="0" applyFont="1" applyAlignment="1">
      <alignment horizontal="left" vertical="top" wrapText="1"/>
    </xf>
    <xf numFmtId="0" fontId="19" fillId="0" borderId="0" xfId="0" applyFont="1" applyAlignment="1" applyProtection="1">
      <alignment horizontal="left" vertical="top" wrapText="1"/>
      <protection locked="0"/>
    </xf>
    <xf numFmtId="0" fontId="28" fillId="0" borderId="0" xfId="0" applyFont="1" applyAlignment="1" applyProtection="1">
      <alignment vertical="top" wrapText="1"/>
      <protection locked="0"/>
    </xf>
    <xf numFmtId="0" fontId="28" fillId="0" borderId="0" xfId="0" applyFont="1" applyAlignment="1" applyProtection="1">
      <alignment vertical="top"/>
      <protection locked="0"/>
    </xf>
    <xf numFmtId="0" fontId="19" fillId="4" borderId="0" xfId="0" applyFont="1" applyFill="1" applyAlignment="1" applyProtection="1">
      <alignment horizontal="left" vertical="top" wrapText="1"/>
    </xf>
    <xf numFmtId="0" fontId="19" fillId="4" borderId="0" xfId="0" applyFont="1" applyFill="1" applyAlignment="1" applyProtection="1">
      <alignment horizontal="left" vertical="top" wrapText="1"/>
      <protection locked="0"/>
    </xf>
    <xf numFmtId="0" fontId="0" fillId="0" borderId="0" xfId="0" applyFont="1" applyAlignment="1">
      <alignment vertical="top" wrapText="1"/>
    </xf>
    <xf numFmtId="0" fontId="19" fillId="0" borderId="0" xfId="0" applyFont="1" applyFill="1" applyAlignment="1" applyProtection="1">
      <alignment horizontal="left" vertical="top" wrapText="1"/>
    </xf>
    <xf numFmtId="0" fontId="19" fillId="0" borderId="0" xfId="0" applyFont="1" applyFill="1" applyAlignment="1" applyProtection="1">
      <alignment horizontal="center" vertical="top" wrapText="1"/>
    </xf>
    <xf numFmtId="0" fontId="19" fillId="0" borderId="0" xfId="0" applyFont="1" applyFill="1" applyAlignment="1" applyProtection="1">
      <alignment vertical="top" wrapText="1"/>
    </xf>
    <xf numFmtId="9" fontId="0" fillId="0" borderId="0" xfId="0" applyNumberFormat="1" applyFont="1" applyFill="1" applyAlignment="1" applyProtection="1">
      <alignment vertical="top"/>
      <protection locked="0"/>
    </xf>
    <xf numFmtId="10" fontId="0" fillId="0" borderId="0" xfId="0" applyNumberFormat="1" applyFont="1" applyAlignment="1" applyProtection="1">
      <alignment vertical="top"/>
      <protection locked="0"/>
    </xf>
    <xf numFmtId="0" fontId="28" fillId="0" borderId="0" xfId="0" applyFont="1" applyAlignment="1">
      <alignment vertical="top"/>
    </xf>
    <xf numFmtId="0" fontId="19" fillId="2" borderId="0" xfId="0" applyFont="1" applyFill="1" applyAlignment="1" applyProtection="1">
      <alignment horizontal="center" vertical="top"/>
      <protection locked="0"/>
    </xf>
    <xf numFmtId="0" fontId="19" fillId="2" borderId="0" xfId="0" applyFont="1" applyFill="1" applyAlignment="1" applyProtection="1">
      <alignment vertical="top" wrapText="1"/>
      <protection locked="0"/>
    </xf>
    <xf numFmtId="0" fontId="19" fillId="2" borderId="0" xfId="0" applyFont="1" applyFill="1" applyAlignment="1" applyProtection="1">
      <alignment vertical="top"/>
      <protection locked="0"/>
    </xf>
    <xf numFmtId="0" fontId="0" fillId="2" borderId="0" xfId="0" applyFont="1" applyFill="1" applyAlignment="1" applyProtection="1">
      <alignment vertical="top"/>
      <protection locked="0"/>
    </xf>
    <xf numFmtId="0" fontId="27" fillId="0" borderId="0" xfId="0" applyFont="1" applyAlignment="1" applyProtection="1">
      <alignment vertical="top"/>
      <protection locked="0"/>
    </xf>
    <xf numFmtId="14" fontId="0" fillId="0" borderId="0" xfId="0" applyNumberFormat="1" applyFont="1" applyAlignment="1" applyProtection="1">
      <alignment vertical="top" wrapText="1"/>
      <protection locked="0"/>
    </xf>
    <xf numFmtId="0" fontId="25" fillId="2" borderId="1" xfId="0" applyFont="1" applyFill="1" applyBorder="1" applyAlignment="1">
      <alignment horizontal="center" vertical="top"/>
    </xf>
    <xf numFmtId="0" fontId="25" fillId="2" borderId="0" xfId="0" applyFont="1" applyFill="1" applyBorder="1" applyAlignment="1">
      <alignment horizontal="center" vertical="top"/>
    </xf>
    <xf numFmtId="0" fontId="25" fillId="2" borderId="1" xfId="0" applyFont="1" applyFill="1" applyBorder="1" applyAlignment="1">
      <alignment horizontal="center" vertical="top" wrapText="1"/>
    </xf>
    <xf numFmtId="0" fontId="25" fillId="2" borderId="0" xfId="0" applyFont="1" applyFill="1" applyBorder="1" applyAlignment="1">
      <alignment horizontal="center" vertical="top" wrapText="1"/>
    </xf>
    <xf numFmtId="0" fontId="12" fillId="2" borderId="0" xfId="0" applyFont="1" applyFill="1" applyAlignment="1" applyProtection="1">
      <alignment horizontal="center" vertical="top"/>
    </xf>
    <xf numFmtId="0" fontId="12" fillId="2" borderId="2" xfId="0" applyFont="1" applyFill="1" applyBorder="1" applyAlignment="1" applyProtection="1">
      <alignment horizontal="center" vertical="top"/>
    </xf>
    <xf numFmtId="0" fontId="12" fillId="2" borderId="1" xfId="0" applyFont="1" applyFill="1" applyBorder="1" applyAlignment="1" applyProtection="1">
      <alignment horizontal="center" wrapText="1"/>
    </xf>
    <xf numFmtId="0" fontId="12" fillId="2" borderId="0" xfId="0" applyFont="1" applyFill="1" applyBorder="1" applyAlignment="1" applyProtection="1">
      <alignment horizontal="center" wrapText="1"/>
    </xf>
    <xf numFmtId="0" fontId="12" fillId="2" borderId="9" xfId="0" applyFont="1" applyFill="1" applyBorder="1" applyAlignment="1" applyProtection="1">
      <alignment horizontal="center" wrapText="1"/>
    </xf>
    <xf numFmtId="0" fontId="10" fillId="5" borderId="1" xfId="0" applyFont="1" applyFill="1" applyBorder="1" applyAlignment="1" applyProtection="1">
      <alignment horizontal="center" wrapText="1"/>
    </xf>
    <xf numFmtId="0" fontId="10" fillId="5" borderId="2" xfId="0" applyFont="1" applyFill="1" applyBorder="1" applyAlignment="1" applyProtection="1">
      <alignment horizontal="center" wrapText="1"/>
    </xf>
    <xf numFmtId="0" fontId="10" fillId="5" borderId="9" xfId="0" applyFont="1" applyFill="1" applyBorder="1" applyAlignment="1" applyProtection="1">
      <alignment horizontal="center" wrapText="1"/>
    </xf>
    <xf numFmtId="0" fontId="10" fillId="5" borderId="5" xfId="0" applyFont="1" applyFill="1" applyBorder="1" applyAlignment="1" applyProtection="1">
      <alignment horizontal="center" wrapText="1"/>
    </xf>
    <xf numFmtId="0" fontId="10" fillId="5" borderId="6" xfId="0" applyFont="1" applyFill="1" applyBorder="1" applyAlignment="1" applyProtection="1">
      <alignment horizontal="center" wrapText="1"/>
    </xf>
    <xf numFmtId="0" fontId="10" fillId="5" borderId="7" xfId="0" applyFont="1" applyFill="1" applyBorder="1" applyAlignment="1" applyProtection="1">
      <alignment horizontal="center" wrapText="1"/>
    </xf>
    <xf numFmtId="0" fontId="7" fillId="2" borderId="8"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9" xfId="0" applyFont="1" applyFill="1" applyBorder="1" applyAlignment="1" applyProtection="1">
      <alignment horizontal="left" vertical="center" wrapText="1"/>
    </xf>
    <xf numFmtId="0" fontId="7" fillId="2" borderId="8"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9" xfId="0" applyFont="1" applyFill="1" applyBorder="1" applyAlignment="1">
      <alignment horizontal="left" vertical="center" wrapText="1"/>
    </xf>
    <xf numFmtId="0" fontId="7" fillId="2" borderId="0" xfId="0" applyFont="1" applyFill="1" applyBorder="1" applyAlignment="1">
      <alignment horizontal="left" vertical="center"/>
    </xf>
    <xf numFmtId="0" fontId="7" fillId="2" borderId="9" xfId="0" applyFont="1" applyFill="1" applyBorder="1" applyAlignment="1">
      <alignment horizontal="left" vertical="center"/>
    </xf>
    <xf numFmtId="1" fontId="19" fillId="10" borderId="13" xfId="0" applyNumberFormat="1" applyFont="1" applyFill="1" applyBorder="1" applyAlignment="1" applyProtection="1">
      <alignment horizontal="left" vertical="center" wrapText="1"/>
      <protection locked="0"/>
    </xf>
    <xf numFmtId="1" fontId="19" fillId="10" borderId="16" xfId="0" applyNumberFormat="1" applyFont="1" applyFill="1" applyBorder="1" applyAlignment="1" applyProtection="1">
      <alignment horizontal="left" vertical="center" wrapText="1"/>
      <protection locked="0"/>
    </xf>
    <xf numFmtId="1" fontId="19" fillId="10" borderId="18" xfId="0" applyNumberFormat="1" applyFont="1" applyFill="1" applyBorder="1" applyAlignment="1" applyProtection="1">
      <alignment horizontal="left" vertical="center" wrapText="1"/>
      <protection locked="0"/>
    </xf>
    <xf numFmtId="1" fontId="19" fillId="11" borderId="13" xfId="0" applyNumberFormat="1" applyFont="1" applyFill="1" applyBorder="1" applyAlignment="1" applyProtection="1">
      <alignment horizontal="left" vertical="center" wrapText="1"/>
      <protection locked="0"/>
    </xf>
    <xf numFmtId="1" fontId="19" fillId="11" borderId="16" xfId="0" applyNumberFormat="1" applyFont="1" applyFill="1" applyBorder="1" applyAlignment="1" applyProtection="1">
      <alignment horizontal="left" vertical="center" wrapText="1"/>
      <protection locked="0"/>
    </xf>
    <xf numFmtId="1" fontId="19" fillId="11" borderId="18" xfId="0" applyNumberFormat="1" applyFont="1" applyFill="1" applyBorder="1" applyAlignment="1" applyProtection="1">
      <alignment horizontal="left" vertical="center" wrapText="1"/>
      <protection locked="0"/>
    </xf>
    <xf numFmtId="165" fontId="19" fillId="11" borderId="13" xfId="0" applyNumberFormat="1" applyFont="1" applyFill="1" applyBorder="1" applyAlignment="1" applyProtection="1">
      <alignment horizontal="left" vertical="center" wrapText="1"/>
      <protection locked="0"/>
    </xf>
    <xf numFmtId="165" fontId="19" fillId="11" borderId="16" xfId="0" applyNumberFormat="1" applyFont="1" applyFill="1" applyBorder="1" applyAlignment="1" applyProtection="1">
      <alignment horizontal="left" vertical="center" wrapText="1"/>
      <protection locked="0"/>
    </xf>
    <xf numFmtId="165" fontId="19" fillId="11" borderId="18" xfId="0" applyNumberFormat="1" applyFont="1" applyFill="1" applyBorder="1" applyAlignment="1" applyProtection="1">
      <alignment horizontal="left" vertical="center" wrapText="1"/>
      <protection locked="0"/>
    </xf>
    <xf numFmtId="165" fontId="19" fillId="10" borderId="13" xfId="0" applyNumberFormat="1" applyFont="1" applyFill="1" applyBorder="1" applyAlignment="1" applyProtection="1">
      <alignment horizontal="left" vertical="center" wrapText="1"/>
      <protection locked="0"/>
    </xf>
    <xf numFmtId="165" fontId="19" fillId="10" borderId="16" xfId="0" applyNumberFormat="1" applyFont="1" applyFill="1" applyBorder="1" applyAlignment="1" applyProtection="1">
      <alignment horizontal="left" vertical="center" wrapText="1"/>
      <protection locked="0"/>
    </xf>
    <xf numFmtId="165" fontId="19" fillId="10" borderId="18" xfId="0" applyNumberFormat="1" applyFont="1" applyFill="1" applyBorder="1" applyAlignment="1" applyProtection="1">
      <alignment horizontal="left" vertical="center" wrapText="1"/>
      <protection locked="0"/>
    </xf>
    <xf numFmtId="0" fontId="18" fillId="5" borderId="0" xfId="0" applyFont="1" applyFill="1" applyAlignment="1" applyProtection="1">
      <alignment horizontal="center" wrapText="1"/>
      <protection locked="0"/>
    </xf>
    <xf numFmtId="165" fontId="19" fillId="11" borderId="13" xfId="0" applyNumberFormat="1" applyFont="1" applyFill="1" applyBorder="1" applyAlignment="1" applyProtection="1">
      <alignment horizontal="center" vertical="center" wrapText="1"/>
      <protection locked="0"/>
    </xf>
    <xf numFmtId="165" fontId="19" fillId="11" borderId="16" xfId="0" applyNumberFormat="1" applyFont="1" applyFill="1" applyBorder="1" applyAlignment="1" applyProtection="1">
      <alignment horizontal="center" vertical="center" wrapText="1"/>
      <protection locked="0"/>
    </xf>
    <xf numFmtId="165" fontId="19" fillId="11" borderId="18" xfId="0" applyNumberFormat="1" applyFont="1" applyFill="1" applyBorder="1" applyAlignment="1" applyProtection="1">
      <alignment horizontal="center" vertical="center" wrapText="1"/>
      <protection locked="0"/>
    </xf>
  </cellXfs>
  <cellStyles count="5">
    <cellStyle name="Bad" xfId="4" builtinId="27"/>
    <cellStyle name="Good" xfId="3" builtinId="26"/>
    <cellStyle name="Normal" xfId="0" builtinId="0"/>
    <cellStyle name="Note" xfId="1" builtinId="10"/>
    <cellStyle name="Style 1" xfId="2"/>
  </cellStyles>
  <dxfs count="61">
    <dxf>
      <border diagonalUp="0" diagonalDown="0">
        <right style="thin">
          <color indexed="64"/>
        </right>
        <vertical/>
      </border>
    </dxf>
    <dxf>
      <font>
        <b val="0"/>
        <i val="0"/>
        <strike val="0"/>
        <condense val="0"/>
        <extend val="0"/>
        <outline val="0"/>
        <shadow val="0"/>
        <u val="none"/>
        <vertAlign val="baseline"/>
        <sz val="11"/>
        <color auto="1"/>
        <name val="Times New Roman"/>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1"/>
        <color auto="1"/>
        <name val="Times New Roman"/>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1"/>
        <color auto="1"/>
        <name val="Times New Roman"/>
        <scheme val="none"/>
      </font>
      <alignment horizontal="left" vertical="center" textRotation="0" wrapText="1" indent="0" justifyLastLine="0" shrinkToFit="0" readingOrder="0"/>
    </dxf>
    <dxf>
      <font>
        <b val="0"/>
        <i val="0"/>
        <strike val="0"/>
        <condense val="0"/>
        <extend val="0"/>
        <outline val="0"/>
        <shadow val="0"/>
        <u val="none"/>
        <vertAlign val="baseline"/>
        <sz val="11"/>
        <color theme="1"/>
        <name val="Times New Roman"/>
        <scheme val="none"/>
      </font>
      <alignment horizontal="left" vertical="center" textRotation="0" wrapText="1" indent="0" justifyLastLine="0" shrinkToFit="0" readingOrder="0"/>
    </dxf>
    <dxf>
      <font>
        <b val="0"/>
        <i val="0"/>
        <strike val="0"/>
        <condense val="0"/>
        <extend val="0"/>
        <outline val="0"/>
        <shadow val="0"/>
        <u val="none"/>
        <vertAlign val="baseline"/>
        <sz val="11"/>
        <color auto="1"/>
        <name val="Times New Roman"/>
        <scheme val="none"/>
      </font>
      <alignment horizontal="left" vertical="center" textRotation="0" wrapText="1" indent="0" justifyLastLine="0" shrinkToFit="0" readingOrder="0"/>
    </dxf>
    <dxf>
      <font>
        <b/>
        <i val="0"/>
        <strike val="0"/>
        <condense val="0"/>
        <extend val="0"/>
        <outline val="0"/>
        <shadow val="0"/>
        <u val="none"/>
        <vertAlign val="baseline"/>
        <sz val="11"/>
        <color theme="0"/>
        <name val="Times New Roman"/>
        <scheme val="none"/>
      </font>
      <fill>
        <patternFill patternType="solid">
          <fgColor indexed="64"/>
          <bgColor rgb="FF6C6F70"/>
        </patternFill>
      </fill>
      <alignment horizontal="center" vertical="bottom" textRotation="0" wrapText="1" indent="0" justifyLastLine="0" shrinkToFit="0" readingOrder="0"/>
      <protection locked="0" hidden="0"/>
    </dxf>
    <dxf>
      <fill>
        <patternFill patternType="lightUp"/>
      </fill>
    </dxf>
    <dxf>
      <fill>
        <patternFill patternType="lightUp"/>
      </fill>
    </dxf>
    <dxf>
      <fill>
        <patternFill patternType="lightUp"/>
      </fill>
    </dxf>
    <dxf>
      <fill>
        <patternFill patternType="lightUp"/>
      </fill>
    </dxf>
    <dxf>
      <fill>
        <patternFill>
          <bgColor theme="9" tint="0.79998168889431442"/>
        </patternFill>
      </fill>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top" textRotation="0" indent="0" justifyLastLine="0" shrinkToFit="0" readingOrder="0"/>
      <protection locked="0"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top" textRotation="0" indent="0" justifyLastLine="0" shrinkToFit="0" readingOrder="0"/>
      <protection locked="0"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top" textRotation="0" indent="0" justifyLastLine="0" shrinkToFit="0" readingOrder="0"/>
      <protection locked="0" hidden="0"/>
    </dxf>
    <dxf>
      <font>
        <b val="0"/>
        <i val="0"/>
        <strike val="0"/>
        <condense val="0"/>
        <extend val="0"/>
        <outline val="0"/>
        <shadow val="0"/>
        <u val="none"/>
        <vertAlign val="baseline"/>
        <sz val="11"/>
        <color auto="1"/>
        <name val="Calibri"/>
        <scheme val="minor"/>
      </font>
      <alignment horizontal="general" vertical="top" textRotation="0" wrapText="1" indent="0" justifyLastLine="0" shrinkToFit="0" readingOrder="0"/>
      <protection locked="0" hidden="0"/>
    </dxf>
    <dxf>
      <font>
        <b val="0"/>
        <i val="0"/>
        <strike val="0"/>
        <condense val="0"/>
        <extend val="0"/>
        <outline val="0"/>
        <shadow val="0"/>
        <u val="none"/>
        <vertAlign val="baseline"/>
        <sz val="11"/>
        <color auto="1"/>
        <name val="Calibri"/>
        <scheme val="minor"/>
      </font>
      <alignment horizontal="general" vertical="top" textRotation="0" wrapText="1" indent="0" justifyLastLine="0" shrinkToFit="0" readingOrder="0"/>
      <protection locked="0" hidden="0"/>
    </dxf>
    <dxf>
      <font>
        <b val="0"/>
        <i val="0"/>
        <strike val="0"/>
        <condense val="0"/>
        <extend val="0"/>
        <outline val="0"/>
        <shadow val="0"/>
        <u val="none"/>
        <vertAlign val="baseline"/>
        <sz val="11"/>
        <color auto="1"/>
        <name val="Calibri"/>
        <scheme val="minor"/>
      </font>
      <alignment vertical="top" textRotation="0" indent="0" justifyLastLine="0" shrinkToFit="0" readingOrder="0"/>
      <protection locked="0" hidden="0"/>
    </dxf>
    <dxf>
      <font>
        <b val="0"/>
        <i val="0"/>
        <strike val="0"/>
        <condense val="0"/>
        <extend val="0"/>
        <outline val="0"/>
        <shadow val="0"/>
        <u val="none"/>
        <vertAlign val="baseline"/>
        <sz val="11"/>
        <color auto="1"/>
        <name val="Calibri"/>
        <scheme val="minor"/>
      </font>
      <alignment vertical="top" textRotation="0" indent="0" justifyLastLine="0" shrinkToFit="0" readingOrder="0"/>
      <protection locked="0" hidden="0"/>
    </dxf>
    <dxf>
      <font>
        <b val="0"/>
        <i val="0"/>
        <strike val="0"/>
        <condense val="0"/>
        <extend val="0"/>
        <outline val="0"/>
        <shadow val="0"/>
        <u val="none"/>
        <vertAlign val="baseline"/>
        <sz val="11"/>
        <color auto="1"/>
        <name val="Calibri"/>
        <scheme val="minor"/>
      </font>
      <alignment vertical="top" textRotation="0" indent="0" justifyLastLine="0" shrinkToFit="0" readingOrder="0"/>
      <protection locked="0" hidden="0"/>
    </dxf>
    <dxf>
      <font>
        <b val="0"/>
        <i val="0"/>
        <strike val="0"/>
        <condense val="0"/>
        <extend val="0"/>
        <outline val="0"/>
        <shadow val="0"/>
        <u val="none"/>
        <vertAlign val="baseline"/>
        <sz val="11"/>
        <color auto="1"/>
        <name val="Calibri"/>
        <scheme val="minor"/>
      </font>
      <alignment vertical="top" textRotation="0" indent="0" justifyLastLine="0" shrinkToFit="0" readingOrder="0"/>
      <protection locked="0" hidden="0"/>
    </dxf>
    <dxf>
      <font>
        <b val="0"/>
        <i val="0"/>
        <strike val="0"/>
        <condense val="0"/>
        <extend val="0"/>
        <outline val="0"/>
        <shadow val="0"/>
        <u val="none"/>
        <vertAlign val="baseline"/>
        <sz val="11"/>
        <color auto="1"/>
        <name val="Calibri"/>
        <scheme val="minor"/>
      </font>
      <alignment vertical="top" textRotation="0" indent="0" justifyLastLine="0" shrinkToFit="0" readingOrder="0"/>
      <protection locked="0" hidden="0"/>
    </dxf>
    <dxf>
      <font>
        <b val="0"/>
        <i val="0"/>
        <strike val="0"/>
        <condense val="0"/>
        <extend val="0"/>
        <outline val="0"/>
        <shadow val="0"/>
        <u val="none"/>
        <vertAlign val="baseline"/>
        <sz val="11"/>
        <color auto="1"/>
        <name val="Calibri"/>
        <scheme val="minor"/>
      </font>
      <alignment horizontal="general" vertical="top" textRotation="0" wrapText="1" indent="0" justifyLastLine="0" shrinkToFit="0" readingOrder="0"/>
      <protection locked="0" hidden="0"/>
    </dxf>
    <dxf>
      <font>
        <b val="0"/>
        <i val="0"/>
        <strike val="0"/>
        <condense val="0"/>
        <extend val="0"/>
        <outline val="0"/>
        <shadow val="0"/>
        <u val="none"/>
        <vertAlign val="baseline"/>
        <sz val="11"/>
        <color auto="1"/>
        <name val="Calibri"/>
        <scheme val="minor"/>
      </font>
      <alignment horizontal="general" vertical="top" textRotation="0" wrapText="1" indent="0" justifyLastLine="0" shrinkToFit="0" readingOrder="0"/>
      <protection locked="1" hidden="0"/>
    </dxf>
    <dxf>
      <font>
        <b val="0"/>
        <i val="0"/>
        <strike val="0"/>
        <condense val="0"/>
        <extend val="0"/>
        <outline val="0"/>
        <shadow val="0"/>
        <u val="none"/>
        <vertAlign val="baseline"/>
        <sz val="11"/>
        <color auto="1"/>
        <name val="Calibri"/>
        <scheme val="minor"/>
      </font>
      <alignment horizontal="general" vertical="top" textRotation="0" wrapText="1" indent="0" justifyLastLine="0" shrinkToFit="0" readingOrder="0"/>
      <protection locked="1" hidden="0"/>
    </dxf>
    <dxf>
      <font>
        <b val="0"/>
        <i val="0"/>
        <strike val="0"/>
        <condense val="0"/>
        <extend val="0"/>
        <outline val="0"/>
        <shadow val="0"/>
        <u val="none"/>
        <vertAlign val="baseline"/>
        <sz val="11"/>
        <color auto="1"/>
        <name val="Calibri"/>
        <scheme val="minor"/>
      </font>
      <alignment horizontal="general" vertical="top" textRotation="0" wrapText="1" indent="0" justifyLastLine="0" shrinkToFit="0" readingOrder="0"/>
      <protection locked="1" hidden="0"/>
    </dxf>
    <dxf>
      <font>
        <b val="0"/>
        <i val="0"/>
        <strike val="0"/>
        <condense val="0"/>
        <extend val="0"/>
        <outline val="0"/>
        <shadow val="0"/>
        <u val="none"/>
        <vertAlign val="baseline"/>
        <sz val="11"/>
        <color auto="1"/>
        <name val="Calibri"/>
        <scheme val="minor"/>
      </font>
      <alignment horizontal="general" vertical="top" textRotation="0" wrapText="1" indent="0" justifyLastLine="0" shrinkToFit="0" readingOrder="0"/>
      <protection locked="1" hidden="0"/>
    </dxf>
    <dxf>
      <font>
        <b val="0"/>
        <i val="0"/>
        <strike val="0"/>
        <condense val="0"/>
        <extend val="0"/>
        <outline val="0"/>
        <shadow val="0"/>
        <u val="none"/>
        <vertAlign val="baseline"/>
        <sz val="11"/>
        <color auto="1"/>
        <name val="Calibri"/>
        <scheme val="minor"/>
      </font>
      <alignment horizontal="general" vertical="top" textRotation="0" wrapText="1" indent="0" justifyLastLine="0" shrinkToFit="0" readingOrder="0"/>
      <protection locked="0" hidden="0"/>
    </dxf>
    <dxf>
      <font>
        <b val="0"/>
        <i val="0"/>
        <strike val="0"/>
        <condense val="0"/>
        <extend val="0"/>
        <outline val="0"/>
        <shadow val="0"/>
        <u val="none"/>
        <vertAlign val="baseline"/>
        <sz val="11"/>
        <color auto="1"/>
        <name val="Calibri"/>
        <scheme val="minor"/>
      </font>
      <alignment horizontal="general" vertical="top" textRotation="0" wrapText="1" indent="0" justifyLastLine="0" shrinkToFit="0" readingOrder="0"/>
      <protection locked="0" hidden="0"/>
    </dxf>
    <dxf>
      <font>
        <b val="0"/>
        <i val="0"/>
        <strike val="0"/>
        <condense val="0"/>
        <extend val="0"/>
        <outline val="0"/>
        <shadow val="0"/>
        <u val="none"/>
        <vertAlign val="baseline"/>
        <sz val="11"/>
        <color auto="1"/>
        <name val="Calibri"/>
        <scheme val="minor"/>
      </font>
      <alignment horizontal="general" vertical="top" textRotation="0" wrapText="1" indent="0" justifyLastLine="0" shrinkToFit="0" readingOrder="0"/>
      <protection locked="0"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top" textRotation="0" wrapText="1" indent="0" justifyLastLine="0" shrinkToFit="0" readingOrder="0"/>
      <protection locked="1"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top" textRotation="0" wrapText="1" indent="0" justifyLastLine="0" shrinkToFit="0" readingOrder="0"/>
      <protection locked="1" hidden="0"/>
    </dxf>
    <dxf>
      <font>
        <b val="0"/>
        <i val="0"/>
        <strike val="0"/>
        <condense val="0"/>
        <extend val="0"/>
        <outline val="0"/>
        <shadow val="0"/>
        <u val="none"/>
        <vertAlign val="baseline"/>
        <sz val="11"/>
        <color auto="1"/>
        <name val="Calibri"/>
        <scheme val="minor"/>
      </font>
      <alignment horizontal="center" vertical="top" textRotation="0" wrapText="1" indent="0" justifyLastLine="0" shrinkToFit="0" readingOrder="0"/>
      <protection locked="1"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top" textRotation="0" indent="0" justifyLastLine="0" shrinkToFit="0" readingOrder="0"/>
      <protection locked="0" hidden="0"/>
    </dxf>
    <dxf>
      <font>
        <b/>
        <i val="0"/>
        <strike val="0"/>
        <condense val="0"/>
        <extend val="0"/>
        <outline val="0"/>
        <shadow val="0"/>
        <u val="none"/>
        <vertAlign val="baseline"/>
        <sz val="11"/>
        <color theme="0"/>
        <name val="Calibri"/>
        <scheme val="minor"/>
      </font>
      <fill>
        <patternFill patternType="solid">
          <fgColor indexed="64"/>
          <bgColor rgb="FF6C6F70"/>
        </patternFill>
      </fill>
      <alignment horizontal="center" vertical="top" textRotation="0" wrapText="1" indent="0" justifyLastLine="0" shrinkToFit="0" readingOrder="0"/>
    </dxf>
    <dxf>
      <fill>
        <patternFill patternType="lightUp"/>
      </fill>
    </dxf>
    <dxf>
      <fill>
        <patternFill patternType="none">
          <bgColor auto="1"/>
        </patternFill>
      </fill>
    </dxf>
    <dxf>
      <fill>
        <patternFill>
          <bgColor theme="9" tint="0.79998168889431442"/>
        </patternFill>
      </fill>
    </dxf>
    <dxf>
      <fill>
        <patternFill patternType="lightUp"/>
      </fill>
    </dxf>
    <dxf>
      <fill>
        <patternFill patternType="none">
          <bgColor auto="1"/>
        </patternFill>
      </fill>
    </dxf>
    <dxf>
      <fill>
        <patternFill>
          <bgColor theme="9" tint="0.79998168889431442"/>
        </patternFill>
      </fill>
    </dxf>
    <dxf>
      <fill>
        <patternFill patternType="lightUp"/>
      </fill>
    </dxf>
    <dxf>
      <fill>
        <patternFill patternType="none">
          <bgColor auto="1"/>
        </patternFill>
      </fill>
    </dxf>
    <dxf>
      <fill>
        <patternFill patternType="lightUp"/>
      </fill>
    </dxf>
    <dxf>
      <fill>
        <patternFill patternType="none">
          <bgColor auto="1"/>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patternType="lightUp"/>
      </fill>
    </dxf>
    <dxf>
      <fill>
        <patternFill patternType="none">
          <bgColor auto="1"/>
        </patternFill>
      </fill>
    </dxf>
    <dxf>
      <fill>
        <patternFill>
          <bgColor theme="9" tint="0.79998168889431442"/>
        </patternFill>
      </fill>
    </dxf>
    <dxf>
      <fill>
        <patternFill>
          <bgColor theme="9" tint="0.79998168889431442"/>
        </patternFill>
      </fill>
    </dxf>
    <dxf>
      <fill>
        <patternFill patternType="lightUp"/>
      </fill>
    </dxf>
    <dxf>
      <fill>
        <patternFill patternType="none">
          <bgColor auto="1"/>
        </patternFill>
      </fill>
    </dxf>
    <dxf>
      <fill>
        <patternFill>
          <bgColor theme="9" tint="0.79998168889431442"/>
        </patternFill>
      </fill>
    </dxf>
    <dxf>
      <fill>
        <patternFill>
          <bgColor theme="9" tint="0.79998168889431442"/>
        </patternFill>
      </fill>
    </dxf>
    <dxf>
      <fill>
        <patternFill patternType="lightUp"/>
      </fill>
    </dxf>
    <dxf>
      <fill>
        <patternFill>
          <bgColor theme="9" tint="0.79998168889431442"/>
        </patternFill>
      </fill>
    </dxf>
    <dxf>
      <fill>
        <patternFill>
          <bgColor theme="9" tint="0.79998168889431442"/>
        </patternFill>
      </fill>
    </dxf>
    <dxf>
      <fill>
        <patternFill patternType="lightUp"/>
      </fill>
    </dxf>
  </dxfs>
  <tableStyles count="0" defaultTableStyle="TableStyleMedium2" defaultPivotStyle="PivotStyleLight16"/>
  <colors>
    <mruColors>
      <color rgb="FF6C6F70"/>
      <color rgb="FFD9D9D9"/>
      <color rgb="FFF2F2F2"/>
      <color rgb="FFD0CECE"/>
      <color rgb="FFAEAAAA"/>
      <color rgb="FF656F70"/>
      <color rgb="FFBFBFBF"/>
      <color rgb="FF8582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id="4" name="Table15" displayName="Table15" ref="A8:U52" totalsRowShown="0" headerRowDxfId="34" dataDxfId="33">
  <sortState ref="A9:U52">
    <sortCondition ref="A9:A52"/>
  </sortState>
  <tableColumns count="21">
    <tableColumn id="1" name="#" dataDxfId="32"/>
    <tableColumn id="2" name="Metric name" dataDxfId="31"/>
    <tableColumn id="3" name="Metric description" dataDxfId="30"/>
    <tableColumn id="4" name="Milestone or reporting _x000a_topic" dataDxfId="29"/>
    <tableColumn id="5" name="Metric type" dataDxfId="28"/>
    <tableColumn id="6" name="Reporting _x000a_category" dataDxfId="27"/>
    <tableColumn id="7" name="Data _x000a_source" dataDxfId="26"/>
    <tableColumn id="8" name="Measurement _x000a_period" dataDxfId="25"/>
    <tableColumn id="9" name="Reporting _x000a_frequency" dataDxfId="24"/>
    <tableColumn id="10" name="Reporting _x000a_priority" dataDxfId="23"/>
    <tableColumn id="11" name="State will _x000a_report (Y/N)" dataDxfId="22"/>
    <tableColumn id="12" name="Baseline Reporting _x000a_Period (MM/DD/YYYY-_x000a_-MM/DD/YYYY)" dataDxfId="21"/>
    <tableColumn id="13" name="Annual goal" dataDxfId="20"/>
    <tableColumn id="14" name="Overall demonstration _x000a_target" dataDxfId="19"/>
    <tableColumn id="15" name="Attest that planned _x000a_reporting matches the _x000a_CMS-provided _x000a_specification (Y/N)" dataDxfId="18"/>
    <tableColumn id="16" name="Explanation of any deviations from the CMS-provided _x000a_specifications (different data source, definition, codes, target _x000a_population, etc.)" dataDxfId="17"/>
    <tableColumn id="17" name="Dates covered by first _x000a_measurement period for metric _x000a_(MM/DD/YYYY - MM/DD/YYYY)" dataDxfId="16"/>
    <tableColumn id="18" name="Name of first report in which the _x000a_metric will be submitted (Format: _x000a_DY1 Q3 report) " dataDxfId="15"/>
    <tableColumn id="19" name="Submission date of first report in _x000a_which the metric will be reported _x000a_(MM/DD/YYYY)" dataDxfId="14"/>
    <tableColumn id="20" name="State plans to phase in _x000a_reporting (Y/N)" dataDxfId="13"/>
    <tableColumn id="21" name="Explanation of any plans to phase in reporting over time" dataDxfId="12"/>
  </tableColumns>
  <tableStyleInfo showFirstColumn="0" showLastColumn="0" showRowStripes="1" showColumnStripes="0"/>
  <extLst>
    <ext xmlns:x14="http://schemas.microsoft.com/office/spreadsheetml/2009/9/main" uri="{504A1905-F514-4f6f-8877-14C23A59335A}">
      <x14:table altText="Medicaid Section 1115 SUD Demonstration Monitoring Protocol - Planned metrics"/>
    </ext>
  </extLst>
</table>
</file>

<file path=xl/tables/table2.xml><?xml version="1.0" encoding="utf-8"?>
<table xmlns="http://schemas.openxmlformats.org/spreadsheetml/2006/main" id="3" name="Table3" displayName="Table3" ref="A9:J16" totalsRowShown="0" headerRowDxfId="6">
  <autoFilter ref="A9:J16"/>
  <tableColumns count="10">
    <tableColumn id="1" name="Subpopulation category"/>
    <tableColumn id="2" name="Subpopulations"/>
    <tableColumn id="3" name="Reporting priority" dataDxfId="5"/>
    <tableColumn id="4" name="Relevant metrics " dataDxfId="4"/>
    <tableColumn id="5" name="Subpopulation type" dataDxfId="3"/>
    <tableColumn id="6" name="State will report (Y/N)" dataDxfId="2"/>
    <tableColumn id="7" name="Attest that planned subpopulation reporting within each category matches the description in the CMS-provided technical specifications manual (Y/N)" dataDxfId="1"/>
    <tableColumn id="8" name="If the planned reporting of subpopulations does not match (i.e., column G = “N”), list the subpopulations state plans to report (Format: comma separated)"/>
    <tableColumn id="9" name="Attest that metrics reporting for subpopulation category matches CMS-provided technical specifications manual (Y/N) "/>
    <tableColumn id="10" name="If the planned reporting of relevant metrics does not match (i.e., column I = “N”), list the metrics for which state plans to report for each subpopulation category (Format: metric number, comma separated)" dataDxfId="0"/>
  </tableColumns>
  <tableStyleInfo showFirstColumn="0" showLastColumn="0" showRowStripes="1" showColumnStripes="0"/>
  <extLst>
    <ext xmlns:x14="http://schemas.microsoft.com/office/spreadsheetml/2009/9/main" uri="{504A1905-F514-4f6f-8877-14C23A59335A}">
      <x14:table altText="Substance Use Disorder (SUD) Planned Subpopulation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zoomScale="80" zoomScaleNormal="80" workbookViewId="0"/>
  </sheetViews>
  <sheetFormatPr defaultRowHeight="14.4" x14ac:dyDescent="0.3"/>
  <cols>
    <col min="1" max="1" width="121.77734375" customWidth="1"/>
  </cols>
  <sheetData>
    <row r="1" spans="1:1" ht="236.1" customHeight="1" x14ac:dyDescent="0.3">
      <c r="A1" s="29" t="s">
        <v>354</v>
      </c>
    </row>
    <row r="2" spans="1:1" x14ac:dyDescent="0.3">
      <c r="A2" s="68" t="s">
        <v>114</v>
      </c>
    </row>
  </sheetData>
  <sheetProtection algorithmName="SHA-512" hashValue="g6peXRP8BYeLR3c4P6F+l07x4fD/I1mS/+ToW3sQsv1xCZABl22szQr6B+J2zLwm2tXZAzBRyxUKMx3FxyEZhQ==" saltValue="uDqY6BEBfY5A6epeye97Ig==" spinCount="100000"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A57"/>
  <sheetViews>
    <sheetView zoomScale="60" zoomScaleNormal="60" workbookViewId="0">
      <selection activeCell="C49" sqref="C49"/>
    </sheetView>
  </sheetViews>
  <sheetFormatPr defaultRowHeight="14.4" x14ac:dyDescent="0.3"/>
  <cols>
    <col min="1" max="1" width="5.6640625" style="86" customWidth="1"/>
    <col min="2" max="2" width="31.44140625" style="83" customWidth="1"/>
    <col min="3" max="3" width="74.6640625" style="84" customWidth="1"/>
    <col min="4" max="4" width="23.33203125" style="84" customWidth="1"/>
    <col min="5" max="14" width="20.6640625" style="84" customWidth="1"/>
    <col min="15" max="15" width="31.109375" style="84" customWidth="1"/>
    <col min="16" max="16" width="255.44140625" style="84" customWidth="1"/>
    <col min="17" max="17" width="30.33203125" style="84" customWidth="1"/>
    <col min="18" max="18" width="31.6640625" style="84" customWidth="1"/>
    <col min="19" max="19" width="31.5546875" style="85" customWidth="1"/>
    <col min="20" max="20" width="27.6640625" style="85" customWidth="1"/>
    <col min="21" max="21" width="76.33203125" style="85" customWidth="1"/>
    <col min="22" max="71" width="8.88671875" style="85"/>
    <col min="72" max="16378" width="8.88671875" style="84"/>
    <col min="16379" max="16384" width="8.88671875" style="85"/>
  </cols>
  <sheetData>
    <row r="1" spans="1:71 16379:16381" x14ac:dyDescent="0.3">
      <c r="A1" s="82" t="s">
        <v>113</v>
      </c>
    </row>
    <row r="2" spans="1:71 16379:16381" x14ac:dyDescent="0.3">
      <c r="B2" s="87" t="s">
        <v>370</v>
      </c>
      <c r="C2" s="88"/>
      <c r="D2" s="87"/>
      <c r="E2" s="87"/>
      <c r="F2" s="87"/>
    </row>
    <row r="3" spans="1:71 16379:16381" s="83" customFormat="1" x14ac:dyDescent="0.3">
      <c r="B3" s="89" t="s">
        <v>64</v>
      </c>
      <c r="C3" s="90" t="s">
        <v>371</v>
      </c>
      <c r="E3" s="90"/>
      <c r="F3" s="89"/>
      <c r="J3" s="83" t="s">
        <v>371</v>
      </c>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XEY3" s="91"/>
      <c r="XEZ3" s="91"/>
      <c r="XFA3" s="91"/>
    </row>
    <row r="4" spans="1:71 16379:16381" s="83" customFormat="1" ht="72" x14ac:dyDescent="0.3">
      <c r="B4" s="89" t="s">
        <v>65</v>
      </c>
      <c r="C4" s="90" t="s">
        <v>372</v>
      </c>
      <c r="E4" s="90"/>
      <c r="F4" s="89"/>
      <c r="J4" s="83" t="s">
        <v>459</v>
      </c>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c r="XEY4" s="91"/>
      <c r="XEZ4" s="91"/>
      <c r="XFA4" s="91"/>
    </row>
    <row r="5" spans="1:71 16379:16381" s="83" customFormat="1" x14ac:dyDescent="0.3">
      <c r="B5" s="89" t="s">
        <v>373</v>
      </c>
      <c r="C5" s="92">
        <v>43616</v>
      </c>
      <c r="E5" s="90"/>
      <c r="F5" s="89"/>
      <c r="J5" s="143">
        <v>44099</v>
      </c>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91"/>
      <c r="BS5" s="91"/>
      <c r="XEY5" s="91"/>
      <c r="XEZ5" s="91"/>
      <c r="XFA5" s="91"/>
    </row>
    <row r="6" spans="1:71 16379:16381" s="83" customFormat="1" x14ac:dyDescent="0.3">
      <c r="A6" s="82" t="s">
        <v>113</v>
      </c>
      <c r="B6" s="88"/>
      <c r="D6" s="89"/>
      <c r="E6" s="89"/>
      <c r="F6" s="89"/>
      <c r="J6" s="90"/>
      <c r="K6" s="89"/>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c r="BQ6" s="91"/>
      <c r="BR6" s="91"/>
      <c r="BS6" s="91"/>
      <c r="XEY6" s="91"/>
      <c r="XEZ6" s="91"/>
      <c r="XFA6" s="91"/>
    </row>
    <row r="7" spans="1:71 16379:16381" s="83" customFormat="1" ht="15" customHeight="1" x14ac:dyDescent="0.3">
      <c r="A7" s="93"/>
      <c r="B7" s="93"/>
      <c r="C7" s="93"/>
      <c r="D7" s="94" t="s">
        <v>91</v>
      </c>
      <c r="E7" s="93"/>
      <c r="F7" s="93"/>
      <c r="G7" s="93"/>
      <c r="H7" s="93"/>
      <c r="I7" s="93"/>
      <c r="J7" s="93"/>
      <c r="K7" s="95"/>
      <c r="L7" s="144" t="s">
        <v>90</v>
      </c>
      <c r="M7" s="145"/>
      <c r="N7" s="145"/>
      <c r="O7" s="146" t="s">
        <v>374</v>
      </c>
      <c r="P7" s="147"/>
      <c r="Q7" s="146" t="s">
        <v>375</v>
      </c>
      <c r="R7" s="147"/>
      <c r="S7" s="147"/>
      <c r="T7" s="147"/>
      <c r="U7" s="147"/>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BD7" s="91"/>
      <c r="BE7" s="91"/>
      <c r="BF7" s="91"/>
      <c r="BG7" s="91"/>
      <c r="BH7" s="91"/>
      <c r="BI7" s="91"/>
      <c r="BJ7" s="91"/>
      <c r="BK7" s="91"/>
      <c r="BL7" s="91"/>
      <c r="BM7" s="91"/>
      <c r="BN7" s="91"/>
      <c r="BO7" s="91"/>
      <c r="BP7" s="91"/>
      <c r="BQ7" s="91"/>
      <c r="BR7" s="91"/>
      <c r="BS7" s="91"/>
      <c r="XEY7" s="91"/>
      <c r="XEZ7" s="91"/>
      <c r="XFA7" s="91"/>
    </row>
    <row r="8" spans="1:71 16379:16381" s="100" customFormat="1" ht="80.25" customHeight="1" x14ac:dyDescent="0.3">
      <c r="A8" s="96" t="s">
        <v>10</v>
      </c>
      <c r="B8" s="96" t="s">
        <v>12</v>
      </c>
      <c r="C8" s="96" t="s">
        <v>61</v>
      </c>
      <c r="D8" s="96" t="s">
        <v>376</v>
      </c>
      <c r="E8" s="96" t="s">
        <v>101</v>
      </c>
      <c r="F8" s="96" t="s">
        <v>105</v>
      </c>
      <c r="G8" s="96" t="s">
        <v>106</v>
      </c>
      <c r="H8" s="96" t="s">
        <v>107</v>
      </c>
      <c r="I8" s="96" t="s">
        <v>108</v>
      </c>
      <c r="J8" s="96" t="s">
        <v>109</v>
      </c>
      <c r="K8" s="96" t="s">
        <v>110</v>
      </c>
      <c r="L8" s="97" t="s">
        <v>377</v>
      </c>
      <c r="M8" s="96" t="s">
        <v>63</v>
      </c>
      <c r="N8" s="96" t="s">
        <v>111</v>
      </c>
      <c r="O8" s="97" t="s">
        <v>378</v>
      </c>
      <c r="P8" s="96" t="s">
        <v>379</v>
      </c>
      <c r="Q8" s="98" t="s">
        <v>380</v>
      </c>
      <c r="R8" s="96" t="s">
        <v>381</v>
      </c>
      <c r="S8" s="96" t="s">
        <v>382</v>
      </c>
      <c r="T8" s="96" t="s">
        <v>112</v>
      </c>
      <c r="U8" s="96" t="s">
        <v>11</v>
      </c>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c r="BC8" s="99"/>
      <c r="BD8" s="99"/>
      <c r="BE8" s="99"/>
      <c r="BF8" s="99"/>
      <c r="BG8" s="99"/>
      <c r="BH8" s="99"/>
      <c r="BI8" s="99"/>
      <c r="BJ8" s="99"/>
      <c r="BK8" s="99"/>
      <c r="BL8" s="99"/>
      <c r="BM8" s="99"/>
      <c r="BN8" s="99"/>
      <c r="BO8" s="99"/>
      <c r="BP8" s="99"/>
      <c r="BQ8" s="99"/>
      <c r="BR8" s="99"/>
      <c r="BS8" s="99"/>
      <c r="XEY8" s="99"/>
      <c r="XEZ8" s="99"/>
      <c r="XFA8" s="99"/>
    </row>
    <row r="9" spans="1:71 16379:16381" s="106" customFormat="1" ht="78.75" customHeight="1" x14ac:dyDescent="0.3">
      <c r="A9" s="101">
        <v>1</v>
      </c>
      <c r="B9" s="102" t="s">
        <v>25</v>
      </c>
      <c r="C9" s="102" t="s">
        <v>15</v>
      </c>
      <c r="D9" s="103" t="s">
        <v>9</v>
      </c>
      <c r="E9" s="103" t="s">
        <v>383</v>
      </c>
      <c r="F9" s="103" t="s">
        <v>97</v>
      </c>
      <c r="G9" s="102" t="s">
        <v>54</v>
      </c>
      <c r="H9" s="102" t="s">
        <v>7</v>
      </c>
      <c r="I9" s="102" t="s">
        <v>13</v>
      </c>
      <c r="J9" s="102" t="s">
        <v>0</v>
      </c>
      <c r="K9" s="103" t="s">
        <v>177</v>
      </c>
      <c r="L9" s="104"/>
      <c r="M9" s="104"/>
      <c r="N9" s="104"/>
      <c r="O9" s="104"/>
      <c r="P9" s="104"/>
      <c r="Q9" s="104"/>
      <c r="R9" s="104"/>
      <c r="S9" s="104"/>
      <c r="T9" s="104"/>
      <c r="U9" s="104"/>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105"/>
      <c r="BK9" s="105"/>
      <c r="BL9" s="105"/>
      <c r="BM9" s="105"/>
      <c r="BN9" s="105"/>
      <c r="BO9" s="105"/>
      <c r="BP9" s="105"/>
      <c r="BQ9" s="105"/>
      <c r="BR9" s="105"/>
      <c r="BS9" s="105"/>
      <c r="XEY9" s="105"/>
      <c r="XEZ9" s="105"/>
      <c r="XFA9" s="105"/>
    </row>
    <row r="10" spans="1:71 16379:16381" s="106" customFormat="1" ht="43.2" x14ac:dyDescent="0.3">
      <c r="A10" s="101">
        <v>2</v>
      </c>
      <c r="B10" s="107" t="s">
        <v>26</v>
      </c>
      <c r="C10" s="107" t="s">
        <v>165</v>
      </c>
      <c r="D10" s="103" t="s">
        <v>9</v>
      </c>
      <c r="E10" s="103" t="s">
        <v>102</v>
      </c>
      <c r="F10" s="103" t="s">
        <v>97</v>
      </c>
      <c r="G10" s="102" t="s">
        <v>5</v>
      </c>
      <c r="H10" s="102" t="s">
        <v>7</v>
      </c>
      <c r="I10" s="102" t="s">
        <v>13</v>
      </c>
      <c r="J10" s="102" t="s">
        <v>0</v>
      </c>
      <c r="K10" s="103" t="s">
        <v>177</v>
      </c>
      <c r="L10" s="104"/>
      <c r="M10" s="104"/>
      <c r="N10" s="104"/>
      <c r="O10" s="104"/>
      <c r="P10" s="104"/>
      <c r="Q10" s="104"/>
      <c r="R10" s="104"/>
      <c r="S10" s="104"/>
      <c r="T10" s="104"/>
      <c r="U10" s="104"/>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105"/>
      <c r="BK10" s="105"/>
      <c r="BL10" s="105"/>
      <c r="BM10" s="105"/>
      <c r="BN10" s="105"/>
      <c r="BO10" s="105"/>
      <c r="BP10" s="105"/>
      <c r="BQ10" s="105"/>
      <c r="BR10" s="105"/>
      <c r="BS10" s="105"/>
      <c r="XEY10" s="105"/>
      <c r="XEZ10" s="105"/>
      <c r="XFA10" s="105"/>
    </row>
    <row r="11" spans="1:71 16379:16381" s="106" customFormat="1" ht="409.6" x14ac:dyDescent="0.3">
      <c r="A11" s="101">
        <v>3</v>
      </c>
      <c r="B11" s="102" t="s">
        <v>384</v>
      </c>
      <c r="C11" s="108" t="s">
        <v>166</v>
      </c>
      <c r="D11" s="103" t="s">
        <v>9</v>
      </c>
      <c r="E11" s="103" t="s">
        <v>102</v>
      </c>
      <c r="F11" s="103" t="s">
        <v>97</v>
      </c>
      <c r="G11" s="102" t="s">
        <v>5</v>
      </c>
      <c r="H11" s="102" t="s">
        <v>7</v>
      </c>
      <c r="I11" s="102" t="s">
        <v>13</v>
      </c>
      <c r="J11" s="102" t="s">
        <v>3</v>
      </c>
      <c r="K11" s="103" t="s">
        <v>176</v>
      </c>
      <c r="L11" s="109" t="s">
        <v>385</v>
      </c>
      <c r="M11" s="110" t="s">
        <v>386</v>
      </c>
      <c r="N11" s="106" t="s">
        <v>386</v>
      </c>
      <c r="O11" s="106" t="s">
        <v>177</v>
      </c>
      <c r="P11" s="106" t="s">
        <v>387</v>
      </c>
      <c r="Q11" s="106" t="s">
        <v>388</v>
      </c>
      <c r="R11" s="106" t="s">
        <v>389</v>
      </c>
      <c r="S11" s="109">
        <v>43738</v>
      </c>
      <c r="T11" s="104" t="s">
        <v>177</v>
      </c>
      <c r="U11" s="104"/>
      <c r="V11" s="105"/>
      <c r="W11" s="105"/>
      <c r="X11" s="105"/>
      <c r="Y11" s="105"/>
      <c r="Z11" s="105"/>
      <c r="AA11" s="105"/>
      <c r="AB11" s="105"/>
      <c r="AC11" s="105"/>
      <c r="AD11" s="105"/>
      <c r="AE11" s="105"/>
      <c r="AF11" s="105"/>
      <c r="AG11" s="105"/>
      <c r="AH11" s="105"/>
      <c r="AI11" s="105"/>
      <c r="AJ11" s="105"/>
      <c r="AK11" s="105"/>
      <c r="AL11" s="105"/>
      <c r="AM11" s="105"/>
      <c r="AN11" s="105"/>
      <c r="AO11" s="105"/>
      <c r="AP11" s="105"/>
      <c r="AQ11" s="105"/>
      <c r="AR11" s="105"/>
      <c r="AS11" s="105"/>
      <c r="AT11" s="105"/>
      <c r="AU11" s="105"/>
      <c r="AV11" s="105"/>
      <c r="AW11" s="105"/>
      <c r="AX11" s="105"/>
      <c r="AY11" s="105"/>
      <c r="AZ11" s="105"/>
      <c r="BA11" s="105"/>
      <c r="BB11" s="105"/>
      <c r="BC11" s="105"/>
      <c r="BD11" s="105"/>
      <c r="BE11" s="105"/>
      <c r="BF11" s="105"/>
      <c r="BG11" s="105"/>
      <c r="BH11" s="105"/>
      <c r="BI11" s="105"/>
      <c r="BJ11" s="105"/>
      <c r="BK11" s="105"/>
      <c r="BL11" s="105"/>
      <c r="BM11" s="105"/>
      <c r="BN11" s="105"/>
      <c r="BO11" s="105"/>
      <c r="BP11" s="105"/>
      <c r="BQ11" s="105"/>
      <c r="BR11" s="105"/>
      <c r="BS11" s="105"/>
      <c r="XEY11" s="105"/>
      <c r="XEZ11" s="105"/>
      <c r="XFA11" s="105"/>
    </row>
    <row r="12" spans="1:71 16379:16381" s="106" customFormat="1" ht="43.2" x14ac:dyDescent="0.3">
      <c r="A12" s="101">
        <v>4</v>
      </c>
      <c r="B12" s="102" t="s">
        <v>45</v>
      </c>
      <c r="C12" s="108" t="s">
        <v>167</v>
      </c>
      <c r="D12" s="103" t="s">
        <v>9</v>
      </c>
      <c r="E12" s="103" t="s">
        <v>102</v>
      </c>
      <c r="F12" s="103" t="s">
        <v>96</v>
      </c>
      <c r="G12" s="102" t="s">
        <v>5</v>
      </c>
      <c r="H12" s="102" t="s">
        <v>4</v>
      </c>
      <c r="I12" s="102" t="s">
        <v>14</v>
      </c>
      <c r="J12" s="102" t="s">
        <v>3</v>
      </c>
      <c r="K12" s="103" t="s">
        <v>176</v>
      </c>
      <c r="L12" s="109" t="s">
        <v>390</v>
      </c>
      <c r="M12" s="110" t="s">
        <v>386</v>
      </c>
      <c r="N12" s="106" t="s">
        <v>386</v>
      </c>
      <c r="O12" s="106" t="s">
        <v>177</v>
      </c>
      <c r="P12" s="106" t="s">
        <v>391</v>
      </c>
      <c r="Q12" s="106" t="s">
        <v>388</v>
      </c>
      <c r="R12" s="106" t="s">
        <v>389</v>
      </c>
      <c r="S12" s="109">
        <v>43738</v>
      </c>
      <c r="T12" s="104" t="s">
        <v>177</v>
      </c>
      <c r="U12" s="104"/>
      <c r="V12" s="105"/>
      <c r="W12" s="105"/>
      <c r="X12" s="105"/>
      <c r="Y12" s="105"/>
      <c r="Z12" s="105"/>
      <c r="AA12" s="105"/>
      <c r="AB12" s="105"/>
      <c r="AC12" s="105"/>
      <c r="AD12" s="105"/>
      <c r="AE12" s="105"/>
      <c r="AF12" s="105"/>
      <c r="AG12" s="105"/>
      <c r="AH12" s="105"/>
      <c r="AI12" s="105"/>
      <c r="AJ12" s="105"/>
      <c r="AK12" s="105"/>
      <c r="AL12" s="105"/>
      <c r="AM12" s="105"/>
      <c r="AN12" s="105"/>
      <c r="AO12" s="105"/>
      <c r="AP12" s="105"/>
      <c r="AQ12" s="105"/>
      <c r="AR12" s="105"/>
      <c r="AS12" s="105"/>
      <c r="AT12" s="105"/>
      <c r="AU12" s="105"/>
      <c r="AV12" s="105"/>
      <c r="AW12" s="105"/>
      <c r="AX12" s="105"/>
      <c r="AY12" s="105"/>
      <c r="AZ12" s="105"/>
      <c r="BA12" s="105"/>
      <c r="BB12" s="105"/>
      <c r="BC12" s="105"/>
      <c r="BD12" s="105"/>
      <c r="BE12" s="105"/>
      <c r="BF12" s="105"/>
      <c r="BG12" s="105"/>
      <c r="BH12" s="105"/>
      <c r="BI12" s="105"/>
      <c r="BJ12" s="105"/>
      <c r="BK12" s="105"/>
      <c r="BL12" s="105"/>
      <c r="BM12" s="105"/>
      <c r="BN12" s="105"/>
      <c r="BO12" s="105"/>
      <c r="BP12" s="105"/>
      <c r="BQ12" s="105"/>
      <c r="BR12" s="105"/>
      <c r="BS12" s="105"/>
      <c r="XEY12" s="105"/>
      <c r="XEZ12" s="105"/>
      <c r="XFA12" s="105"/>
    </row>
    <row r="13" spans="1:71 16379:16381" s="106" customFormat="1" ht="114" customHeight="1" x14ac:dyDescent="0.3">
      <c r="A13" s="101">
        <v>5</v>
      </c>
      <c r="B13" s="111" t="s">
        <v>46</v>
      </c>
      <c r="C13" s="111" t="s">
        <v>470</v>
      </c>
      <c r="D13" s="103" t="s">
        <v>159</v>
      </c>
      <c r="E13" s="103" t="s">
        <v>102</v>
      </c>
      <c r="F13" s="103" t="s">
        <v>96</v>
      </c>
      <c r="G13" s="102" t="s">
        <v>5</v>
      </c>
      <c r="H13" s="102" t="s">
        <v>4</v>
      </c>
      <c r="I13" s="102" t="s">
        <v>14</v>
      </c>
      <c r="J13" s="102" t="s">
        <v>3</v>
      </c>
      <c r="K13" s="103" t="s">
        <v>176</v>
      </c>
      <c r="L13" s="109" t="s">
        <v>390</v>
      </c>
      <c r="M13" s="110" t="s">
        <v>386</v>
      </c>
      <c r="N13" s="106" t="s">
        <v>386</v>
      </c>
      <c r="O13" s="106" t="s">
        <v>177</v>
      </c>
      <c r="P13" s="106" t="s">
        <v>392</v>
      </c>
      <c r="Q13" s="106" t="s">
        <v>388</v>
      </c>
      <c r="R13" s="106" t="s">
        <v>389</v>
      </c>
      <c r="S13" s="109">
        <v>43738</v>
      </c>
      <c r="T13" s="104" t="s">
        <v>177</v>
      </c>
      <c r="U13" s="104"/>
      <c r="V13" s="105"/>
      <c r="W13" s="105"/>
      <c r="X13" s="105"/>
      <c r="Y13" s="105"/>
      <c r="Z13" s="105"/>
      <c r="AA13" s="105"/>
      <c r="AB13" s="105"/>
      <c r="AC13" s="105"/>
      <c r="AD13" s="105"/>
      <c r="AE13" s="105"/>
      <c r="AF13" s="105"/>
      <c r="AG13" s="105"/>
      <c r="AH13" s="105"/>
      <c r="AI13" s="105"/>
      <c r="AJ13" s="105"/>
      <c r="AK13" s="105"/>
      <c r="AL13" s="105"/>
      <c r="AM13" s="105"/>
      <c r="AN13" s="105"/>
      <c r="AO13" s="105"/>
      <c r="AP13" s="105"/>
      <c r="AQ13" s="105"/>
      <c r="AR13" s="105"/>
      <c r="AS13" s="105"/>
      <c r="AT13" s="105"/>
      <c r="AU13" s="105"/>
      <c r="AV13" s="105"/>
      <c r="AW13" s="105"/>
      <c r="AX13" s="105"/>
      <c r="AY13" s="105"/>
      <c r="AZ13" s="105"/>
      <c r="BA13" s="105"/>
      <c r="BB13" s="105"/>
      <c r="BC13" s="105"/>
      <c r="BD13" s="105"/>
      <c r="BE13" s="105"/>
      <c r="BF13" s="105"/>
      <c r="BG13" s="105"/>
      <c r="BH13" s="105"/>
      <c r="BI13" s="105"/>
      <c r="BJ13" s="105"/>
      <c r="BK13" s="105"/>
      <c r="BL13" s="105"/>
      <c r="BM13" s="105"/>
      <c r="BN13" s="105"/>
      <c r="BO13" s="105"/>
      <c r="BP13" s="105"/>
      <c r="BQ13" s="105"/>
      <c r="BR13" s="105"/>
      <c r="BS13" s="105"/>
      <c r="XEY13" s="105"/>
      <c r="XEZ13" s="105"/>
      <c r="XFA13" s="105"/>
    </row>
    <row r="14" spans="1:71 16379:16381" s="106" customFormat="1" ht="409.6" x14ac:dyDescent="0.3">
      <c r="A14" s="101">
        <v>6</v>
      </c>
      <c r="B14" s="107" t="s">
        <v>28</v>
      </c>
      <c r="C14" s="107" t="s">
        <v>471</v>
      </c>
      <c r="D14" s="103" t="s">
        <v>85</v>
      </c>
      <c r="E14" s="103" t="s">
        <v>102</v>
      </c>
      <c r="F14" s="103" t="s">
        <v>97</v>
      </c>
      <c r="G14" s="102" t="s">
        <v>5</v>
      </c>
      <c r="H14" s="102" t="s">
        <v>7</v>
      </c>
      <c r="I14" s="102" t="s">
        <v>13</v>
      </c>
      <c r="J14" s="102" t="s">
        <v>3</v>
      </c>
      <c r="K14" s="103" t="s">
        <v>176</v>
      </c>
      <c r="L14" s="109" t="s">
        <v>385</v>
      </c>
      <c r="M14" s="110" t="s">
        <v>386</v>
      </c>
      <c r="N14" s="106" t="s">
        <v>386</v>
      </c>
      <c r="O14" s="106" t="s">
        <v>177</v>
      </c>
      <c r="P14" s="106" t="s">
        <v>393</v>
      </c>
      <c r="Q14" s="106" t="s">
        <v>388</v>
      </c>
      <c r="R14" s="106" t="s">
        <v>389</v>
      </c>
      <c r="S14" s="109">
        <v>43738</v>
      </c>
      <c r="T14" s="106" t="s">
        <v>177</v>
      </c>
      <c r="U14" s="104"/>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XEY14" s="105"/>
      <c r="XEZ14" s="105"/>
      <c r="XFA14" s="105"/>
    </row>
    <row r="15" spans="1:71 16379:16381" s="106" customFormat="1" ht="28.8" x14ac:dyDescent="0.3">
      <c r="A15" s="101">
        <v>7</v>
      </c>
      <c r="B15" s="107" t="s">
        <v>29</v>
      </c>
      <c r="C15" s="107" t="s">
        <v>358</v>
      </c>
      <c r="D15" s="103" t="s">
        <v>85</v>
      </c>
      <c r="E15" s="103" t="s">
        <v>102</v>
      </c>
      <c r="F15" s="103" t="s">
        <v>97</v>
      </c>
      <c r="G15" s="102" t="s">
        <v>5</v>
      </c>
      <c r="H15" s="102" t="s">
        <v>7</v>
      </c>
      <c r="I15" s="102" t="s">
        <v>13</v>
      </c>
      <c r="J15" s="102" t="s">
        <v>3</v>
      </c>
      <c r="K15" s="103" t="s">
        <v>176</v>
      </c>
      <c r="L15" s="109" t="s">
        <v>385</v>
      </c>
      <c r="M15" s="110" t="s">
        <v>386</v>
      </c>
      <c r="N15" s="106" t="s">
        <v>386</v>
      </c>
      <c r="O15" s="106" t="s">
        <v>177</v>
      </c>
      <c r="P15" s="106" t="s">
        <v>394</v>
      </c>
      <c r="Q15" s="106" t="s">
        <v>388</v>
      </c>
      <c r="R15" s="106" t="s">
        <v>389</v>
      </c>
      <c r="S15" s="109">
        <v>43738</v>
      </c>
      <c r="T15" s="106" t="s">
        <v>177</v>
      </c>
      <c r="U15" s="104"/>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105"/>
      <c r="AY15" s="105"/>
      <c r="AZ15" s="105"/>
      <c r="BA15" s="105"/>
      <c r="BB15" s="105"/>
      <c r="BC15" s="105"/>
      <c r="BD15" s="105"/>
      <c r="BE15" s="105"/>
      <c r="BF15" s="105"/>
      <c r="BG15" s="105"/>
      <c r="BH15" s="105"/>
      <c r="BI15" s="105"/>
      <c r="BJ15" s="105"/>
      <c r="BK15" s="105"/>
      <c r="BL15" s="105"/>
      <c r="BM15" s="105"/>
      <c r="BN15" s="105"/>
      <c r="BO15" s="105"/>
      <c r="BP15" s="105"/>
      <c r="BQ15" s="105"/>
      <c r="BR15" s="105"/>
      <c r="BS15" s="105"/>
      <c r="XEY15" s="105"/>
      <c r="XEZ15" s="105"/>
      <c r="XFA15" s="105"/>
    </row>
    <row r="16" spans="1:71 16379:16381" s="106" customFormat="1" ht="409.6" x14ac:dyDescent="0.3">
      <c r="A16" s="101">
        <v>8</v>
      </c>
      <c r="B16" s="107" t="s">
        <v>30</v>
      </c>
      <c r="C16" s="107" t="s">
        <v>359</v>
      </c>
      <c r="D16" s="103" t="s">
        <v>85</v>
      </c>
      <c r="E16" s="103" t="s">
        <v>102</v>
      </c>
      <c r="F16" s="103" t="s">
        <v>97</v>
      </c>
      <c r="G16" s="102" t="s">
        <v>5</v>
      </c>
      <c r="H16" s="102" t="s">
        <v>7</v>
      </c>
      <c r="I16" s="102" t="s">
        <v>13</v>
      </c>
      <c r="J16" s="102" t="s">
        <v>3</v>
      </c>
      <c r="K16" s="103" t="s">
        <v>176</v>
      </c>
      <c r="L16" s="109" t="s">
        <v>385</v>
      </c>
      <c r="M16" s="110" t="s">
        <v>386</v>
      </c>
      <c r="N16" s="106" t="s">
        <v>386</v>
      </c>
      <c r="O16" s="106" t="s">
        <v>395</v>
      </c>
      <c r="P16" s="106" t="s">
        <v>396</v>
      </c>
      <c r="Q16" s="106" t="s">
        <v>388</v>
      </c>
      <c r="R16" s="106" t="s">
        <v>389</v>
      </c>
      <c r="S16" s="109">
        <v>43738</v>
      </c>
      <c r="T16" s="106" t="s">
        <v>177</v>
      </c>
      <c r="U16" s="104"/>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XEY16" s="105"/>
      <c r="XEZ16" s="105"/>
      <c r="XFA16" s="105"/>
    </row>
    <row r="17" spans="1:16381" s="106" customFormat="1" ht="374.4" x14ac:dyDescent="0.3">
      <c r="A17" s="101">
        <v>9</v>
      </c>
      <c r="B17" s="107" t="s">
        <v>31</v>
      </c>
      <c r="C17" s="107" t="s">
        <v>360</v>
      </c>
      <c r="D17" s="103" t="s">
        <v>85</v>
      </c>
      <c r="E17" s="103" t="s">
        <v>102</v>
      </c>
      <c r="F17" s="103" t="s">
        <v>97</v>
      </c>
      <c r="G17" s="102" t="s">
        <v>5</v>
      </c>
      <c r="H17" s="102" t="s">
        <v>7</v>
      </c>
      <c r="I17" s="102" t="s">
        <v>13</v>
      </c>
      <c r="J17" s="102" t="s">
        <v>3</v>
      </c>
      <c r="K17" s="103" t="s">
        <v>176</v>
      </c>
      <c r="L17" s="109" t="s">
        <v>385</v>
      </c>
      <c r="M17" s="110" t="s">
        <v>386</v>
      </c>
      <c r="N17" s="106" t="s">
        <v>386</v>
      </c>
      <c r="O17" s="106" t="s">
        <v>177</v>
      </c>
      <c r="P17" s="106" t="s">
        <v>397</v>
      </c>
      <c r="Q17" s="106" t="s">
        <v>388</v>
      </c>
      <c r="R17" s="106" t="s">
        <v>389</v>
      </c>
      <c r="S17" s="109">
        <v>43738</v>
      </c>
      <c r="T17" s="106" t="s">
        <v>177</v>
      </c>
      <c r="U17" s="104"/>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c r="BA17" s="105"/>
      <c r="BB17" s="105"/>
      <c r="BC17" s="105"/>
      <c r="BD17" s="105"/>
      <c r="BE17" s="105"/>
      <c r="BF17" s="105"/>
      <c r="BG17" s="105"/>
      <c r="BH17" s="105"/>
      <c r="BI17" s="105"/>
      <c r="BJ17" s="105"/>
      <c r="BK17" s="105"/>
      <c r="BL17" s="105"/>
      <c r="BM17" s="105"/>
      <c r="BN17" s="105"/>
      <c r="BO17" s="105"/>
      <c r="BP17" s="105"/>
      <c r="BQ17" s="105"/>
      <c r="BR17" s="105"/>
      <c r="BS17" s="105"/>
      <c r="XEY17" s="105"/>
      <c r="XEZ17" s="105"/>
      <c r="XFA17" s="105"/>
    </row>
    <row r="18" spans="1:16381" s="106" customFormat="1" ht="409.6" x14ac:dyDescent="0.3">
      <c r="A18" s="101">
        <v>10</v>
      </c>
      <c r="B18" s="107" t="s">
        <v>32</v>
      </c>
      <c r="C18" s="107" t="s">
        <v>361</v>
      </c>
      <c r="D18" s="103" t="s">
        <v>85</v>
      </c>
      <c r="E18" s="103" t="s">
        <v>102</v>
      </c>
      <c r="F18" s="103" t="s">
        <v>97</v>
      </c>
      <c r="G18" s="102" t="s">
        <v>5</v>
      </c>
      <c r="H18" s="102" t="s">
        <v>7</v>
      </c>
      <c r="I18" s="102" t="s">
        <v>13</v>
      </c>
      <c r="J18" s="102" t="s">
        <v>3</v>
      </c>
      <c r="K18" s="103" t="s">
        <v>176</v>
      </c>
      <c r="L18" s="109" t="s">
        <v>385</v>
      </c>
      <c r="M18" s="110" t="s">
        <v>386</v>
      </c>
      <c r="N18" s="106" t="s">
        <v>386</v>
      </c>
      <c r="O18" s="106" t="s">
        <v>177</v>
      </c>
      <c r="P18" s="106" t="s">
        <v>398</v>
      </c>
      <c r="Q18" s="106" t="s">
        <v>388</v>
      </c>
      <c r="R18" s="106" t="s">
        <v>389</v>
      </c>
      <c r="S18" s="109">
        <v>43738</v>
      </c>
      <c r="T18" s="106" t="s">
        <v>399</v>
      </c>
      <c r="U18" s="112" t="s">
        <v>400</v>
      </c>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5"/>
      <c r="BA18" s="105"/>
      <c r="BB18" s="105"/>
      <c r="BC18" s="105"/>
      <c r="BD18" s="105"/>
      <c r="BE18" s="105"/>
      <c r="BF18" s="105"/>
      <c r="BG18" s="105"/>
      <c r="BH18" s="105"/>
      <c r="BI18" s="105"/>
      <c r="BJ18" s="105"/>
      <c r="BK18" s="105"/>
      <c r="BL18" s="105"/>
      <c r="BM18" s="105"/>
      <c r="BN18" s="105"/>
      <c r="BO18" s="105"/>
      <c r="BP18" s="105"/>
      <c r="BQ18" s="105"/>
      <c r="BR18" s="105"/>
      <c r="BS18" s="105"/>
      <c r="XEY18" s="105"/>
      <c r="XEZ18" s="105"/>
      <c r="XFA18" s="105"/>
    </row>
    <row r="19" spans="1:16381" s="106" customFormat="1" ht="345.6" x14ac:dyDescent="0.3">
      <c r="A19" s="101">
        <v>11</v>
      </c>
      <c r="B19" s="107" t="s">
        <v>16</v>
      </c>
      <c r="C19" s="107" t="s">
        <v>362</v>
      </c>
      <c r="D19" s="103" t="s">
        <v>85</v>
      </c>
      <c r="E19" s="103" t="s">
        <v>102</v>
      </c>
      <c r="F19" s="103" t="s">
        <v>97</v>
      </c>
      <c r="G19" s="102" t="s">
        <v>5</v>
      </c>
      <c r="H19" s="102" t="s">
        <v>7</v>
      </c>
      <c r="I19" s="102" t="s">
        <v>13</v>
      </c>
      <c r="J19" s="102" t="s">
        <v>3</v>
      </c>
      <c r="K19" s="103" t="s">
        <v>176</v>
      </c>
      <c r="L19" s="109" t="s">
        <v>385</v>
      </c>
      <c r="M19" s="106" t="s">
        <v>386</v>
      </c>
      <c r="N19" s="106" t="s">
        <v>386</v>
      </c>
      <c r="O19" s="106" t="s">
        <v>177</v>
      </c>
      <c r="P19" s="106" t="s">
        <v>401</v>
      </c>
      <c r="Q19" s="106" t="s">
        <v>388</v>
      </c>
      <c r="R19" s="106" t="s">
        <v>389</v>
      </c>
      <c r="S19" s="109">
        <v>43738</v>
      </c>
      <c r="T19" s="106" t="s">
        <v>399</v>
      </c>
      <c r="U19" s="112" t="s">
        <v>400</v>
      </c>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5"/>
      <c r="BA19" s="105"/>
      <c r="BB19" s="105"/>
      <c r="BC19" s="105"/>
      <c r="BD19" s="105"/>
      <c r="BE19" s="105"/>
      <c r="BF19" s="105"/>
      <c r="BG19" s="105"/>
      <c r="BH19" s="105"/>
      <c r="BI19" s="105"/>
      <c r="BJ19" s="105"/>
      <c r="BK19" s="105"/>
      <c r="BL19" s="105"/>
      <c r="BM19" s="105"/>
      <c r="BN19" s="105"/>
      <c r="BO19" s="105"/>
      <c r="BP19" s="105"/>
      <c r="BQ19" s="105"/>
      <c r="BR19" s="105"/>
      <c r="BS19" s="105"/>
      <c r="XEY19" s="105"/>
      <c r="XEZ19" s="105"/>
      <c r="XFA19" s="105"/>
    </row>
    <row r="20" spans="1:16381" s="106" customFormat="1" ht="374.4" x14ac:dyDescent="0.3">
      <c r="A20" s="101">
        <v>12</v>
      </c>
      <c r="B20" s="113" t="s">
        <v>402</v>
      </c>
      <c r="C20" s="113" t="s">
        <v>363</v>
      </c>
      <c r="D20" s="103" t="s">
        <v>85</v>
      </c>
      <c r="E20" s="103" t="s">
        <v>102</v>
      </c>
      <c r="F20" s="103" t="s">
        <v>97</v>
      </c>
      <c r="G20" s="102" t="s">
        <v>5</v>
      </c>
      <c r="H20" s="102" t="s">
        <v>7</v>
      </c>
      <c r="I20" s="102" t="s">
        <v>13</v>
      </c>
      <c r="J20" s="102" t="s">
        <v>3</v>
      </c>
      <c r="K20" s="103" t="s">
        <v>176</v>
      </c>
      <c r="L20" s="109" t="s">
        <v>385</v>
      </c>
      <c r="M20" s="110" t="s">
        <v>386</v>
      </c>
      <c r="N20" s="106" t="s">
        <v>386</v>
      </c>
      <c r="O20" s="106" t="s">
        <v>177</v>
      </c>
      <c r="P20" s="106" t="s">
        <v>403</v>
      </c>
      <c r="Q20" s="106" t="s">
        <v>388</v>
      </c>
      <c r="R20" s="106" t="s">
        <v>389</v>
      </c>
      <c r="S20" s="109">
        <v>43738</v>
      </c>
      <c r="T20" s="106" t="s">
        <v>177</v>
      </c>
      <c r="U20" s="114"/>
      <c r="V20" s="105"/>
      <c r="W20" s="105"/>
      <c r="X20" s="105"/>
      <c r="Y20" s="105"/>
      <c r="Z20" s="105"/>
      <c r="AA20" s="105"/>
      <c r="AB20" s="105"/>
      <c r="AC20" s="105"/>
      <c r="AD20" s="105"/>
      <c r="AE20" s="105"/>
      <c r="AF20" s="105"/>
      <c r="AG20" s="105"/>
      <c r="AH20" s="105"/>
      <c r="AI20" s="105"/>
      <c r="AJ20" s="105"/>
      <c r="AK20" s="105"/>
      <c r="AL20" s="105"/>
      <c r="AM20" s="105"/>
      <c r="AN20" s="105"/>
      <c r="AO20" s="105"/>
      <c r="AP20" s="105"/>
      <c r="AQ20" s="105"/>
      <c r="AR20" s="105"/>
      <c r="AS20" s="105"/>
      <c r="AT20" s="105"/>
      <c r="AU20" s="105"/>
      <c r="AV20" s="105"/>
      <c r="AW20" s="105"/>
      <c r="AX20" s="105"/>
      <c r="AY20" s="105"/>
      <c r="AZ20" s="105"/>
      <c r="BA20" s="105"/>
      <c r="BB20" s="105"/>
      <c r="BC20" s="105"/>
      <c r="BD20" s="105"/>
      <c r="BE20" s="105"/>
      <c r="BF20" s="105"/>
      <c r="BG20" s="105"/>
      <c r="BH20" s="105"/>
      <c r="BI20" s="105"/>
      <c r="BJ20" s="105"/>
      <c r="BK20" s="105"/>
      <c r="BL20" s="105"/>
      <c r="BM20" s="105"/>
      <c r="BN20" s="105"/>
      <c r="BO20" s="105"/>
      <c r="BP20" s="105"/>
      <c r="BQ20" s="105"/>
      <c r="BR20" s="105"/>
      <c r="BS20" s="105"/>
      <c r="XEY20" s="105"/>
      <c r="XEZ20" s="105"/>
      <c r="XFA20" s="105"/>
    </row>
    <row r="21" spans="1:16381" s="106" customFormat="1" ht="43.2" x14ac:dyDescent="0.3">
      <c r="A21" s="101">
        <v>13</v>
      </c>
      <c r="B21" s="111" t="s">
        <v>34</v>
      </c>
      <c r="C21" s="111" t="s">
        <v>17</v>
      </c>
      <c r="D21" s="103" t="s">
        <v>86</v>
      </c>
      <c r="E21" s="103" t="s">
        <v>102</v>
      </c>
      <c r="F21" s="103" t="s">
        <v>96</v>
      </c>
      <c r="G21" s="102" t="s">
        <v>56</v>
      </c>
      <c r="H21" s="102" t="s">
        <v>4</v>
      </c>
      <c r="I21" s="102" t="s">
        <v>14</v>
      </c>
      <c r="J21" s="102" t="s">
        <v>3</v>
      </c>
      <c r="K21" s="103" t="s">
        <v>176</v>
      </c>
      <c r="L21" s="109" t="s">
        <v>390</v>
      </c>
      <c r="M21" s="83" t="s">
        <v>405</v>
      </c>
      <c r="N21" s="83" t="s">
        <v>405</v>
      </c>
      <c r="O21" s="106" t="s">
        <v>176</v>
      </c>
      <c r="P21" s="106" t="s">
        <v>408</v>
      </c>
      <c r="Q21" s="106" t="s">
        <v>407</v>
      </c>
      <c r="R21" s="106" t="s">
        <v>389</v>
      </c>
      <c r="S21" s="109">
        <v>43738</v>
      </c>
      <c r="T21" s="106" t="s">
        <v>177</v>
      </c>
      <c r="U21" s="115"/>
      <c r="V21" s="105"/>
      <c r="W21" s="105"/>
      <c r="X21" s="105"/>
      <c r="Y21" s="105"/>
      <c r="Z21" s="105"/>
      <c r="AA21" s="105"/>
      <c r="AB21" s="105"/>
      <c r="AC21" s="105"/>
      <c r="AD21" s="105"/>
      <c r="AE21" s="105"/>
      <c r="AF21" s="105"/>
      <c r="AG21" s="105"/>
      <c r="AH21" s="105"/>
      <c r="AI21" s="105"/>
      <c r="AJ21" s="105"/>
      <c r="AK21" s="105"/>
      <c r="AL21" s="105"/>
      <c r="AM21" s="105"/>
      <c r="AN21" s="105"/>
      <c r="AO21" s="105"/>
      <c r="AP21" s="105"/>
      <c r="AQ21" s="105"/>
      <c r="AR21" s="105"/>
      <c r="AS21" s="105"/>
      <c r="AT21" s="105"/>
      <c r="AU21" s="105"/>
      <c r="AV21" s="105"/>
      <c r="AW21" s="105"/>
      <c r="AX21" s="105"/>
      <c r="AY21" s="105"/>
      <c r="AZ21" s="105"/>
      <c r="BA21" s="105"/>
      <c r="BB21" s="105"/>
      <c r="BC21" s="105"/>
      <c r="BD21" s="105"/>
      <c r="BE21" s="105"/>
      <c r="BF21" s="105"/>
      <c r="BG21" s="105"/>
      <c r="BH21" s="105"/>
      <c r="BI21" s="105"/>
      <c r="BJ21" s="105"/>
      <c r="BK21" s="105"/>
      <c r="BL21" s="105"/>
      <c r="BM21" s="105"/>
      <c r="BN21" s="105"/>
      <c r="BO21" s="105"/>
      <c r="BP21" s="105"/>
      <c r="BQ21" s="105"/>
      <c r="BR21" s="105"/>
      <c r="BS21" s="105"/>
      <c r="XEY21" s="105"/>
      <c r="XEZ21" s="105"/>
      <c r="XFA21" s="105"/>
    </row>
    <row r="22" spans="1:16381" s="83" customFormat="1" ht="43.2" x14ac:dyDescent="0.3">
      <c r="A22" s="101">
        <v>14</v>
      </c>
      <c r="B22" s="111" t="s">
        <v>35</v>
      </c>
      <c r="C22" s="111" t="s">
        <v>18</v>
      </c>
      <c r="D22" s="103" t="s">
        <v>86</v>
      </c>
      <c r="E22" s="103" t="s">
        <v>102</v>
      </c>
      <c r="F22" s="103" t="s">
        <v>96</v>
      </c>
      <c r="G22" s="102" t="s">
        <v>57</v>
      </c>
      <c r="H22" s="102" t="s">
        <v>4</v>
      </c>
      <c r="I22" s="102" t="s">
        <v>14</v>
      </c>
      <c r="J22" s="102" t="s">
        <v>3</v>
      </c>
      <c r="K22" s="103" t="s">
        <v>176</v>
      </c>
      <c r="L22" s="109" t="s">
        <v>390</v>
      </c>
      <c r="M22" s="83" t="s">
        <v>405</v>
      </c>
      <c r="N22" s="83" t="s">
        <v>405</v>
      </c>
      <c r="O22" s="106" t="s">
        <v>176</v>
      </c>
      <c r="P22" s="106" t="s">
        <v>409</v>
      </c>
      <c r="Q22" s="106" t="s">
        <v>407</v>
      </c>
      <c r="R22" s="106" t="s">
        <v>389</v>
      </c>
      <c r="S22" s="109">
        <v>43738</v>
      </c>
      <c r="T22" s="106" t="s">
        <v>177</v>
      </c>
      <c r="U22" s="115"/>
      <c r="V22" s="91"/>
      <c r="W22" s="91"/>
      <c r="X22" s="91"/>
      <c r="Y22" s="91"/>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91"/>
      <c r="AY22" s="91"/>
      <c r="AZ22" s="91"/>
      <c r="BA22" s="91"/>
      <c r="BB22" s="91"/>
      <c r="BC22" s="91"/>
      <c r="BD22" s="91"/>
      <c r="BE22" s="91"/>
      <c r="BF22" s="91"/>
      <c r="BG22" s="91"/>
      <c r="BH22" s="91"/>
      <c r="BI22" s="91"/>
      <c r="BJ22" s="91"/>
      <c r="BK22" s="91"/>
      <c r="BL22" s="91"/>
      <c r="BM22" s="91"/>
      <c r="BN22" s="91"/>
      <c r="BO22" s="91"/>
      <c r="BP22" s="91"/>
      <c r="BQ22" s="91"/>
      <c r="BR22" s="91"/>
      <c r="BS22" s="91"/>
      <c r="XEY22" s="91"/>
      <c r="XEZ22" s="91"/>
      <c r="XFA22" s="91"/>
    </row>
    <row r="23" spans="1:16381" s="83" customFormat="1" ht="187.2" x14ac:dyDescent="0.3">
      <c r="A23" s="101">
        <v>15</v>
      </c>
      <c r="B23" s="102" t="s">
        <v>460</v>
      </c>
      <c r="C23" s="111" t="s">
        <v>472</v>
      </c>
      <c r="D23" s="103" t="s">
        <v>88</v>
      </c>
      <c r="E23" s="103" t="s">
        <v>103</v>
      </c>
      <c r="F23" s="103" t="s">
        <v>93</v>
      </c>
      <c r="G23" s="102" t="s">
        <v>5</v>
      </c>
      <c r="H23" s="102" t="s">
        <v>4</v>
      </c>
      <c r="I23" s="102" t="s">
        <v>14</v>
      </c>
      <c r="J23" s="102" t="s">
        <v>3</v>
      </c>
      <c r="K23" s="103" t="s">
        <v>176</v>
      </c>
      <c r="L23" s="109" t="s">
        <v>410</v>
      </c>
      <c r="M23" s="116" t="s">
        <v>386</v>
      </c>
      <c r="N23" s="83" t="s">
        <v>386</v>
      </c>
      <c r="O23" s="106" t="s">
        <v>177</v>
      </c>
      <c r="P23" s="106" t="s">
        <v>411</v>
      </c>
      <c r="Q23" s="106" t="s">
        <v>407</v>
      </c>
      <c r="R23" s="106" t="s">
        <v>389</v>
      </c>
      <c r="S23" s="109">
        <v>43738</v>
      </c>
      <c r="T23" s="106" t="s">
        <v>412</v>
      </c>
      <c r="U23" s="115" t="s">
        <v>413</v>
      </c>
      <c r="V23" s="91"/>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1"/>
      <c r="AV23" s="91"/>
      <c r="AW23" s="91"/>
      <c r="AX23" s="91"/>
      <c r="AY23" s="91"/>
      <c r="AZ23" s="91"/>
      <c r="BA23" s="91"/>
      <c r="BB23" s="91"/>
      <c r="BC23" s="91"/>
      <c r="BD23" s="91"/>
      <c r="BE23" s="91"/>
      <c r="BF23" s="91"/>
      <c r="BG23" s="91"/>
      <c r="BH23" s="91"/>
      <c r="BI23" s="91"/>
      <c r="BJ23" s="91"/>
      <c r="BK23" s="91"/>
      <c r="BL23" s="91"/>
      <c r="BM23" s="91"/>
      <c r="BN23" s="91"/>
      <c r="BO23" s="91"/>
      <c r="BP23" s="91"/>
      <c r="BQ23" s="91"/>
      <c r="BR23" s="91"/>
      <c r="BS23" s="91"/>
      <c r="XEY23" s="91"/>
      <c r="XEZ23" s="91"/>
      <c r="XFA23" s="91"/>
    </row>
    <row r="24" spans="1:16381" s="83" customFormat="1" ht="276.60000000000002" customHeight="1" x14ac:dyDescent="0.3">
      <c r="A24" s="101">
        <v>16</v>
      </c>
      <c r="B24" s="111" t="s">
        <v>461</v>
      </c>
      <c r="C24" s="111" t="s">
        <v>473</v>
      </c>
      <c r="D24" s="103" t="s">
        <v>88</v>
      </c>
      <c r="E24" s="103" t="s">
        <v>103</v>
      </c>
      <c r="F24" s="103" t="s">
        <v>93</v>
      </c>
      <c r="G24" s="102" t="s">
        <v>54</v>
      </c>
      <c r="H24" s="102" t="s">
        <v>4</v>
      </c>
      <c r="I24" s="102" t="s">
        <v>14</v>
      </c>
      <c r="J24" s="102" t="s">
        <v>0</v>
      </c>
      <c r="K24" s="103" t="s">
        <v>177</v>
      </c>
      <c r="L24" s="122"/>
      <c r="M24" s="122"/>
      <c r="N24" s="122"/>
      <c r="O24" s="122"/>
      <c r="P24" s="122"/>
      <c r="Q24" s="103"/>
      <c r="R24" s="103"/>
      <c r="S24" s="123"/>
      <c r="T24" s="123"/>
      <c r="U24" s="123"/>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c r="AW24" s="91"/>
      <c r="AX24" s="91"/>
      <c r="AY24" s="91"/>
      <c r="AZ24" s="91"/>
      <c r="BA24" s="91"/>
      <c r="BB24" s="91"/>
      <c r="BC24" s="91"/>
      <c r="BD24" s="91"/>
      <c r="BE24" s="91"/>
      <c r="BF24" s="91"/>
      <c r="BG24" s="91"/>
      <c r="BH24" s="91"/>
      <c r="BI24" s="91"/>
      <c r="BJ24" s="91"/>
      <c r="BK24" s="91"/>
      <c r="BL24" s="91"/>
      <c r="BM24" s="91"/>
      <c r="BN24" s="91"/>
      <c r="BO24" s="91"/>
      <c r="BP24" s="91"/>
      <c r="BQ24" s="91"/>
      <c r="BR24" s="91"/>
      <c r="BS24" s="91"/>
      <c r="XEY24" s="91"/>
      <c r="XEZ24" s="91"/>
      <c r="XFA24" s="91"/>
    </row>
    <row r="25" spans="1:16381" s="84" customFormat="1" ht="259.2" x14ac:dyDescent="0.3">
      <c r="A25" s="101" t="s">
        <v>100</v>
      </c>
      <c r="B25" s="111" t="s">
        <v>462</v>
      </c>
      <c r="C25" s="111" t="s">
        <v>474</v>
      </c>
      <c r="D25" s="103" t="s">
        <v>88</v>
      </c>
      <c r="E25" s="103" t="s">
        <v>103</v>
      </c>
      <c r="F25" s="103" t="s">
        <v>93</v>
      </c>
      <c r="G25" s="102" t="s">
        <v>5</v>
      </c>
      <c r="H25" s="102" t="s">
        <v>4</v>
      </c>
      <c r="I25" s="102" t="s">
        <v>14</v>
      </c>
      <c r="J25" s="102" t="s">
        <v>3</v>
      </c>
      <c r="K25" s="103" t="s">
        <v>176</v>
      </c>
      <c r="L25" s="109" t="s">
        <v>410</v>
      </c>
      <c r="M25" s="124" t="s">
        <v>386</v>
      </c>
      <c r="N25" s="84" t="s">
        <v>386</v>
      </c>
      <c r="O25" s="106" t="s">
        <v>177</v>
      </c>
      <c r="P25" s="106" t="s">
        <v>421</v>
      </c>
      <c r="Q25" s="106" t="s">
        <v>407</v>
      </c>
      <c r="R25" s="106" t="s">
        <v>389</v>
      </c>
      <c r="S25" s="109">
        <v>43738</v>
      </c>
      <c r="T25" s="106" t="s">
        <v>412</v>
      </c>
      <c r="U25" s="115" t="s">
        <v>413</v>
      </c>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c r="BD25" s="85"/>
      <c r="BE25" s="85"/>
      <c r="BF25" s="85"/>
      <c r="BG25" s="85"/>
      <c r="BH25" s="85"/>
      <c r="BI25" s="85"/>
      <c r="BJ25" s="85"/>
      <c r="BK25" s="85"/>
      <c r="BL25" s="85"/>
      <c r="BM25" s="85"/>
      <c r="BN25" s="85"/>
      <c r="BO25" s="85"/>
      <c r="BP25" s="85"/>
      <c r="BQ25" s="85"/>
      <c r="BR25" s="85"/>
      <c r="BS25" s="85"/>
      <c r="XEY25" s="85"/>
      <c r="XEZ25" s="85"/>
      <c r="XFA25" s="85"/>
    </row>
    <row r="26" spans="1:16381" s="84" customFormat="1" ht="259.2" x14ac:dyDescent="0.3">
      <c r="A26" s="101" t="s">
        <v>92</v>
      </c>
      <c r="B26" s="111" t="s">
        <v>463</v>
      </c>
      <c r="C26" s="111" t="s">
        <v>475</v>
      </c>
      <c r="D26" s="103" t="s">
        <v>88</v>
      </c>
      <c r="E26" s="103" t="s">
        <v>103</v>
      </c>
      <c r="F26" s="103" t="s">
        <v>93</v>
      </c>
      <c r="G26" s="102" t="s">
        <v>5</v>
      </c>
      <c r="H26" s="102" t="s">
        <v>4</v>
      </c>
      <c r="I26" s="102" t="s">
        <v>14</v>
      </c>
      <c r="J26" s="102" t="s">
        <v>3</v>
      </c>
      <c r="K26" s="103" t="s">
        <v>176</v>
      </c>
      <c r="L26" s="109" t="s">
        <v>410</v>
      </c>
      <c r="M26" s="124" t="s">
        <v>386</v>
      </c>
      <c r="N26" s="84" t="s">
        <v>386</v>
      </c>
      <c r="O26" s="106" t="s">
        <v>177</v>
      </c>
      <c r="P26" s="106" t="s">
        <v>422</v>
      </c>
      <c r="Q26" s="106" t="s">
        <v>407</v>
      </c>
      <c r="R26" s="106" t="s">
        <v>389</v>
      </c>
      <c r="S26" s="109">
        <v>43738</v>
      </c>
      <c r="T26" s="106" t="s">
        <v>412</v>
      </c>
      <c r="U26" s="115" t="s">
        <v>413</v>
      </c>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C26" s="85"/>
      <c r="BD26" s="85"/>
      <c r="BE26" s="85"/>
      <c r="BF26" s="85"/>
      <c r="BG26" s="85"/>
      <c r="BH26" s="85"/>
      <c r="BI26" s="85"/>
      <c r="BJ26" s="85"/>
      <c r="BK26" s="85"/>
      <c r="BL26" s="85"/>
      <c r="BM26" s="85"/>
      <c r="BN26" s="85"/>
      <c r="BO26" s="85"/>
      <c r="BP26" s="85"/>
      <c r="BQ26" s="85"/>
      <c r="BR26" s="85"/>
      <c r="BS26" s="85"/>
      <c r="XEY26" s="85"/>
      <c r="XEZ26" s="85"/>
      <c r="XFA26" s="85"/>
    </row>
    <row r="27" spans="1:16381" s="83" customFormat="1" ht="129.6" x14ac:dyDescent="0.3">
      <c r="A27" s="101">
        <v>18</v>
      </c>
      <c r="B27" s="111" t="s">
        <v>464</v>
      </c>
      <c r="C27" s="111" t="s">
        <v>168</v>
      </c>
      <c r="D27" s="103" t="s">
        <v>87</v>
      </c>
      <c r="E27" s="103" t="s">
        <v>103</v>
      </c>
      <c r="F27" s="103" t="s">
        <v>93</v>
      </c>
      <c r="G27" s="102" t="s">
        <v>5</v>
      </c>
      <c r="H27" s="102" t="s">
        <v>4</v>
      </c>
      <c r="I27" s="102" t="s">
        <v>14</v>
      </c>
      <c r="J27" s="102" t="s">
        <v>3</v>
      </c>
      <c r="K27" s="103" t="s">
        <v>176</v>
      </c>
      <c r="L27" s="109" t="s">
        <v>410</v>
      </c>
      <c r="M27" s="116" t="s">
        <v>414</v>
      </c>
      <c r="N27" s="83" t="s">
        <v>415</v>
      </c>
      <c r="O27" s="106" t="s">
        <v>177</v>
      </c>
      <c r="P27" s="106" t="s">
        <v>416</v>
      </c>
      <c r="Q27" s="106" t="s">
        <v>407</v>
      </c>
      <c r="R27" s="106" t="s">
        <v>389</v>
      </c>
      <c r="S27" s="109">
        <v>43738</v>
      </c>
      <c r="T27" s="106" t="s">
        <v>177</v>
      </c>
      <c r="U27" s="115"/>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c r="AW27" s="91"/>
      <c r="AX27" s="91"/>
      <c r="AY27" s="91"/>
      <c r="AZ27" s="91"/>
      <c r="BA27" s="91"/>
      <c r="BB27" s="91"/>
      <c r="BC27" s="91"/>
      <c r="BD27" s="91"/>
      <c r="BE27" s="91"/>
      <c r="BF27" s="91"/>
      <c r="BG27" s="91"/>
      <c r="BH27" s="91"/>
      <c r="BI27" s="91"/>
      <c r="BJ27" s="91"/>
      <c r="BK27" s="91"/>
      <c r="BL27" s="91"/>
      <c r="BM27" s="91"/>
      <c r="BN27" s="91"/>
      <c r="BO27" s="91"/>
      <c r="BP27" s="91"/>
      <c r="BQ27" s="91"/>
      <c r="BR27" s="91"/>
      <c r="BS27" s="91"/>
      <c r="XEY27" s="91"/>
      <c r="XEZ27" s="91"/>
      <c r="XFA27" s="91"/>
    </row>
    <row r="28" spans="1:16381" s="88" customFormat="1" ht="43.2" x14ac:dyDescent="0.3">
      <c r="A28" s="101">
        <v>19</v>
      </c>
      <c r="B28" s="111" t="s">
        <v>417</v>
      </c>
      <c r="C28" s="111" t="s">
        <v>178</v>
      </c>
      <c r="D28" s="103" t="s">
        <v>87</v>
      </c>
      <c r="E28" s="103" t="s">
        <v>103</v>
      </c>
      <c r="F28" s="103" t="s">
        <v>93</v>
      </c>
      <c r="G28" s="111" t="s">
        <v>5</v>
      </c>
      <c r="H28" s="111" t="s">
        <v>4</v>
      </c>
      <c r="I28" s="111" t="s">
        <v>14</v>
      </c>
      <c r="J28" s="113" t="s">
        <v>0</v>
      </c>
      <c r="K28" s="117" t="s">
        <v>177</v>
      </c>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c r="BH28" s="117"/>
      <c r="BI28" s="117"/>
      <c r="BJ28" s="117"/>
      <c r="BK28" s="117"/>
      <c r="BL28" s="117"/>
      <c r="BM28" s="117"/>
      <c r="BN28" s="117"/>
      <c r="BO28" s="117"/>
      <c r="BP28" s="117"/>
      <c r="BQ28" s="117"/>
      <c r="BR28" s="117"/>
      <c r="BS28" s="117"/>
      <c r="BT28" s="117"/>
      <c r="BU28" s="117"/>
      <c r="BV28" s="117"/>
      <c r="BW28" s="117"/>
      <c r="BX28" s="117"/>
      <c r="BY28" s="117"/>
      <c r="BZ28" s="117"/>
      <c r="CA28" s="117"/>
      <c r="CB28" s="117"/>
      <c r="CC28" s="117"/>
      <c r="CD28" s="117"/>
      <c r="CE28" s="117"/>
      <c r="CF28" s="117"/>
      <c r="CG28" s="117"/>
      <c r="CH28" s="117"/>
      <c r="CI28" s="117"/>
      <c r="CJ28" s="117"/>
      <c r="CK28" s="117"/>
      <c r="CL28" s="117"/>
      <c r="CM28" s="117"/>
      <c r="CN28" s="117"/>
      <c r="CO28" s="117"/>
      <c r="CP28" s="117"/>
      <c r="CQ28" s="117"/>
      <c r="CR28" s="117"/>
      <c r="CS28" s="117"/>
      <c r="CT28" s="117"/>
      <c r="CU28" s="117"/>
      <c r="CV28" s="117"/>
      <c r="CW28" s="117"/>
      <c r="CX28" s="117"/>
      <c r="CY28" s="117"/>
      <c r="CZ28" s="117"/>
      <c r="DA28" s="117"/>
      <c r="DB28" s="117"/>
      <c r="DC28" s="117"/>
      <c r="DD28" s="117"/>
      <c r="DE28" s="117"/>
      <c r="DF28" s="117"/>
      <c r="DG28" s="117"/>
      <c r="DH28" s="117"/>
      <c r="DI28" s="117"/>
      <c r="DJ28" s="117"/>
      <c r="DK28" s="117"/>
      <c r="DL28" s="117"/>
      <c r="DM28" s="117"/>
      <c r="DN28" s="117"/>
      <c r="DO28" s="117"/>
      <c r="DP28" s="117"/>
      <c r="DQ28" s="117"/>
      <c r="DR28" s="117"/>
      <c r="DS28" s="117"/>
      <c r="DT28" s="117"/>
      <c r="DU28" s="117"/>
      <c r="DV28" s="117"/>
      <c r="DW28" s="117"/>
      <c r="DX28" s="117"/>
      <c r="DY28" s="117"/>
      <c r="DZ28" s="117"/>
      <c r="EA28" s="117"/>
      <c r="EB28" s="117"/>
      <c r="EC28" s="117"/>
      <c r="ED28" s="117"/>
      <c r="EE28" s="117"/>
      <c r="EF28" s="117"/>
      <c r="EG28" s="117"/>
      <c r="EH28" s="117"/>
      <c r="EI28" s="117"/>
      <c r="EJ28" s="117"/>
      <c r="EK28" s="117"/>
      <c r="EL28" s="117"/>
      <c r="EM28" s="117"/>
      <c r="EN28" s="117"/>
      <c r="EO28" s="117"/>
      <c r="EP28" s="117"/>
      <c r="EQ28" s="117"/>
      <c r="ER28" s="117"/>
      <c r="ES28" s="117"/>
      <c r="ET28" s="117"/>
      <c r="EU28" s="117"/>
      <c r="EV28" s="117"/>
      <c r="EW28" s="117"/>
      <c r="EX28" s="117"/>
      <c r="EY28" s="117"/>
      <c r="EZ28" s="117"/>
      <c r="FA28" s="117"/>
      <c r="FB28" s="117"/>
      <c r="FC28" s="117"/>
      <c r="FD28" s="117"/>
      <c r="FE28" s="117"/>
      <c r="FF28" s="117"/>
      <c r="FG28" s="117"/>
      <c r="FH28" s="117"/>
      <c r="FI28" s="117"/>
      <c r="FJ28" s="117"/>
      <c r="FK28" s="117"/>
      <c r="FL28" s="117"/>
      <c r="FM28" s="117"/>
      <c r="FN28" s="117"/>
      <c r="FO28" s="117"/>
      <c r="FP28" s="117"/>
      <c r="FQ28" s="117"/>
      <c r="FR28" s="117"/>
      <c r="FS28" s="117"/>
      <c r="FT28" s="117"/>
      <c r="FU28" s="117"/>
      <c r="FV28" s="117"/>
      <c r="FW28" s="117"/>
      <c r="FX28" s="117"/>
      <c r="FY28" s="117"/>
      <c r="FZ28" s="117"/>
      <c r="GA28" s="117"/>
      <c r="GB28" s="117"/>
      <c r="GC28" s="117"/>
      <c r="GD28" s="117"/>
      <c r="GE28" s="117"/>
      <c r="GF28" s="117"/>
      <c r="GG28" s="117"/>
      <c r="GH28" s="117"/>
      <c r="GI28" s="117"/>
      <c r="GJ28" s="117"/>
      <c r="GK28" s="117"/>
      <c r="GL28" s="117"/>
      <c r="GM28" s="117"/>
      <c r="GN28" s="117"/>
      <c r="GO28" s="117"/>
      <c r="GP28" s="117"/>
      <c r="GQ28" s="117"/>
      <c r="GR28" s="117"/>
      <c r="GS28" s="117"/>
      <c r="GT28" s="117"/>
      <c r="GU28" s="117"/>
      <c r="GV28" s="117"/>
      <c r="GW28" s="117"/>
      <c r="GX28" s="117"/>
      <c r="GY28" s="117"/>
      <c r="GZ28" s="117"/>
      <c r="HA28" s="117"/>
      <c r="HB28" s="117"/>
      <c r="HC28" s="117"/>
      <c r="HD28" s="117"/>
      <c r="HE28" s="117"/>
      <c r="HF28" s="117"/>
      <c r="HG28" s="117"/>
      <c r="HH28" s="117"/>
      <c r="HI28" s="117"/>
      <c r="HJ28" s="117"/>
      <c r="HK28" s="117"/>
      <c r="HL28" s="117"/>
      <c r="HM28" s="117"/>
      <c r="HN28" s="117"/>
      <c r="HO28" s="117"/>
      <c r="HP28" s="117"/>
      <c r="HQ28" s="117"/>
      <c r="HR28" s="117"/>
      <c r="HS28" s="117"/>
      <c r="HT28" s="117"/>
      <c r="HU28" s="117"/>
      <c r="HV28" s="117"/>
      <c r="HW28" s="117"/>
      <c r="HX28" s="117"/>
      <c r="HY28" s="117"/>
      <c r="HZ28" s="117"/>
      <c r="IA28" s="117"/>
      <c r="IB28" s="117"/>
      <c r="IC28" s="117"/>
      <c r="ID28" s="117"/>
      <c r="IE28" s="117"/>
      <c r="IF28" s="117"/>
      <c r="IG28" s="117"/>
      <c r="IH28" s="117"/>
      <c r="II28" s="117"/>
      <c r="IJ28" s="117"/>
      <c r="IK28" s="117"/>
      <c r="IL28" s="117"/>
      <c r="IM28" s="117"/>
      <c r="IN28" s="117"/>
      <c r="IO28" s="117"/>
      <c r="IP28" s="117"/>
      <c r="IQ28" s="117"/>
      <c r="IR28" s="117"/>
      <c r="IS28" s="117"/>
      <c r="IT28" s="117"/>
      <c r="IU28" s="117"/>
      <c r="IV28" s="117"/>
      <c r="IW28" s="117"/>
      <c r="IX28" s="117"/>
      <c r="IY28" s="117"/>
      <c r="IZ28" s="117"/>
      <c r="JA28" s="117"/>
      <c r="JB28" s="117"/>
      <c r="JC28" s="117"/>
      <c r="JD28" s="117"/>
      <c r="JE28" s="117"/>
      <c r="JF28" s="117"/>
      <c r="JG28" s="117"/>
      <c r="JH28" s="117"/>
      <c r="JI28" s="117"/>
      <c r="JJ28" s="117"/>
      <c r="JK28" s="117"/>
      <c r="JL28" s="117"/>
      <c r="JM28" s="117"/>
      <c r="JN28" s="117"/>
      <c r="JO28" s="117"/>
      <c r="JP28" s="117"/>
      <c r="JQ28" s="117"/>
      <c r="JR28" s="117"/>
      <c r="JS28" s="117"/>
      <c r="JT28" s="117"/>
      <c r="JU28" s="117"/>
      <c r="JV28" s="117"/>
      <c r="JW28" s="117"/>
      <c r="JX28" s="117"/>
      <c r="JY28" s="117"/>
      <c r="JZ28" s="117"/>
      <c r="KA28" s="117"/>
      <c r="KB28" s="117"/>
      <c r="KC28" s="117"/>
      <c r="KD28" s="117"/>
      <c r="KE28" s="117"/>
      <c r="KF28" s="117"/>
      <c r="KG28" s="117"/>
      <c r="KH28" s="117"/>
      <c r="KI28" s="117"/>
      <c r="KJ28" s="117"/>
      <c r="KK28" s="117"/>
      <c r="KL28" s="117"/>
      <c r="KM28" s="117"/>
      <c r="KN28" s="117"/>
      <c r="KO28" s="117"/>
      <c r="KP28" s="117"/>
      <c r="KQ28" s="117"/>
      <c r="KR28" s="117"/>
      <c r="KS28" s="117"/>
      <c r="KT28" s="117"/>
      <c r="KU28" s="117"/>
      <c r="KV28" s="117"/>
      <c r="KW28" s="117"/>
      <c r="KX28" s="117"/>
      <c r="KY28" s="117"/>
      <c r="KZ28" s="117"/>
      <c r="LA28" s="117"/>
      <c r="LB28" s="117"/>
      <c r="LC28" s="117"/>
      <c r="LD28" s="117"/>
      <c r="LE28" s="117"/>
      <c r="LF28" s="117"/>
      <c r="LG28" s="117"/>
      <c r="LH28" s="117"/>
      <c r="LI28" s="117"/>
      <c r="LJ28" s="117"/>
      <c r="LK28" s="117"/>
      <c r="LL28" s="117"/>
      <c r="LM28" s="117"/>
      <c r="LN28" s="117"/>
      <c r="LO28" s="117"/>
      <c r="LP28" s="117"/>
      <c r="LQ28" s="117"/>
      <c r="LR28" s="117"/>
      <c r="LS28" s="117"/>
      <c r="LT28" s="117"/>
      <c r="LU28" s="117"/>
      <c r="LV28" s="117"/>
      <c r="LW28" s="117"/>
      <c r="LX28" s="117"/>
      <c r="LY28" s="117"/>
      <c r="LZ28" s="117"/>
      <c r="MA28" s="117"/>
      <c r="MB28" s="117"/>
      <c r="MC28" s="117"/>
      <c r="MD28" s="117"/>
      <c r="ME28" s="117"/>
      <c r="MF28" s="117"/>
      <c r="MG28" s="117"/>
      <c r="MH28" s="117"/>
      <c r="MI28" s="117"/>
      <c r="MJ28" s="117"/>
      <c r="MK28" s="117"/>
      <c r="ML28" s="117"/>
      <c r="MM28" s="117"/>
      <c r="MN28" s="117"/>
      <c r="MO28" s="117"/>
      <c r="MP28" s="117"/>
      <c r="MQ28" s="117"/>
      <c r="MR28" s="117"/>
      <c r="MS28" s="117"/>
      <c r="MT28" s="117"/>
      <c r="MU28" s="117"/>
      <c r="MV28" s="117"/>
      <c r="MW28" s="117"/>
      <c r="MX28" s="117"/>
      <c r="MY28" s="117"/>
      <c r="MZ28" s="117"/>
      <c r="NA28" s="117"/>
      <c r="NB28" s="117"/>
      <c r="NC28" s="117"/>
      <c r="ND28" s="117"/>
      <c r="NE28" s="117"/>
      <c r="NF28" s="117"/>
      <c r="NG28" s="117"/>
      <c r="NH28" s="117"/>
      <c r="NI28" s="117"/>
      <c r="NJ28" s="117"/>
      <c r="NK28" s="117"/>
      <c r="NL28" s="117"/>
      <c r="NM28" s="117"/>
      <c r="NN28" s="117"/>
      <c r="NO28" s="117"/>
      <c r="NP28" s="117"/>
      <c r="NQ28" s="117"/>
      <c r="NR28" s="117"/>
      <c r="NS28" s="117"/>
      <c r="NT28" s="117"/>
      <c r="NU28" s="117"/>
      <c r="NV28" s="117"/>
      <c r="NW28" s="117"/>
      <c r="NX28" s="117"/>
      <c r="NY28" s="117"/>
      <c r="NZ28" s="117"/>
      <c r="OA28" s="117"/>
      <c r="OB28" s="117"/>
      <c r="OC28" s="117"/>
      <c r="OD28" s="117"/>
      <c r="OE28" s="117"/>
      <c r="OF28" s="117"/>
      <c r="OG28" s="117"/>
      <c r="OH28" s="117"/>
      <c r="OI28" s="117"/>
      <c r="OJ28" s="117"/>
      <c r="OK28" s="117"/>
      <c r="OL28" s="117"/>
      <c r="OM28" s="117"/>
      <c r="ON28" s="117"/>
      <c r="OO28" s="117"/>
      <c r="OP28" s="117"/>
      <c r="OQ28" s="117"/>
      <c r="OR28" s="117"/>
      <c r="OS28" s="117"/>
      <c r="OT28" s="117"/>
      <c r="OU28" s="117"/>
      <c r="OV28" s="117"/>
      <c r="OW28" s="117"/>
      <c r="OX28" s="117"/>
      <c r="OY28" s="117"/>
      <c r="OZ28" s="117"/>
      <c r="PA28" s="117"/>
      <c r="PB28" s="117"/>
      <c r="PC28" s="117"/>
      <c r="PD28" s="117"/>
      <c r="PE28" s="117"/>
      <c r="PF28" s="117"/>
      <c r="PG28" s="117"/>
      <c r="PH28" s="117"/>
      <c r="PI28" s="117"/>
      <c r="PJ28" s="117"/>
      <c r="PK28" s="117"/>
      <c r="PL28" s="117"/>
      <c r="PM28" s="117"/>
      <c r="PN28" s="117"/>
      <c r="PO28" s="117"/>
      <c r="PP28" s="117"/>
      <c r="PQ28" s="117"/>
      <c r="PR28" s="117"/>
      <c r="PS28" s="117"/>
      <c r="PT28" s="117"/>
      <c r="PU28" s="117"/>
      <c r="PV28" s="117"/>
      <c r="PW28" s="117"/>
      <c r="PX28" s="117"/>
      <c r="PY28" s="117"/>
      <c r="PZ28" s="117"/>
      <c r="QA28" s="117"/>
      <c r="QB28" s="117"/>
      <c r="QC28" s="117"/>
      <c r="QD28" s="117"/>
      <c r="QE28" s="117"/>
      <c r="QF28" s="117"/>
      <c r="QG28" s="117"/>
      <c r="QH28" s="117"/>
      <c r="QI28" s="117"/>
      <c r="QJ28" s="117"/>
      <c r="QK28" s="117"/>
      <c r="QL28" s="117"/>
      <c r="QM28" s="117"/>
      <c r="QN28" s="117"/>
      <c r="QO28" s="117"/>
      <c r="QP28" s="117"/>
      <c r="QQ28" s="117"/>
      <c r="QR28" s="117"/>
      <c r="QS28" s="117"/>
      <c r="QT28" s="117"/>
      <c r="QU28" s="117"/>
      <c r="QV28" s="117"/>
      <c r="QW28" s="117"/>
      <c r="QX28" s="117"/>
      <c r="QY28" s="117"/>
      <c r="QZ28" s="117"/>
      <c r="RA28" s="117"/>
      <c r="RB28" s="117"/>
      <c r="RC28" s="117"/>
      <c r="RD28" s="117"/>
      <c r="RE28" s="117"/>
      <c r="RF28" s="117"/>
      <c r="RG28" s="117"/>
      <c r="RH28" s="117"/>
      <c r="RI28" s="117"/>
      <c r="RJ28" s="117"/>
      <c r="RK28" s="117"/>
      <c r="RL28" s="117"/>
      <c r="RM28" s="117"/>
      <c r="RN28" s="117"/>
      <c r="RO28" s="117"/>
      <c r="RP28" s="117"/>
      <c r="RQ28" s="117"/>
      <c r="RR28" s="117"/>
      <c r="RS28" s="117"/>
      <c r="RT28" s="117"/>
      <c r="RU28" s="117"/>
      <c r="RV28" s="117"/>
      <c r="RW28" s="117"/>
      <c r="RX28" s="117"/>
      <c r="RY28" s="117"/>
      <c r="RZ28" s="117"/>
      <c r="SA28" s="117"/>
      <c r="SB28" s="117"/>
      <c r="SC28" s="117"/>
      <c r="SD28" s="117"/>
      <c r="SE28" s="117"/>
      <c r="SF28" s="117"/>
      <c r="SG28" s="117"/>
      <c r="SH28" s="117"/>
      <c r="SI28" s="117"/>
      <c r="SJ28" s="117"/>
      <c r="SK28" s="117"/>
      <c r="SL28" s="117"/>
      <c r="SM28" s="117"/>
      <c r="SN28" s="117"/>
      <c r="SO28" s="117"/>
      <c r="SP28" s="117"/>
      <c r="SQ28" s="117"/>
      <c r="SR28" s="117"/>
      <c r="SS28" s="117"/>
      <c r="ST28" s="117"/>
      <c r="SU28" s="117"/>
      <c r="SV28" s="117"/>
      <c r="SW28" s="117"/>
      <c r="SX28" s="117"/>
      <c r="SY28" s="117"/>
      <c r="SZ28" s="117"/>
      <c r="TA28" s="117"/>
      <c r="TB28" s="117"/>
      <c r="TC28" s="117"/>
      <c r="TD28" s="117"/>
      <c r="TE28" s="117"/>
      <c r="TF28" s="117"/>
      <c r="TG28" s="117"/>
      <c r="TH28" s="117"/>
      <c r="TI28" s="117"/>
      <c r="TJ28" s="117"/>
      <c r="TK28" s="117"/>
      <c r="TL28" s="117"/>
      <c r="TM28" s="117"/>
      <c r="TN28" s="117"/>
      <c r="TO28" s="117"/>
      <c r="TP28" s="117"/>
      <c r="TQ28" s="117"/>
      <c r="TR28" s="117"/>
      <c r="TS28" s="117"/>
      <c r="TT28" s="117"/>
      <c r="TU28" s="117"/>
      <c r="TV28" s="117"/>
      <c r="TW28" s="117"/>
      <c r="TX28" s="117"/>
      <c r="TY28" s="117"/>
      <c r="TZ28" s="117"/>
      <c r="UA28" s="117"/>
      <c r="UB28" s="117"/>
      <c r="UC28" s="117"/>
      <c r="UD28" s="117"/>
      <c r="UE28" s="117"/>
      <c r="UF28" s="117"/>
      <c r="UG28" s="117"/>
      <c r="UH28" s="117"/>
      <c r="UI28" s="117"/>
      <c r="UJ28" s="117"/>
      <c r="UK28" s="117"/>
      <c r="UL28" s="117"/>
      <c r="UM28" s="117"/>
      <c r="UN28" s="117"/>
      <c r="UO28" s="117"/>
      <c r="UP28" s="117"/>
      <c r="UQ28" s="117"/>
      <c r="UR28" s="117"/>
      <c r="US28" s="117"/>
      <c r="UT28" s="117"/>
      <c r="UU28" s="117"/>
      <c r="UV28" s="117"/>
      <c r="UW28" s="117"/>
      <c r="UX28" s="117"/>
      <c r="UY28" s="117"/>
      <c r="UZ28" s="117"/>
      <c r="VA28" s="117"/>
      <c r="VB28" s="117"/>
      <c r="VC28" s="117"/>
      <c r="VD28" s="117"/>
      <c r="VE28" s="117"/>
      <c r="VF28" s="117"/>
      <c r="VG28" s="117"/>
      <c r="VH28" s="117"/>
      <c r="VI28" s="117"/>
      <c r="VJ28" s="117"/>
      <c r="VK28" s="117"/>
      <c r="VL28" s="117"/>
      <c r="VM28" s="117"/>
      <c r="VN28" s="117"/>
      <c r="VO28" s="117"/>
      <c r="VP28" s="117"/>
      <c r="VQ28" s="117"/>
      <c r="VR28" s="117"/>
      <c r="VS28" s="117"/>
      <c r="VT28" s="117"/>
      <c r="VU28" s="117"/>
      <c r="VV28" s="117"/>
      <c r="VW28" s="117"/>
      <c r="VX28" s="117"/>
      <c r="VY28" s="117"/>
      <c r="VZ28" s="117"/>
      <c r="WA28" s="117"/>
      <c r="WB28" s="117"/>
      <c r="WC28" s="117"/>
      <c r="WD28" s="117"/>
      <c r="WE28" s="117"/>
      <c r="WF28" s="117"/>
      <c r="WG28" s="117"/>
      <c r="WH28" s="117"/>
      <c r="WI28" s="117"/>
      <c r="WJ28" s="117"/>
      <c r="WK28" s="117"/>
      <c r="WL28" s="117"/>
      <c r="WM28" s="117"/>
      <c r="WN28" s="117"/>
      <c r="WO28" s="117"/>
      <c r="WP28" s="117"/>
      <c r="WQ28" s="117"/>
      <c r="WR28" s="117"/>
      <c r="WS28" s="117"/>
      <c r="WT28" s="117"/>
      <c r="WU28" s="117"/>
      <c r="WV28" s="117"/>
      <c r="WW28" s="117"/>
      <c r="WX28" s="117"/>
      <c r="WY28" s="117"/>
      <c r="WZ28" s="117"/>
      <c r="XA28" s="117"/>
      <c r="XB28" s="117"/>
      <c r="XC28" s="117"/>
      <c r="XD28" s="117"/>
      <c r="XE28" s="117"/>
      <c r="XF28" s="117"/>
      <c r="XG28" s="117"/>
      <c r="XH28" s="117"/>
      <c r="XI28" s="117"/>
      <c r="XJ28" s="117"/>
      <c r="XK28" s="117"/>
      <c r="XL28" s="117"/>
      <c r="XM28" s="117"/>
      <c r="XN28" s="117"/>
      <c r="XO28" s="117"/>
      <c r="XP28" s="117"/>
      <c r="XQ28" s="117"/>
      <c r="XR28" s="117"/>
      <c r="XS28" s="117"/>
      <c r="XT28" s="117"/>
      <c r="XU28" s="117"/>
      <c r="XV28" s="117"/>
      <c r="XW28" s="117"/>
      <c r="XX28" s="117"/>
      <c r="XY28" s="117"/>
      <c r="XZ28" s="117"/>
      <c r="YA28" s="117"/>
      <c r="YB28" s="117"/>
      <c r="YC28" s="117"/>
      <c r="YD28" s="117"/>
      <c r="YE28" s="117"/>
      <c r="YF28" s="117"/>
      <c r="YG28" s="117"/>
      <c r="YH28" s="117"/>
      <c r="YI28" s="117"/>
      <c r="YJ28" s="117"/>
      <c r="YK28" s="117"/>
      <c r="YL28" s="117"/>
      <c r="YM28" s="117"/>
      <c r="YN28" s="117"/>
      <c r="YO28" s="117"/>
      <c r="YP28" s="117"/>
      <c r="YQ28" s="117"/>
      <c r="YR28" s="117"/>
      <c r="YS28" s="117"/>
      <c r="YT28" s="117"/>
      <c r="YU28" s="117"/>
      <c r="YV28" s="117"/>
      <c r="YW28" s="117"/>
      <c r="YX28" s="117"/>
      <c r="YY28" s="117"/>
      <c r="YZ28" s="117"/>
      <c r="ZA28" s="117"/>
      <c r="ZB28" s="117"/>
      <c r="ZC28" s="117"/>
      <c r="ZD28" s="117"/>
      <c r="ZE28" s="117"/>
      <c r="ZF28" s="117"/>
      <c r="ZG28" s="117"/>
      <c r="ZH28" s="117"/>
      <c r="ZI28" s="117"/>
      <c r="ZJ28" s="117"/>
      <c r="ZK28" s="117"/>
      <c r="ZL28" s="117"/>
      <c r="ZM28" s="117"/>
      <c r="ZN28" s="117"/>
      <c r="ZO28" s="117"/>
      <c r="ZP28" s="117"/>
      <c r="ZQ28" s="117"/>
      <c r="ZR28" s="117"/>
      <c r="ZS28" s="117"/>
      <c r="ZT28" s="117"/>
      <c r="ZU28" s="117"/>
      <c r="ZV28" s="117"/>
      <c r="ZW28" s="117"/>
      <c r="ZX28" s="117"/>
      <c r="ZY28" s="117"/>
      <c r="ZZ28" s="117"/>
      <c r="AAA28" s="117"/>
      <c r="AAB28" s="117"/>
      <c r="AAC28" s="117"/>
      <c r="AAD28" s="117"/>
      <c r="AAE28" s="117"/>
      <c r="AAF28" s="117"/>
      <c r="AAG28" s="117"/>
      <c r="AAH28" s="117"/>
      <c r="AAI28" s="117"/>
      <c r="AAJ28" s="117"/>
      <c r="AAK28" s="117"/>
      <c r="AAL28" s="117"/>
      <c r="AAM28" s="117"/>
      <c r="AAN28" s="117"/>
      <c r="AAO28" s="117"/>
      <c r="AAP28" s="117"/>
      <c r="AAQ28" s="117"/>
      <c r="AAR28" s="117"/>
      <c r="AAS28" s="117"/>
      <c r="AAT28" s="117"/>
      <c r="AAU28" s="117"/>
      <c r="AAV28" s="117"/>
      <c r="AAW28" s="117"/>
      <c r="AAX28" s="117"/>
      <c r="AAY28" s="117"/>
      <c r="AAZ28" s="117"/>
      <c r="ABA28" s="117"/>
      <c r="ABB28" s="117"/>
      <c r="ABC28" s="117"/>
      <c r="ABD28" s="117"/>
      <c r="ABE28" s="117"/>
      <c r="ABF28" s="117"/>
      <c r="ABG28" s="117"/>
      <c r="ABH28" s="117"/>
      <c r="ABI28" s="117"/>
      <c r="ABJ28" s="117"/>
      <c r="ABK28" s="117"/>
      <c r="ABL28" s="117"/>
      <c r="ABM28" s="117"/>
      <c r="ABN28" s="117"/>
      <c r="ABO28" s="117"/>
      <c r="ABP28" s="117"/>
      <c r="ABQ28" s="117"/>
      <c r="ABR28" s="117"/>
      <c r="ABS28" s="117"/>
      <c r="ABT28" s="117"/>
      <c r="ABU28" s="117"/>
      <c r="ABV28" s="117"/>
      <c r="ABW28" s="117"/>
      <c r="ABX28" s="117"/>
      <c r="ABY28" s="117"/>
      <c r="ABZ28" s="117"/>
      <c r="ACA28" s="117"/>
      <c r="ACB28" s="117"/>
      <c r="ACC28" s="117"/>
      <c r="ACD28" s="117"/>
      <c r="ACE28" s="117"/>
      <c r="ACF28" s="117"/>
      <c r="ACG28" s="117"/>
      <c r="ACH28" s="117"/>
      <c r="ACI28" s="117"/>
      <c r="ACJ28" s="117"/>
      <c r="ACK28" s="117"/>
      <c r="ACL28" s="117"/>
      <c r="ACM28" s="117"/>
      <c r="ACN28" s="117"/>
      <c r="ACO28" s="117"/>
      <c r="ACP28" s="117"/>
      <c r="ACQ28" s="117"/>
      <c r="ACR28" s="117"/>
      <c r="ACS28" s="117"/>
      <c r="ACT28" s="117"/>
      <c r="ACU28" s="117"/>
      <c r="ACV28" s="117"/>
      <c r="ACW28" s="117"/>
      <c r="ACX28" s="117"/>
      <c r="ACY28" s="117"/>
      <c r="ACZ28" s="117"/>
      <c r="ADA28" s="117"/>
      <c r="ADB28" s="117"/>
      <c r="ADC28" s="117"/>
      <c r="ADD28" s="117"/>
      <c r="ADE28" s="117"/>
      <c r="ADF28" s="117"/>
      <c r="ADG28" s="117"/>
      <c r="ADH28" s="117"/>
      <c r="ADI28" s="117"/>
      <c r="ADJ28" s="117"/>
      <c r="ADK28" s="117"/>
      <c r="ADL28" s="117"/>
      <c r="ADM28" s="117"/>
      <c r="ADN28" s="117"/>
      <c r="ADO28" s="117"/>
      <c r="ADP28" s="117"/>
      <c r="ADQ28" s="117"/>
      <c r="ADR28" s="117"/>
      <c r="ADS28" s="117"/>
      <c r="ADT28" s="117"/>
      <c r="ADU28" s="117"/>
      <c r="ADV28" s="117"/>
      <c r="ADW28" s="117"/>
      <c r="ADX28" s="117"/>
      <c r="ADY28" s="117"/>
      <c r="ADZ28" s="117"/>
      <c r="AEA28" s="117"/>
      <c r="AEB28" s="117"/>
      <c r="AEC28" s="117"/>
      <c r="AED28" s="117"/>
      <c r="AEE28" s="117"/>
      <c r="AEF28" s="117"/>
      <c r="AEG28" s="117"/>
      <c r="AEH28" s="117"/>
      <c r="AEI28" s="117"/>
      <c r="AEJ28" s="117"/>
      <c r="AEK28" s="117"/>
      <c r="AEL28" s="117"/>
      <c r="AEM28" s="117"/>
      <c r="AEN28" s="117"/>
      <c r="AEO28" s="117"/>
      <c r="AEP28" s="117"/>
      <c r="AEQ28" s="117"/>
      <c r="AER28" s="117"/>
      <c r="AES28" s="117"/>
      <c r="AET28" s="117"/>
      <c r="AEU28" s="117"/>
      <c r="AEV28" s="117"/>
      <c r="AEW28" s="117"/>
      <c r="AEX28" s="117"/>
      <c r="AEY28" s="117"/>
      <c r="AEZ28" s="117"/>
      <c r="AFA28" s="117"/>
      <c r="AFB28" s="117"/>
      <c r="AFC28" s="117"/>
      <c r="AFD28" s="117"/>
      <c r="AFE28" s="117"/>
      <c r="AFF28" s="117"/>
      <c r="AFG28" s="117"/>
      <c r="AFH28" s="117"/>
      <c r="AFI28" s="117"/>
      <c r="AFJ28" s="117"/>
      <c r="AFK28" s="117"/>
      <c r="AFL28" s="117"/>
      <c r="AFM28" s="117"/>
      <c r="AFN28" s="117"/>
      <c r="AFO28" s="117"/>
      <c r="AFP28" s="117"/>
      <c r="AFQ28" s="117"/>
      <c r="AFR28" s="117"/>
      <c r="AFS28" s="117"/>
      <c r="AFT28" s="117"/>
      <c r="AFU28" s="117"/>
      <c r="AFV28" s="117"/>
      <c r="AFW28" s="117"/>
      <c r="AFX28" s="117"/>
      <c r="AFY28" s="117"/>
      <c r="AFZ28" s="117"/>
      <c r="AGA28" s="117"/>
      <c r="AGB28" s="117"/>
      <c r="AGC28" s="117"/>
      <c r="AGD28" s="117"/>
      <c r="AGE28" s="117"/>
      <c r="AGF28" s="117"/>
      <c r="AGG28" s="117"/>
      <c r="AGH28" s="117"/>
      <c r="AGI28" s="117"/>
      <c r="AGJ28" s="117"/>
      <c r="AGK28" s="117"/>
      <c r="AGL28" s="117"/>
      <c r="AGM28" s="117"/>
      <c r="AGN28" s="117"/>
      <c r="AGO28" s="117"/>
      <c r="AGP28" s="117"/>
      <c r="AGQ28" s="117"/>
      <c r="AGR28" s="117"/>
      <c r="AGS28" s="117"/>
      <c r="AGT28" s="117"/>
      <c r="AGU28" s="117"/>
      <c r="AGV28" s="117"/>
      <c r="AGW28" s="117"/>
      <c r="AGX28" s="117"/>
      <c r="AGY28" s="117"/>
      <c r="AGZ28" s="117"/>
      <c r="AHA28" s="117"/>
      <c r="AHB28" s="117"/>
      <c r="AHC28" s="117"/>
      <c r="AHD28" s="117"/>
      <c r="AHE28" s="117"/>
      <c r="AHF28" s="117"/>
      <c r="AHG28" s="117"/>
      <c r="AHH28" s="117"/>
      <c r="AHI28" s="117"/>
      <c r="AHJ28" s="117"/>
      <c r="AHK28" s="117"/>
      <c r="AHL28" s="117"/>
      <c r="AHM28" s="117"/>
      <c r="AHN28" s="117"/>
      <c r="AHO28" s="117"/>
      <c r="AHP28" s="117"/>
      <c r="AHQ28" s="117"/>
      <c r="AHR28" s="117"/>
      <c r="AHS28" s="117"/>
      <c r="AHT28" s="117"/>
      <c r="AHU28" s="117"/>
      <c r="AHV28" s="117"/>
      <c r="AHW28" s="117"/>
      <c r="AHX28" s="117"/>
      <c r="AHY28" s="117"/>
      <c r="AHZ28" s="117"/>
      <c r="AIA28" s="117"/>
      <c r="AIB28" s="117"/>
      <c r="AIC28" s="117"/>
      <c r="AID28" s="117"/>
      <c r="AIE28" s="117"/>
      <c r="AIF28" s="117"/>
      <c r="AIG28" s="117"/>
      <c r="AIH28" s="117"/>
      <c r="AII28" s="117"/>
      <c r="AIJ28" s="117"/>
      <c r="AIK28" s="117"/>
      <c r="AIL28" s="117"/>
      <c r="AIM28" s="117"/>
      <c r="AIN28" s="117"/>
      <c r="AIO28" s="117"/>
      <c r="AIP28" s="117"/>
      <c r="AIQ28" s="117"/>
      <c r="AIR28" s="117"/>
      <c r="AIS28" s="117"/>
      <c r="AIT28" s="117"/>
      <c r="AIU28" s="117"/>
      <c r="AIV28" s="117"/>
      <c r="AIW28" s="117"/>
      <c r="AIX28" s="117"/>
      <c r="AIY28" s="117"/>
      <c r="AIZ28" s="117"/>
      <c r="AJA28" s="117"/>
      <c r="AJB28" s="117"/>
      <c r="AJC28" s="117"/>
      <c r="AJD28" s="117"/>
      <c r="AJE28" s="117"/>
      <c r="AJF28" s="117"/>
      <c r="AJG28" s="117"/>
      <c r="AJH28" s="117"/>
      <c r="AJI28" s="117"/>
      <c r="AJJ28" s="117"/>
      <c r="AJK28" s="117"/>
      <c r="AJL28" s="117"/>
      <c r="AJM28" s="117"/>
      <c r="AJN28" s="117"/>
      <c r="AJO28" s="117"/>
      <c r="AJP28" s="117"/>
      <c r="AJQ28" s="117"/>
      <c r="AJR28" s="117"/>
      <c r="AJS28" s="117"/>
      <c r="AJT28" s="117"/>
      <c r="AJU28" s="117"/>
      <c r="AJV28" s="117"/>
      <c r="AJW28" s="117"/>
      <c r="AJX28" s="117"/>
      <c r="AJY28" s="117"/>
      <c r="AJZ28" s="117"/>
      <c r="AKA28" s="117"/>
      <c r="AKB28" s="117"/>
      <c r="AKC28" s="117"/>
      <c r="AKD28" s="117"/>
      <c r="AKE28" s="117"/>
      <c r="AKF28" s="117"/>
      <c r="AKG28" s="117"/>
      <c r="AKH28" s="117"/>
      <c r="AKI28" s="117"/>
      <c r="AKJ28" s="117"/>
      <c r="AKK28" s="117"/>
      <c r="AKL28" s="117"/>
      <c r="AKM28" s="117"/>
      <c r="AKN28" s="117"/>
      <c r="AKO28" s="117"/>
      <c r="AKP28" s="117"/>
      <c r="AKQ28" s="117"/>
      <c r="AKR28" s="117"/>
      <c r="AKS28" s="117"/>
      <c r="AKT28" s="117"/>
      <c r="AKU28" s="117"/>
      <c r="AKV28" s="117"/>
      <c r="AKW28" s="117"/>
      <c r="AKX28" s="117"/>
      <c r="AKY28" s="117"/>
      <c r="AKZ28" s="117"/>
      <c r="ALA28" s="117"/>
      <c r="ALB28" s="117"/>
      <c r="ALC28" s="117"/>
      <c r="ALD28" s="117"/>
      <c r="ALE28" s="117"/>
      <c r="ALF28" s="117"/>
      <c r="ALG28" s="117"/>
      <c r="ALH28" s="117"/>
      <c r="ALI28" s="117"/>
      <c r="ALJ28" s="117"/>
      <c r="ALK28" s="117"/>
      <c r="ALL28" s="117"/>
      <c r="ALM28" s="117"/>
      <c r="ALN28" s="117"/>
      <c r="ALO28" s="117"/>
      <c r="ALP28" s="117"/>
      <c r="ALQ28" s="117"/>
      <c r="ALR28" s="117"/>
      <c r="ALS28" s="117"/>
      <c r="ALT28" s="117"/>
      <c r="ALU28" s="117"/>
      <c r="ALV28" s="117"/>
      <c r="ALW28" s="117"/>
      <c r="ALX28" s="117"/>
      <c r="ALY28" s="117"/>
      <c r="ALZ28" s="117"/>
      <c r="AMA28" s="117"/>
      <c r="AMB28" s="117"/>
      <c r="AMC28" s="117"/>
      <c r="AMD28" s="117"/>
      <c r="AME28" s="117"/>
      <c r="AMF28" s="117"/>
      <c r="AMG28" s="117"/>
      <c r="AMH28" s="117"/>
      <c r="AMI28" s="117"/>
      <c r="AMJ28" s="117"/>
      <c r="AMK28" s="117"/>
      <c r="AML28" s="117"/>
      <c r="AMM28" s="117"/>
      <c r="AMN28" s="117"/>
      <c r="AMO28" s="117"/>
      <c r="AMP28" s="117"/>
      <c r="AMQ28" s="117"/>
      <c r="AMR28" s="117"/>
      <c r="AMS28" s="117"/>
      <c r="AMT28" s="117"/>
      <c r="AMU28" s="117"/>
      <c r="AMV28" s="117"/>
      <c r="AMW28" s="117"/>
      <c r="AMX28" s="117"/>
      <c r="AMY28" s="117"/>
      <c r="AMZ28" s="117"/>
      <c r="ANA28" s="117"/>
      <c r="ANB28" s="117"/>
      <c r="ANC28" s="117"/>
      <c r="AND28" s="117"/>
      <c r="ANE28" s="117"/>
      <c r="ANF28" s="117"/>
      <c r="ANG28" s="117"/>
      <c r="ANH28" s="117"/>
      <c r="ANI28" s="117"/>
      <c r="ANJ28" s="117"/>
      <c r="ANK28" s="117"/>
      <c r="ANL28" s="117"/>
      <c r="ANM28" s="117"/>
      <c r="ANN28" s="117"/>
      <c r="ANO28" s="117"/>
      <c r="ANP28" s="117"/>
      <c r="ANQ28" s="117"/>
      <c r="ANR28" s="117"/>
      <c r="ANS28" s="117"/>
      <c r="ANT28" s="117"/>
      <c r="ANU28" s="117"/>
      <c r="ANV28" s="117"/>
      <c r="ANW28" s="117"/>
      <c r="ANX28" s="117"/>
      <c r="ANY28" s="117"/>
      <c r="ANZ28" s="117"/>
      <c r="AOA28" s="117"/>
      <c r="AOB28" s="117"/>
      <c r="AOC28" s="117"/>
      <c r="AOD28" s="117"/>
      <c r="AOE28" s="117"/>
      <c r="AOF28" s="117"/>
      <c r="AOG28" s="117"/>
      <c r="AOH28" s="117"/>
      <c r="AOI28" s="117"/>
      <c r="AOJ28" s="117"/>
      <c r="AOK28" s="117"/>
      <c r="AOL28" s="117"/>
      <c r="AOM28" s="117"/>
      <c r="AON28" s="117"/>
      <c r="AOO28" s="117"/>
      <c r="AOP28" s="117"/>
      <c r="AOQ28" s="117"/>
      <c r="AOR28" s="117"/>
      <c r="AOS28" s="117"/>
      <c r="AOT28" s="117"/>
      <c r="AOU28" s="117"/>
      <c r="AOV28" s="117"/>
      <c r="AOW28" s="117"/>
      <c r="AOX28" s="117"/>
      <c r="AOY28" s="117"/>
      <c r="AOZ28" s="117"/>
      <c r="APA28" s="117"/>
      <c r="APB28" s="117"/>
      <c r="APC28" s="117"/>
      <c r="APD28" s="117"/>
      <c r="APE28" s="117"/>
      <c r="APF28" s="117"/>
      <c r="APG28" s="117"/>
      <c r="APH28" s="117"/>
      <c r="API28" s="117"/>
      <c r="APJ28" s="117"/>
      <c r="APK28" s="117"/>
      <c r="APL28" s="117"/>
      <c r="APM28" s="117"/>
      <c r="APN28" s="117"/>
      <c r="APO28" s="117"/>
      <c r="APP28" s="117"/>
      <c r="APQ28" s="117"/>
      <c r="APR28" s="117"/>
      <c r="APS28" s="117"/>
      <c r="APT28" s="117"/>
      <c r="APU28" s="117"/>
      <c r="APV28" s="117"/>
      <c r="APW28" s="117"/>
      <c r="APX28" s="117"/>
      <c r="APY28" s="117"/>
      <c r="APZ28" s="117"/>
      <c r="AQA28" s="117"/>
      <c r="AQB28" s="117"/>
      <c r="AQC28" s="117"/>
      <c r="AQD28" s="117"/>
      <c r="AQE28" s="117"/>
      <c r="AQF28" s="117"/>
      <c r="AQG28" s="117"/>
      <c r="AQH28" s="117"/>
      <c r="AQI28" s="117"/>
      <c r="AQJ28" s="117"/>
      <c r="AQK28" s="117"/>
      <c r="AQL28" s="117"/>
      <c r="AQM28" s="117"/>
      <c r="AQN28" s="117"/>
      <c r="AQO28" s="117"/>
      <c r="AQP28" s="117"/>
      <c r="AQQ28" s="117"/>
      <c r="AQR28" s="117"/>
      <c r="AQS28" s="117"/>
      <c r="AQT28" s="117"/>
      <c r="AQU28" s="117"/>
      <c r="AQV28" s="117"/>
      <c r="AQW28" s="117"/>
      <c r="AQX28" s="117"/>
      <c r="AQY28" s="117"/>
      <c r="AQZ28" s="117"/>
      <c r="ARA28" s="117"/>
      <c r="ARB28" s="117"/>
      <c r="ARC28" s="117"/>
      <c r="ARD28" s="117"/>
      <c r="ARE28" s="117"/>
      <c r="ARF28" s="117"/>
      <c r="ARG28" s="117"/>
      <c r="ARH28" s="117"/>
      <c r="ARI28" s="117"/>
      <c r="ARJ28" s="117"/>
      <c r="ARK28" s="117"/>
      <c r="ARL28" s="117"/>
      <c r="ARM28" s="117"/>
      <c r="ARN28" s="117"/>
      <c r="ARO28" s="117"/>
      <c r="ARP28" s="117"/>
      <c r="ARQ28" s="117"/>
      <c r="ARR28" s="117"/>
      <c r="ARS28" s="117"/>
      <c r="ART28" s="117"/>
      <c r="ARU28" s="117"/>
      <c r="ARV28" s="117"/>
      <c r="ARW28" s="117"/>
      <c r="ARX28" s="117"/>
      <c r="ARY28" s="117"/>
      <c r="ARZ28" s="117"/>
      <c r="ASA28" s="117"/>
      <c r="ASB28" s="117"/>
      <c r="ASC28" s="117"/>
      <c r="ASD28" s="117"/>
      <c r="ASE28" s="117"/>
      <c r="ASF28" s="117"/>
      <c r="ASG28" s="117"/>
      <c r="ASH28" s="117"/>
      <c r="ASI28" s="117"/>
      <c r="ASJ28" s="117"/>
      <c r="ASK28" s="117"/>
      <c r="ASL28" s="117"/>
      <c r="ASM28" s="117"/>
      <c r="ASN28" s="117"/>
      <c r="ASO28" s="117"/>
      <c r="ASP28" s="117"/>
      <c r="ASQ28" s="117"/>
      <c r="ASR28" s="117"/>
      <c r="ASS28" s="117"/>
      <c r="AST28" s="117"/>
      <c r="ASU28" s="117"/>
      <c r="ASV28" s="117"/>
      <c r="ASW28" s="117"/>
      <c r="ASX28" s="117"/>
      <c r="ASY28" s="117"/>
      <c r="ASZ28" s="117"/>
      <c r="ATA28" s="117"/>
      <c r="ATB28" s="117"/>
      <c r="ATC28" s="117"/>
      <c r="ATD28" s="117"/>
      <c r="ATE28" s="117"/>
      <c r="ATF28" s="117"/>
      <c r="ATG28" s="117"/>
      <c r="ATH28" s="117"/>
      <c r="ATI28" s="117"/>
      <c r="ATJ28" s="117"/>
      <c r="ATK28" s="117"/>
      <c r="ATL28" s="117"/>
      <c r="ATM28" s="117"/>
      <c r="ATN28" s="117"/>
      <c r="ATO28" s="117"/>
      <c r="ATP28" s="117"/>
      <c r="ATQ28" s="117"/>
      <c r="ATR28" s="117"/>
      <c r="ATS28" s="117"/>
      <c r="ATT28" s="117"/>
      <c r="ATU28" s="117"/>
      <c r="ATV28" s="117"/>
      <c r="ATW28" s="117"/>
      <c r="ATX28" s="117"/>
      <c r="ATY28" s="117"/>
      <c r="ATZ28" s="117"/>
      <c r="AUA28" s="117"/>
      <c r="AUB28" s="117"/>
      <c r="AUC28" s="117"/>
      <c r="AUD28" s="117"/>
      <c r="AUE28" s="117"/>
      <c r="AUF28" s="117"/>
      <c r="AUG28" s="117"/>
      <c r="AUH28" s="117"/>
      <c r="AUI28" s="117"/>
      <c r="AUJ28" s="117"/>
      <c r="AUK28" s="117"/>
      <c r="AUL28" s="117"/>
      <c r="AUM28" s="117"/>
      <c r="AUN28" s="117"/>
      <c r="AUO28" s="117"/>
      <c r="AUP28" s="117"/>
      <c r="AUQ28" s="117"/>
      <c r="AUR28" s="117"/>
      <c r="AUS28" s="117"/>
      <c r="AUT28" s="117"/>
      <c r="AUU28" s="117"/>
      <c r="AUV28" s="117"/>
      <c r="AUW28" s="117"/>
      <c r="AUX28" s="117"/>
      <c r="AUY28" s="117"/>
      <c r="AUZ28" s="117"/>
      <c r="AVA28" s="117"/>
      <c r="AVB28" s="117"/>
      <c r="AVC28" s="117"/>
      <c r="AVD28" s="117"/>
      <c r="AVE28" s="117"/>
      <c r="AVF28" s="117"/>
      <c r="AVG28" s="117"/>
      <c r="AVH28" s="117"/>
      <c r="AVI28" s="117"/>
      <c r="AVJ28" s="117"/>
      <c r="AVK28" s="117"/>
      <c r="AVL28" s="117"/>
      <c r="AVM28" s="117"/>
      <c r="AVN28" s="117"/>
      <c r="AVO28" s="117"/>
      <c r="AVP28" s="117"/>
      <c r="AVQ28" s="117"/>
      <c r="AVR28" s="117"/>
      <c r="AVS28" s="117"/>
      <c r="AVT28" s="117"/>
      <c r="AVU28" s="117"/>
      <c r="AVV28" s="117"/>
      <c r="AVW28" s="117"/>
      <c r="AVX28" s="117"/>
      <c r="AVY28" s="117"/>
      <c r="AVZ28" s="117"/>
      <c r="AWA28" s="117"/>
      <c r="AWB28" s="117"/>
      <c r="AWC28" s="117"/>
      <c r="AWD28" s="117"/>
      <c r="AWE28" s="117"/>
      <c r="AWF28" s="117"/>
      <c r="AWG28" s="117"/>
      <c r="AWH28" s="117"/>
      <c r="AWI28" s="117"/>
      <c r="AWJ28" s="117"/>
      <c r="AWK28" s="117"/>
      <c r="AWL28" s="117"/>
      <c r="AWM28" s="117"/>
      <c r="AWN28" s="117"/>
      <c r="AWO28" s="117"/>
      <c r="AWP28" s="117"/>
      <c r="AWQ28" s="117"/>
      <c r="AWR28" s="117"/>
      <c r="AWS28" s="117"/>
      <c r="AWT28" s="117"/>
      <c r="AWU28" s="117"/>
      <c r="AWV28" s="117"/>
      <c r="AWW28" s="117"/>
      <c r="AWX28" s="117"/>
      <c r="AWY28" s="117"/>
      <c r="AWZ28" s="117"/>
      <c r="AXA28" s="117"/>
      <c r="AXB28" s="117"/>
      <c r="AXC28" s="117"/>
      <c r="AXD28" s="117"/>
      <c r="AXE28" s="117"/>
      <c r="AXF28" s="117"/>
      <c r="AXG28" s="117"/>
      <c r="AXH28" s="117"/>
      <c r="AXI28" s="117"/>
      <c r="AXJ28" s="117"/>
      <c r="AXK28" s="117"/>
      <c r="AXL28" s="117"/>
      <c r="AXM28" s="117"/>
      <c r="AXN28" s="117"/>
      <c r="AXO28" s="117"/>
      <c r="AXP28" s="117"/>
      <c r="AXQ28" s="117"/>
      <c r="AXR28" s="117"/>
      <c r="AXS28" s="117"/>
      <c r="AXT28" s="117"/>
      <c r="AXU28" s="117"/>
      <c r="AXV28" s="117"/>
      <c r="AXW28" s="117"/>
      <c r="AXX28" s="117"/>
      <c r="AXY28" s="117"/>
      <c r="AXZ28" s="117"/>
      <c r="AYA28" s="117"/>
      <c r="AYB28" s="117"/>
      <c r="AYC28" s="117"/>
      <c r="AYD28" s="117"/>
      <c r="AYE28" s="117"/>
      <c r="AYF28" s="117"/>
      <c r="AYG28" s="117"/>
      <c r="AYH28" s="117"/>
      <c r="AYI28" s="117"/>
      <c r="AYJ28" s="117"/>
      <c r="AYK28" s="117"/>
      <c r="AYL28" s="117"/>
      <c r="AYM28" s="117"/>
      <c r="AYN28" s="117"/>
      <c r="AYO28" s="117"/>
      <c r="AYP28" s="117"/>
      <c r="AYQ28" s="117"/>
      <c r="AYR28" s="117"/>
      <c r="AYS28" s="117"/>
      <c r="AYT28" s="117"/>
      <c r="AYU28" s="117"/>
      <c r="AYV28" s="117"/>
      <c r="AYW28" s="117"/>
      <c r="AYX28" s="117"/>
      <c r="AYY28" s="117"/>
      <c r="AYZ28" s="117"/>
      <c r="AZA28" s="117"/>
      <c r="AZB28" s="117"/>
      <c r="AZC28" s="117"/>
      <c r="AZD28" s="117"/>
      <c r="AZE28" s="117"/>
      <c r="AZF28" s="117"/>
      <c r="AZG28" s="117"/>
      <c r="AZH28" s="117"/>
      <c r="AZI28" s="117"/>
      <c r="AZJ28" s="117"/>
      <c r="AZK28" s="117"/>
      <c r="AZL28" s="117"/>
      <c r="AZM28" s="117"/>
      <c r="AZN28" s="117"/>
      <c r="AZO28" s="117"/>
      <c r="AZP28" s="117"/>
      <c r="AZQ28" s="117"/>
      <c r="AZR28" s="117"/>
      <c r="AZS28" s="117"/>
      <c r="AZT28" s="117"/>
      <c r="AZU28" s="117"/>
      <c r="AZV28" s="117"/>
      <c r="AZW28" s="117"/>
      <c r="AZX28" s="117"/>
      <c r="AZY28" s="117"/>
      <c r="AZZ28" s="117"/>
      <c r="BAA28" s="117"/>
      <c r="BAB28" s="117"/>
      <c r="BAC28" s="117"/>
      <c r="BAD28" s="117"/>
      <c r="BAE28" s="117"/>
      <c r="BAF28" s="117"/>
      <c r="BAG28" s="117"/>
      <c r="BAH28" s="117"/>
      <c r="BAI28" s="117"/>
      <c r="BAJ28" s="117"/>
      <c r="BAK28" s="117"/>
      <c r="BAL28" s="117"/>
      <c r="BAM28" s="117"/>
      <c r="BAN28" s="117"/>
      <c r="BAO28" s="117"/>
      <c r="BAP28" s="117"/>
      <c r="BAQ28" s="117"/>
      <c r="BAR28" s="117"/>
      <c r="BAS28" s="117"/>
      <c r="BAT28" s="117"/>
      <c r="BAU28" s="117"/>
      <c r="BAV28" s="117"/>
      <c r="BAW28" s="117"/>
      <c r="BAX28" s="117"/>
      <c r="BAY28" s="117"/>
      <c r="BAZ28" s="117"/>
      <c r="BBA28" s="117"/>
      <c r="BBB28" s="117"/>
      <c r="BBC28" s="117"/>
      <c r="BBD28" s="117"/>
      <c r="BBE28" s="117"/>
      <c r="BBF28" s="117"/>
      <c r="BBG28" s="117"/>
      <c r="BBH28" s="117"/>
      <c r="BBI28" s="117"/>
      <c r="BBJ28" s="117"/>
      <c r="BBK28" s="117"/>
      <c r="BBL28" s="117"/>
      <c r="BBM28" s="117"/>
      <c r="BBN28" s="117"/>
      <c r="BBO28" s="117"/>
      <c r="BBP28" s="117"/>
      <c r="BBQ28" s="117"/>
      <c r="BBR28" s="117"/>
      <c r="BBS28" s="117"/>
      <c r="BBT28" s="117"/>
      <c r="BBU28" s="117"/>
      <c r="BBV28" s="117"/>
      <c r="BBW28" s="117"/>
      <c r="BBX28" s="117"/>
      <c r="BBY28" s="117"/>
      <c r="BBZ28" s="117"/>
      <c r="BCA28" s="117"/>
      <c r="BCB28" s="117"/>
      <c r="BCC28" s="117"/>
      <c r="BCD28" s="117"/>
      <c r="BCE28" s="117"/>
      <c r="BCF28" s="117"/>
      <c r="BCG28" s="117"/>
      <c r="BCH28" s="117"/>
      <c r="BCI28" s="117"/>
      <c r="BCJ28" s="117"/>
      <c r="BCK28" s="117"/>
      <c r="BCL28" s="117"/>
      <c r="BCM28" s="117"/>
      <c r="BCN28" s="117"/>
      <c r="BCO28" s="117"/>
      <c r="BCP28" s="117"/>
      <c r="BCQ28" s="117"/>
      <c r="BCR28" s="117"/>
      <c r="BCS28" s="117"/>
      <c r="BCT28" s="117"/>
      <c r="BCU28" s="117"/>
      <c r="BCV28" s="117"/>
      <c r="BCW28" s="117"/>
      <c r="BCX28" s="117"/>
      <c r="BCY28" s="117"/>
      <c r="BCZ28" s="117"/>
      <c r="BDA28" s="117"/>
      <c r="BDB28" s="117"/>
      <c r="BDC28" s="117"/>
      <c r="BDD28" s="117"/>
      <c r="BDE28" s="117"/>
      <c r="BDF28" s="117"/>
      <c r="BDG28" s="117"/>
      <c r="BDH28" s="117"/>
      <c r="BDI28" s="117"/>
      <c r="BDJ28" s="117"/>
      <c r="BDK28" s="117"/>
      <c r="BDL28" s="117"/>
      <c r="BDM28" s="117"/>
      <c r="BDN28" s="117"/>
      <c r="BDO28" s="117"/>
      <c r="BDP28" s="117"/>
      <c r="BDQ28" s="117"/>
      <c r="BDR28" s="117"/>
      <c r="BDS28" s="117"/>
      <c r="BDT28" s="117"/>
      <c r="BDU28" s="117"/>
      <c r="BDV28" s="117"/>
      <c r="BDW28" s="117"/>
      <c r="BDX28" s="117"/>
      <c r="BDY28" s="117"/>
      <c r="BDZ28" s="117"/>
      <c r="BEA28" s="117"/>
      <c r="BEB28" s="117"/>
      <c r="BEC28" s="117"/>
      <c r="BED28" s="117"/>
      <c r="BEE28" s="117"/>
      <c r="BEF28" s="117"/>
      <c r="BEG28" s="117"/>
      <c r="BEH28" s="117"/>
      <c r="BEI28" s="117"/>
      <c r="BEJ28" s="117"/>
      <c r="BEK28" s="117"/>
      <c r="BEL28" s="117"/>
      <c r="BEM28" s="117"/>
      <c r="BEN28" s="117"/>
      <c r="BEO28" s="117"/>
      <c r="BEP28" s="117"/>
      <c r="BEQ28" s="117"/>
      <c r="BER28" s="117"/>
      <c r="BES28" s="117"/>
      <c r="BET28" s="117"/>
      <c r="BEU28" s="117"/>
      <c r="BEV28" s="117"/>
      <c r="BEW28" s="117"/>
      <c r="BEX28" s="117"/>
      <c r="BEY28" s="117"/>
      <c r="BEZ28" s="117"/>
      <c r="BFA28" s="117"/>
      <c r="BFB28" s="117"/>
      <c r="BFC28" s="117"/>
      <c r="BFD28" s="117"/>
      <c r="BFE28" s="117"/>
      <c r="BFF28" s="117"/>
      <c r="BFG28" s="117"/>
      <c r="BFH28" s="117"/>
      <c r="BFI28" s="117"/>
      <c r="BFJ28" s="117"/>
      <c r="BFK28" s="117"/>
      <c r="BFL28" s="117"/>
      <c r="BFM28" s="117"/>
      <c r="BFN28" s="117"/>
      <c r="BFO28" s="117"/>
      <c r="BFP28" s="117"/>
      <c r="BFQ28" s="117"/>
      <c r="BFR28" s="117"/>
      <c r="BFS28" s="117"/>
      <c r="BFT28" s="117"/>
      <c r="BFU28" s="117"/>
      <c r="BFV28" s="117"/>
      <c r="BFW28" s="117"/>
      <c r="BFX28" s="117"/>
      <c r="BFY28" s="117"/>
      <c r="BFZ28" s="117"/>
      <c r="BGA28" s="117"/>
      <c r="BGB28" s="117"/>
      <c r="BGC28" s="117"/>
      <c r="BGD28" s="117"/>
      <c r="BGE28" s="117"/>
      <c r="BGF28" s="117"/>
      <c r="BGG28" s="117"/>
      <c r="BGH28" s="117"/>
      <c r="BGI28" s="117"/>
      <c r="BGJ28" s="117"/>
      <c r="BGK28" s="117"/>
      <c r="BGL28" s="117"/>
      <c r="BGM28" s="117"/>
      <c r="BGN28" s="117"/>
      <c r="BGO28" s="117"/>
      <c r="BGP28" s="117"/>
      <c r="BGQ28" s="117"/>
      <c r="BGR28" s="117"/>
      <c r="BGS28" s="117"/>
      <c r="BGT28" s="117"/>
      <c r="BGU28" s="117"/>
      <c r="BGV28" s="117"/>
      <c r="BGW28" s="117"/>
      <c r="BGX28" s="117"/>
      <c r="BGY28" s="117"/>
      <c r="BGZ28" s="117"/>
      <c r="BHA28" s="117"/>
      <c r="BHB28" s="117"/>
      <c r="BHC28" s="117"/>
      <c r="BHD28" s="117"/>
      <c r="BHE28" s="117"/>
      <c r="BHF28" s="117"/>
      <c r="BHG28" s="117"/>
      <c r="BHH28" s="117"/>
      <c r="BHI28" s="117"/>
      <c r="BHJ28" s="117"/>
      <c r="BHK28" s="117"/>
      <c r="BHL28" s="117"/>
      <c r="BHM28" s="117"/>
      <c r="BHN28" s="117"/>
      <c r="BHO28" s="117"/>
      <c r="BHP28" s="117"/>
      <c r="BHQ28" s="117"/>
      <c r="BHR28" s="117"/>
      <c r="BHS28" s="117"/>
      <c r="BHT28" s="117"/>
      <c r="BHU28" s="117"/>
      <c r="BHV28" s="117"/>
      <c r="BHW28" s="117"/>
      <c r="BHX28" s="117"/>
      <c r="BHY28" s="117"/>
      <c r="BHZ28" s="117"/>
      <c r="BIA28" s="117"/>
      <c r="BIB28" s="117"/>
      <c r="BIC28" s="117"/>
      <c r="BID28" s="117"/>
      <c r="BIE28" s="117"/>
      <c r="BIF28" s="117"/>
      <c r="BIG28" s="117"/>
      <c r="BIH28" s="117"/>
      <c r="BII28" s="117"/>
      <c r="BIJ28" s="117"/>
      <c r="BIK28" s="117"/>
      <c r="BIL28" s="117"/>
      <c r="BIM28" s="117"/>
      <c r="BIN28" s="117"/>
      <c r="BIO28" s="117"/>
      <c r="BIP28" s="117"/>
      <c r="BIQ28" s="117"/>
      <c r="BIR28" s="117"/>
      <c r="BIS28" s="117"/>
      <c r="BIT28" s="117"/>
      <c r="BIU28" s="117"/>
      <c r="BIV28" s="117"/>
      <c r="BIW28" s="117"/>
      <c r="BIX28" s="117"/>
      <c r="BIY28" s="117"/>
      <c r="BIZ28" s="117"/>
      <c r="BJA28" s="117"/>
      <c r="BJB28" s="117"/>
      <c r="BJC28" s="117"/>
      <c r="BJD28" s="117"/>
      <c r="BJE28" s="117"/>
      <c r="BJF28" s="117"/>
      <c r="BJG28" s="117"/>
      <c r="BJH28" s="117"/>
      <c r="BJI28" s="117"/>
      <c r="BJJ28" s="117"/>
      <c r="BJK28" s="117"/>
      <c r="BJL28" s="117"/>
      <c r="BJM28" s="117"/>
      <c r="BJN28" s="117"/>
      <c r="BJO28" s="117"/>
      <c r="BJP28" s="117"/>
      <c r="BJQ28" s="117"/>
      <c r="BJR28" s="117"/>
      <c r="BJS28" s="117"/>
      <c r="BJT28" s="117"/>
      <c r="BJU28" s="117"/>
      <c r="BJV28" s="117"/>
      <c r="BJW28" s="117"/>
      <c r="BJX28" s="117"/>
      <c r="BJY28" s="117"/>
      <c r="BJZ28" s="117"/>
      <c r="BKA28" s="117"/>
      <c r="BKB28" s="117"/>
      <c r="BKC28" s="117"/>
      <c r="BKD28" s="117"/>
      <c r="BKE28" s="117"/>
      <c r="BKF28" s="117"/>
      <c r="BKG28" s="117"/>
      <c r="BKH28" s="117"/>
      <c r="BKI28" s="117"/>
      <c r="BKJ28" s="117"/>
      <c r="BKK28" s="117"/>
      <c r="BKL28" s="117"/>
      <c r="BKM28" s="117"/>
      <c r="BKN28" s="117"/>
      <c r="BKO28" s="117"/>
      <c r="BKP28" s="117"/>
      <c r="BKQ28" s="117"/>
      <c r="BKR28" s="117"/>
      <c r="BKS28" s="117"/>
      <c r="BKT28" s="117"/>
      <c r="BKU28" s="117"/>
      <c r="BKV28" s="117"/>
      <c r="BKW28" s="117"/>
      <c r="BKX28" s="117"/>
      <c r="BKY28" s="117"/>
      <c r="BKZ28" s="117"/>
      <c r="BLA28" s="117"/>
      <c r="BLB28" s="117"/>
      <c r="BLC28" s="117"/>
      <c r="BLD28" s="117"/>
      <c r="BLE28" s="117"/>
      <c r="BLF28" s="117"/>
      <c r="BLG28" s="117"/>
      <c r="BLH28" s="117"/>
      <c r="BLI28" s="117"/>
      <c r="BLJ28" s="117"/>
      <c r="BLK28" s="117"/>
      <c r="BLL28" s="117"/>
      <c r="BLM28" s="117"/>
      <c r="BLN28" s="117"/>
      <c r="BLO28" s="117"/>
      <c r="BLP28" s="117"/>
      <c r="BLQ28" s="117"/>
      <c r="BLR28" s="117"/>
      <c r="BLS28" s="117"/>
      <c r="BLT28" s="117"/>
      <c r="BLU28" s="117"/>
      <c r="BLV28" s="117"/>
      <c r="BLW28" s="117"/>
      <c r="BLX28" s="117"/>
      <c r="BLY28" s="117"/>
      <c r="BLZ28" s="117"/>
      <c r="BMA28" s="117"/>
      <c r="BMB28" s="117"/>
      <c r="BMC28" s="117"/>
      <c r="BMD28" s="117"/>
      <c r="BME28" s="117"/>
      <c r="BMF28" s="117"/>
      <c r="BMG28" s="117"/>
      <c r="BMH28" s="117"/>
      <c r="BMI28" s="117"/>
      <c r="BMJ28" s="117"/>
      <c r="BMK28" s="117"/>
      <c r="BML28" s="117"/>
      <c r="BMM28" s="117"/>
      <c r="BMN28" s="117"/>
      <c r="BMO28" s="117"/>
      <c r="BMP28" s="117"/>
      <c r="BMQ28" s="117"/>
      <c r="BMR28" s="117"/>
      <c r="BMS28" s="117"/>
      <c r="BMT28" s="117"/>
      <c r="BMU28" s="117"/>
      <c r="BMV28" s="117"/>
      <c r="BMW28" s="117"/>
      <c r="BMX28" s="117"/>
      <c r="BMY28" s="117"/>
      <c r="BMZ28" s="117"/>
      <c r="BNA28" s="117"/>
      <c r="BNB28" s="117"/>
      <c r="BNC28" s="117"/>
      <c r="BND28" s="117"/>
      <c r="BNE28" s="117"/>
      <c r="BNF28" s="117"/>
      <c r="BNG28" s="117"/>
      <c r="BNH28" s="117"/>
      <c r="BNI28" s="117"/>
      <c r="BNJ28" s="117"/>
      <c r="BNK28" s="117"/>
      <c r="BNL28" s="117"/>
      <c r="BNM28" s="117"/>
      <c r="BNN28" s="117"/>
      <c r="BNO28" s="117"/>
      <c r="BNP28" s="117"/>
      <c r="BNQ28" s="117"/>
      <c r="BNR28" s="117"/>
      <c r="BNS28" s="117"/>
      <c r="BNT28" s="117"/>
      <c r="BNU28" s="117"/>
      <c r="BNV28" s="117"/>
      <c r="BNW28" s="117"/>
      <c r="BNX28" s="117"/>
      <c r="BNY28" s="117"/>
      <c r="BNZ28" s="117"/>
      <c r="BOA28" s="117"/>
      <c r="BOB28" s="117"/>
      <c r="BOC28" s="117"/>
      <c r="BOD28" s="117"/>
      <c r="BOE28" s="117"/>
      <c r="BOF28" s="117"/>
      <c r="BOG28" s="117"/>
      <c r="BOH28" s="117"/>
      <c r="BOI28" s="117"/>
      <c r="BOJ28" s="117"/>
      <c r="BOK28" s="117"/>
      <c r="BOL28" s="117"/>
      <c r="BOM28" s="117"/>
      <c r="BON28" s="117"/>
      <c r="BOO28" s="117"/>
      <c r="BOP28" s="117"/>
      <c r="BOQ28" s="117"/>
      <c r="BOR28" s="117"/>
      <c r="BOS28" s="117"/>
      <c r="BOT28" s="117"/>
      <c r="BOU28" s="117"/>
      <c r="BOV28" s="117"/>
      <c r="BOW28" s="117"/>
      <c r="BOX28" s="117"/>
      <c r="BOY28" s="117"/>
      <c r="BOZ28" s="117"/>
      <c r="BPA28" s="117"/>
      <c r="BPB28" s="117"/>
      <c r="BPC28" s="117"/>
      <c r="BPD28" s="117"/>
      <c r="BPE28" s="117"/>
      <c r="BPF28" s="117"/>
      <c r="BPG28" s="117"/>
      <c r="BPH28" s="117"/>
      <c r="BPI28" s="117"/>
      <c r="BPJ28" s="117"/>
      <c r="BPK28" s="117"/>
      <c r="BPL28" s="117"/>
      <c r="BPM28" s="117"/>
      <c r="BPN28" s="117"/>
      <c r="BPO28" s="117"/>
      <c r="BPP28" s="117"/>
      <c r="BPQ28" s="117"/>
      <c r="BPR28" s="117"/>
      <c r="BPS28" s="117"/>
      <c r="BPT28" s="117"/>
      <c r="BPU28" s="117"/>
      <c r="BPV28" s="117"/>
      <c r="BPW28" s="117"/>
      <c r="BPX28" s="117"/>
      <c r="BPY28" s="117"/>
      <c r="BPZ28" s="117"/>
      <c r="BQA28" s="117"/>
      <c r="BQB28" s="117"/>
      <c r="BQC28" s="117"/>
      <c r="BQD28" s="117"/>
      <c r="BQE28" s="117"/>
      <c r="BQF28" s="117"/>
      <c r="BQG28" s="117"/>
      <c r="BQH28" s="117"/>
      <c r="BQI28" s="117"/>
      <c r="BQJ28" s="117"/>
      <c r="BQK28" s="117"/>
      <c r="BQL28" s="117"/>
      <c r="BQM28" s="117"/>
      <c r="BQN28" s="117"/>
      <c r="BQO28" s="117"/>
      <c r="BQP28" s="117"/>
      <c r="BQQ28" s="117"/>
      <c r="BQR28" s="117"/>
      <c r="BQS28" s="117"/>
      <c r="BQT28" s="117"/>
      <c r="BQU28" s="117"/>
      <c r="BQV28" s="117"/>
      <c r="BQW28" s="117"/>
      <c r="BQX28" s="117"/>
      <c r="BQY28" s="117"/>
      <c r="BQZ28" s="117"/>
      <c r="BRA28" s="117"/>
      <c r="BRB28" s="117"/>
      <c r="BRC28" s="117"/>
      <c r="BRD28" s="117"/>
      <c r="BRE28" s="117"/>
      <c r="BRF28" s="117"/>
      <c r="BRG28" s="117"/>
      <c r="BRH28" s="117"/>
      <c r="BRI28" s="117"/>
      <c r="BRJ28" s="117"/>
      <c r="BRK28" s="117"/>
      <c r="BRL28" s="117"/>
      <c r="BRM28" s="117"/>
      <c r="BRN28" s="117"/>
      <c r="BRO28" s="117"/>
      <c r="BRP28" s="117"/>
      <c r="BRQ28" s="117"/>
      <c r="BRR28" s="117"/>
      <c r="BRS28" s="117"/>
      <c r="BRT28" s="117"/>
      <c r="BRU28" s="117"/>
      <c r="BRV28" s="117"/>
      <c r="BRW28" s="117"/>
      <c r="BRX28" s="117"/>
      <c r="BRY28" s="117"/>
      <c r="BRZ28" s="117"/>
      <c r="BSA28" s="117"/>
      <c r="BSB28" s="117"/>
      <c r="BSC28" s="117"/>
      <c r="BSD28" s="117"/>
      <c r="BSE28" s="117"/>
      <c r="BSF28" s="117"/>
      <c r="BSG28" s="117"/>
      <c r="BSH28" s="117"/>
      <c r="BSI28" s="117"/>
      <c r="BSJ28" s="117"/>
      <c r="BSK28" s="117"/>
      <c r="BSL28" s="117"/>
      <c r="BSM28" s="117"/>
      <c r="BSN28" s="117"/>
      <c r="BSO28" s="117"/>
      <c r="BSP28" s="117"/>
      <c r="BSQ28" s="117"/>
      <c r="BSR28" s="117"/>
      <c r="BSS28" s="117"/>
      <c r="BST28" s="117"/>
      <c r="BSU28" s="117"/>
      <c r="BSV28" s="117"/>
      <c r="BSW28" s="117"/>
      <c r="BSX28" s="117"/>
      <c r="BSY28" s="117"/>
      <c r="BSZ28" s="117"/>
      <c r="BTA28" s="117"/>
      <c r="BTB28" s="117"/>
      <c r="BTC28" s="117"/>
      <c r="BTD28" s="117"/>
      <c r="BTE28" s="117"/>
      <c r="BTF28" s="117"/>
      <c r="BTG28" s="117"/>
      <c r="BTH28" s="117"/>
      <c r="BTI28" s="117"/>
      <c r="BTJ28" s="117"/>
      <c r="BTK28" s="117"/>
      <c r="BTL28" s="117"/>
      <c r="BTM28" s="117"/>
      <c r="BTN28" s="117"/>
      <c r="BTO28" s="117"/>
      <c r="BTP28" s="117"/>
      <c r="BTQ28" s="117"/>
      <c r="BTR28" s="117"/>
      <c r="BTS28" s="117"/>
      <c r="BTT28" s="117"/>
      <c r="BTU28" s="117"/>
      <c r="BTV28" s="117"/>
      <c r="BTW28" s="117"/>
      <c r="BTX28" s="117"/>
      <c r="BTY28" s="117"/>
      <c r="BTZ28" s="117"/>
      <c r="BUA28" s="117"/>
      <c r="BUB28" s="117"/>
      <c r="BUC28" s="117"/>
      <c r="BUD28" s="117"/>
      <c r="BUE28" s="117"/>
      <c r="BUF28" s="117"/>
      <c r="BUG28" s="117"/>
      <c r="BUH28" s="117"/>
      <c r="BUI28" s="117"/>
      <c r="BUJ28" s="117"/>
      <c r="BUK28" s="117"/>
      <c r="BUL28" s="117"/>
      <c r="BUM28" s="117"/>
      <c r="BUN28" s="117"/>
      <c r="BUO28" s="117"/>
      <c r="BUP28" s="117"/>
      <c r="BUQ28" s="117"/>
      <c r="BUR28" s="117"/>
      <c r="BUS28" s="117"/>
      <c r="BUT28" s="117"/>
      <c r="BUU28" s="117"/>
      <c r="BUV28" s="117"/>
      <c r="BUW28" s="117"/>
      <c r="BUX28" s="117"/>
      <c r="BUY28" s="117"/>
      <c r="BUZ28" s="117"/>
      <c r="BVA28" s="117"/>
      <c r="BVB28" s="117"/>
      <c r="BVC28" s="117"/>
      <c r="BVD28" s="117"/>
      <c r="BVE28" s="117"/>
      <c r="BVF28" s="117"/>
      <c r="BVG28" s="117"/>
      <c r="BVH28" s="117"/>
      <c r="BVI28" s="117"/>
      <c r="BVJ28" s="117"/>
      <c r="BVK28" s="117"/>
      <c r="BVL28" s="117"/>
      <c r="BVM28" s="117"/>
      <c r="BVN28" s="117"/>
      <c r="BVO28" s="117"/>
      <c r="BVP28" s="117"/>
      <c r="BVQ28" s="117"/>
      <c r="BVR28" s="117"/>
      <c r="BVS28" s="117"/>
      <c r="BVT28" s="117"/>
      <c r="BVU28" s="117"/>
      <c r="BVV28" s="117"/>
      <c r="BVW28" s="117"/>
      <c r="BVX28" s="117"/>
      <c r="BVY28" s="117"/>
      <c r="BVZ28" s="117"/>
      <c r="BWA28" s="117"/>
      <c r="BWB28" s="117"/>
      <c r="BWC28" s="117"/>
      <c r="BWD28" s="117"/>
      <c r="BWE28" s="117"/>
      <c r="BWF28" s="117"/>
      <c r="BWG28" s="117"/>
      <c r="BWH28" s="117"/>
      <c r="BWI28" s="117"/>
      <c r="BWJ28" s="117"/>
      <c r="BWK28" s="117"/>
      <c r="BWL28" s="117"/>
      <c r="BWM28" s="117"/>
      <c r="BWN28" s="117"/>
      <c r="BWO28" s="117"/>
      <c r="BWP28" s="117"/>
      <c r="BWQ28" s="117"/>
      <c r="BWR28" s="117"/>
      <c r="BWS28" s="117"/>
      <c r="BWT28" s="117"/>
      <c r="BWU28" s="117"/>
      <c r="BWV28" s="117"/>
      <c r="BWW28" s="117"/>
      <c r="BWX28" s="117"/>
      <c r="BWY28" s="117"/>
      <c r="BWZ28" s="117"/>
      <c r="BXA28" s="117"/>
      <c r="BXB28" s="117"/>
      <c r="BXC28" s="117"/>
      <c r="BXD28" s="117"/>
      <c r="BXE28" s="117"/>
      <c r="BXF28" s="117"/>
      <c r="BXG28" s="117"/>
      <c r="BXH28" s="117"/>
      <c r="BXI28" s="117"/>
      <c r="BXJ28" s="117"/>
      <c r="BXK28" s="117"/>
      <c r="BXL28" s="117"/>
      <c r="BXM28" s="117"/>
      <c r="BXN28" s="117"/>
      <c r="BXO28" s="117"/>
      <c r="BXP28" s="117"/>
      <c r="BXQ28" s="117"/>
      <c r="BXR28" s="117"/>
      <c r="BXS28" s="117"/>
      <c r="BXT28" s="117"/>
      <c r="BXU28" s="117"/>
      <c r="BXV28" s="117"/>
      <c r="BXW28" s="117"/>
      <c r="BXX28" s="117"/>
      <c r="BXY28" s="117"/>
      <c r="BXZ28" s="117"/>
      <c r="BYA28" s="117"/>
      <c r="BYB28" s="117"/>
      <c r="BYC28" s="117"/>
      <c r="BYD28" s="117"/>
      <c r="BYE28" s="117"/>
      <c r="BYF28" s="117"/>
      <c r="BYG28" s="117"/>
      <c r="BYH28" s="117"/>
      <c r="BYI28" s="117"/>
      <c r="BYJ28" s="117"/>
      <c r="BYK28" s="117"/>
      <c r="BYL28" s="117"/>
      <c r="BYM28" s="117"/>
      <c r="BYN28" s="117"/>
      <c r="BYO28" s="117"/>
      <c r="BYP28" s="117"/>
      <c r="BYQ28" s="117"/>
      <c r="BYR28" s="117"/>
      <c r="BYS28" s="117"/>
      <c r="BYT28" s="117"/>
      <c r="BYU28" s="117"/>
      <c r="BYV28" s="117"/>
      <c r="BYW28" s="117"/>
      <c r="BYX28" s="117"/>
      <c r="BYY28" s="117"/>
      <c r="BYZ28" s="117"/>
      <c r="BZA28" s="117"/>
      <c r="BZB28" s="117"/>
      <c r="BZC28" s="117"/>
      <c r="BZD28" s="117"/>
      <c r="BZE28" s="117"/>
      <c r="BZF28" s="117"/>
      <c r="BZG28" s="117"/>
      <c r="BZH28" s="117"/>
      <c r="BZI28" s="117"/>
      <c r="BZJ28" s="117"/>
      <c r="BZK28" s="117"/>
      <c r="BZL28" s="117"/>
      <c r="BZM28" s="117"/>
      <c r="BZN28" s="117"/>
      <c r="BZO28" s="117"/>
      <c r="BZP28" s="117"/>
      <c r="BZQ28" s="117"/>
      <c r="BZR28" s="117"/>
      <c r="BZS28" s="117"/>
      <c r="BZT28" s="117"/>
      <c r="BZU28" s="117"/>
      <c r="BZV28" s="117"/>
      <c r="BZW28" s="117"/>
      <c r="BZX28" s="117"/>
      <c r="BZY28" s="117"/>
      <c r="BZZ28" s="117"/>
      <c r="CAA28" s="117"/>
      <c r="CAB28" s="117"/>
      <c r="CAC28" s="117"/>
      <c r="CAD28" s="117"/>
      <c r="CAE28" s="117"/>
      <c r="CAF28" s="117"/>
      <c r="CAG28" s="117"/>
      <c r="CAH28" s="117"/>
      <c r="CAI28" s="117"/>
      <c r="CAJ28" s="117"/>
      <c r="CAK28" s="117"/>
      <c r="CAL28" s="117"/>
      <c r="CAM28" s="117"/>
      <c r="CAN28" s="117"/>
      <c r="CAO28" s="117"/>
      <c r="CAP28" s="117"/>
      <c r="CAQ28" s="117"/>
      <c r="CAR28" s="117"/>
      <c r="CAS28" s="117"/>
      <c r="CAT28" s="117"/>
      <c r="CAU28" s="117"/>
      <c r="CAV28" s="117"/>
      <c r="CAW28" s="117"/>
      <c r="CAX28" s="117"/>
      <c r="CAY28" s="117"/>
      <c r="CAZ28" s="117"/>
      <c r="CBA28" s="117"/>
      <c r="CBB28" s="117"/>
      <c r="CBC28" s="117"/>
      <c r="CBD28" s="117"/>
      <c r="CBE28" s="117"/>
      <c r="CBF28" s="117"/>
      <c r="CBG28" s="117"/>
      <c r="CBH28" s="117"/>
      <c r="CBI28" s="117"/>
      <c r="CBJ28" s="117"/>
      <c r="CBK28" s="117"/>
      <c r="CBL28" s="117"/>
      <c r="CBM28" s="117"/>
      <c r="CBN28" s="117"/>
      <c r="CBO28" s="117"/>
      <c r="CBP28" s="117"/>
      <c r="CBQ28" s="117"/>
      <c r="CBR28" s="117"/>
      <c r="CBS28" s="117"/>
      <c r="CBT28" s="117"/>
      <c r="CBU28" s="117"/>
      <c r="CBV28" s="117"/>
      <c r="CBW28" s="117"/>
      <c r="CBX28" s="117"/>
      <c r="CBY28" s="117"/>
      <c r="CBZ28" s="117"/>
      <c r="CCA28" s="117"/>
      <c r="CCB28" s="117"/>
      <c r="CCC28" s="117"/>
      <c r="CCD28" s="117"/>
      <c r="CCE28" s="117"/>
      <c r="CCF28" s="117"/>
      <c r="CCG28" s="117"/>
      <c r="CCH28" s="117"/>
      <c r="CCI28" s="117"/>
      <c r="CCJ28" s="117"/>
      <c r="CCK28" s="117"/>
      <c r="CCL28" s="117"/>
      <c r="CCM28" s="117"/>
      <c r="CCN28" s="117"/>
      <c r="CCO28" s="117"/>
      <c r="CCP28" s="117"/>
      <c r="CCQ28" s="117"/>
      <c r="CCR28" s="117"/>
      <c r="CCS28" s="117"/>
      <c r="CCT28" s="117"/>
      <c r="CCU28" s="117"/>
      <c r="CCV28" s="117"/>
      <c r="CCW28" s="117"/>
      <c r="CCX28" s="117"/>
      <c r="CCY28" s="117"/>
      <c r="CCZ28" s="117"/>
      <c r="CDA28" s="117"/>
      <c r="CDB28" s="117"/>
      <c r="CDC28" s="117"/>
      <c r="CDD28" s="117"/>
      <c r="CDE28" s="117"/>
      <c r="CDF28" s="117"/>
      <c r="CDG28" s="117"/>
      <c r="CDH28" s="117"/>
      <c r="CDI28" s="117"/>
      <c r="CDJ28" s="117"/>
      <c r="CDK28" s="117"/>
      <c r="CDL28" s="117"/>
      <c r="CDM28" s="117"/>
      <c r="CDN28" s="117"/>
      <c r="CDO28" s="117"/>
      <c r="CDP28" s="117"/>
      <c r="CDQ28" s="117"/>
      <c r="CDR28" s="117"/>
      <c r="CDS28" s="117"/>
      <c r="CDT28" s="117"/>
      <c r="CDU28" s="117"/>
      <c r="CDV28" s="117"/>
      <c r="CDW28" s="117"/>
      <c r="CDX28" s="117"/>
      <c r="CDY28" s="117"/>
      <c r="CDZ28" s="117"/>
      <c r="CEA28" s="117"/>
      <c r="CEB28" s="117"/>
      <c r="CEC28" s="117"/>
      <c r="CED28" s="117"/>
      <c r="CEE28" s="117"/>
      <c r="CEF28" s="117"/>
      <c r="CEG28" s="117"/>
      <c r="CEH28" s="117"/>
      <c r="CEI28" s="117"/>
      <c r="CEJ28" s="117"/>
      <c r="CEK28" s="117"/>
      <c r="CEL28" s="117"/>
      <c r="CEM28" s="117"/>
      <c r="CEN28" s="117"/>
      <c r="CEO28" s="117"/>
      <c r="CEP28" s="117"/>
      <c r="CEQ28" s="117"/>
      <c r="CER28" s="117"/>
      <c r="CES28" s="117"/>
      <c r="CET28" s="117"/>
      <c r="CEU28" s="117"/>
      <c r="CEV28" s="117"/>
      <c r="CEW28" s="117"/>
      <c r="CEX28" s="117"/>
      <c r="CEY28" s="117"/>
      <c r="CEZ28" s="117"/>
      <c r="CFA28" s="117"/>
      <c r="CFB28" s="117"/>
      <c r="CFC28" s="117"/>
      <c r="CFD28" s="117"/>
      <c r="CFE28" s="117"/>
      <c r="CFF28" s="117"/>
      <c r="CFG28" s="117"/>
      <c r="CFH28" s="117"/>
      <c r="CFI28" s="117"/>
      <c r="CFJ28" s="117"/>
      <c r="CFK28" s="117"/>
      <c r="CFL28" s="117"/>
      <c r="CFM28" s="117"/>
      <c r="CFN28" s="117"/>
      <c r="CFO28" s="117"/>
      <c r="CFP28" s="117"/>
      <c r="CFQ28" s="117"/>
      <c r="CFR28" s="117"/>
      <c r="CFS28" s="117"/>
      <c r="CFT28" s="117"/>
      <c r="CFU28" s="117"/>
      <c r="CFV28" s="117"/>
      <c r="CFW28" s="117"/>
      <c r="CFX28" s="117"/>
      <c r="CFY28" s="117"/>
      <c r="CFZ28" s="117"/>
      <c r="CGA28" s="117"/>
      <c r="CGB28" s="117"/>
      <c r="CGC28" s="117"/>
      <c r="CGD28" s="117"/>
      <c r="CGE28" s="117"/>
      <c r="CGF28" s="117"/>
      <c r="CGG28" s="117"/>
      <c r="CGH28" s="117"/>
      <c r="CGI28" s="117"/>
      <c r="CGJ28" s="117"/>
      <c r="CGK28" s="117"/>
      <c r="CGL28" s="117"/>
      <c r="CGM28" s="117"/>
      <c r="CGN28" s="117"/>
      <c r="CGO28" s="117"/>
      <c r="CGP28" s="117"/>
      <c r="CGQ28" s="117"/>
      <c r="CGR28" s="117"/>
      <c r="CGS28" s="117"/>
      <c r="CGT28" s="117"/>
      <c r="CGU28" s="117"/>
      <c r="CGV28" s="117"/>
      <c r="CGW28" s="117"/>
      <c r="CGX28" s="117"/>
      <c r="CGY28" s="117"/>
      <c r="CGZ28" s="117"/>
      <c r="CHA28" s="117"/>
      <c r="CHB28" s="117"/>
      <c r="CHC28" s="117"/>
      <c r="CHD28" s="117"/>
      <c r="CHE28" s="117"/>
      <c r="CHF28" s="117"/>
      <c r="CHG28" s="117"/>
      <c r="CHH28" s="117"/>
      <c r="CHI28" s="117"/>
      <c r="CHJ28" s="117"/>
      <c r="CHK28" s="117"/>
      <c r="CHL28" s="117"/>
      <c r="CHM28" s="117"/>
      <c r="CHN28" s="117"/>
      <c r="CHO28" s="117"/>
      <c r="CHP28" s="117"/>
      <c r="CHQ28" s="117"/>
      <c r="CHR28" s="117"/>
      <c r="CHS28" s="117"/>
      <c r="CHT28" s="117"/>
      <c r="CHU28" s="117"/>
      <c r="CHV28" s="117"/>
      <c r="CHW28" s="117"/>
      <c r="CHX28" s="117"/>
      <c r="CHY28" s="117"/>
      <c r="CHZ28" s="117"/>
      <c r="CIA28" s="117"/>
      <c r="CIB28" s="117"/>
      <c r="CIC28" s="117"/>
      <c r="CID28" s="117"/>
      <c r="CIE28" s="117"/>
      <c r="CIF28" s="117"/>
      <c r="CIG28" s="117"/>
      <c r="CIH28" s="117"/>
      <c r="CII28" s="117"/>
      <c r="CIJ28" s="117"/>
      <c r="CIK28" s="117"/>
      <c r="CIL28" s="117"/>
      <c r="CIM28" s="117"/>
      <c r="CIN28" s="117"/>
      <c r="CIO28" s="117"/>
      <c r="CIP28" s="117"/>
      <c r="CIQ28" s="117"/>
      <c r="CIR28" s="117"/>
      <c r="CIS28" s="117"/>
      <c r="CIT28" s="117"/>
      <c r="CIU28" s="117"/>
      <c r="CIV28" s="117"/>
      <c r="CIW28" s="117"/>
      <c r="CIX28" s="117"/>
      <c r="CIY28" s="117"/>
      <c r="CIZ28" s="117"/>
      <c r="CJA28" s="117"/>
      <c r="CJB28" s="117"/>
      <c r="CJC28" s="117"/>
      <c r="CJD28" s="117"/>
      <c r="CJE28" s="117"/>
      <c r="CJF28" s="117"/>
      <c r="CJG28" s="117"/>
      <c r="CJH28" s="117"/>
      <c r="CJI28" s="117"/>
      <c r="CJJ28" s="117"/>
      <c r="CJK28" s="117"/>
      <c r="CJL28" s="117"/>
      <c r="CJM28" s="117"/>
      <c r="CJN28" s="117"/>
      <c r="CJO28" s="117"/>
      <c r="CJP28" s="117"/>
      <c r="CJQ28" s="117"/>
      <c r="CJR28" s="117"/>
      <c r="CJS28" s="117"/>
      <c r="CJT28" s="117"/>
      <c r="CJU28" s="117"/>
      <c r="CJV28" s="117"/>
      <c r="CJW28" s="117"/>
      <c r="CJX28" s="117"/>
      <c r="CJY28" s="117"/>
      <c r="CJZ28" s="117"/>
      <c r="CKA28" s="117"/>
      <c r="CKB28" s="117"/>
      <c r="CKC28" s="117"/>
      <c r="CKD28" s="117"/>
      <c r="CKE28" s="117"/>
      <c r="CKF28" s="117"/>
      <c r="CKG28" s="117"/>
      <c r="CKH28" s="117"/>
      <c r="CKI28" s="117"/>
      <c r="CKJ28" s="117"/>
      <c r="CKK28" s="117"/>
      <c r="CKL28" s="117"/>
      <c r="CKM28" s="117"/>
      <c r="CKN28" s="117"/>
      <c r="CKO28" s="117"/>
      <c r="CKP28" s="117"/>
      <c r="CKQ28" s="117"/>
      <c r="CKR28" s="117"/>
      <c r="CKS28" s="117"/>
      <c r="CKT28" s="117"/>
      <c r="CKU28" s="117"/>
      <c r="CKV28" s="117"/>
      <c r="CKW28" s="117"/>
      <c r="CKX28" s="117"/>
      <c r="CKY28" s="117"/>
      <c r="CKZ28" s="117"/>
      <c r="CLA28" s="117"/>
      <c r="CLB28" s="117"/>
      <c r="CLC28" s="117"/>
      <c r="CLD28" s="117"/>
      <c r="CLE28" s="117"/>
      <c r="CLF28" s="117"/>
      <c r="CLG28" s="117"/>
      <c r="CLH28" s="117"/>
      <c r="CLI28" s="117"/>
      <c r="CLJ28" s="117"/>
      <c r="CLK28" s="117"/>
      <c r="CLL28" s="117"/>
      <c r="CLM28" s="117"/>
      <c r="CLN28" s="117"/>
      <c r="CLO28" s="117"/>
      <c r="CLP28" s="117"/>
      <c r="CLQ28" s="117"/>
      <c r="CLR28" s="117"/>
      <c r="CLS28" s="117"/>
      <c r="CLT28" s="117"/>
      <c r="CLU28" s="117"/>
      <c r="CLV28" s="117"/>
      <c r="CLW28" s="117"/>
      <c r="CLX28" s="117"/>
      <c r="CLY28" s="117"/>
      <c r="CLZ28" s="117"/>
      <c r="CMA28" s="117"/>
      <c r="CMB28" s="117"/>
      <c r="CMC28" s="117"/>
      <c r="CMD28" s="117"/>
      <c r="CME28" s="117"/>
      <c r="CMF28" s="117"/>
      <c r="CMG28" s="117"/>
      <c r="CMH28" s="117"/>
      <c r="CMI28" s="117"/>
      <c r="CMJ28" s="117"/>
      <c r="CMK28" s="117"/>
      <c r="CML28" s="117"/>
      <c r="CMM28" s="117"/>
      <c r="CMN28" s="117"/>
      <c r="CMO28" s="117"/>
      <c r="CMP28" s="117"/>
      <c r="CMQ28" s="117"/>
      <c r="CMR28" s="117"/>
      <c r="CMS28" s="117"/>
      <c r="CMT28" s="117"/>
      <c r="CMU28" s="117"/>
      <c r="CMV28" s="117"/>
      <c r="CMW28" s="117"/>
      <c r="CMX28" s="117"/>
      <c r="CMY28" s="117"/>
      <c r="CMZ28" s="117"/>
      <c r="CNA28" s="117"/>
      <c r="CNB28" s="117"/>
      <c r="CNC28" s="117"/>
      <c r="CND28" s="117"/>
      <c r="CNE28" s="117"/>
      <c r="CNF28" s="117"/>
      <c r="CNG28" s="117"/>
      <c r="CNH28" s="117"/>
      <c r="CNI28" s="117"/>
      <c r="CNJ28" s="117"/>
      <c r="CNK28" s="117"/>
      <c r="CNL28" s="117"/>
      <c r="CNM28" s="117"/>
      <c r="CNN28" s="117"/>
      <c r="CNO28" s="117"/>
      <c r="CNP28" s="117"/>
      <c r="CNQ28" s="117"/>
      <c r="CNR28" s="117"/>
      <c r="CNS28" s="117"/>
      <c r="CNT28" s="117"/>
      <c r="CNU28" s="117"/>
      <c r="CNV28" s="117"/>
      <c r="CNW28" s="117"/>
      <c r="CNX28" s="117"/>
      <c r="CNY28" s="117"/>
      <c r="CNZ28" s="117"/>
      <c r="COA28" s="117"/>
      <c r="COB28" s="117"/>
      <c r="COC28" s="117"/>
      <c r="COD28" s="117"/>
      <c r="COE28" s="117"/>
      <c r="COF28" s="117"/>
      <c r="COG28" s="117"/>
      <c r="COH28" s="117"/>
      <c r="COI28" s="117"/>
      <c r="COJ28" s="117"/>
      <c r="COK28" s="117"/>
      <c r="COL28" s="117"/>
      <c r="COM28" s="117"/>
      <c r="CON28" s="117"/>
      <c r="COO28" s="117"/>
      <c r="COP28" s="117"/>
      <c r="COQ28" s="117"/>
      <c r="COR28" s="117"/>
      <c r="COS28" s="117"/>
      <c r="COT28" s="117"/>
      <c r="COU28" s="117"/>
      <c r="COV28" s="117"/>
      <c r="COW28" s="117"/>
      <c r="COX28" s="117"/>
      <c r="COY28" s="117"/>
      <c r="COZ28" s="117"/>
      <c r="CPA28" s="117"/>
      <c r="CPB28" s="117"/>
      <c r="CPC28" s="117"/>
      <c r="CPD28" s="117"/>
      <c r="CPE28" s="117"/>
      <c r="CPF28" s="117"/>
      <c r="CPG28" s="117"/>
      <c r="CPH28" s="117"/>
      <c r="CPI28" s="117"/>
      <c r="CPJ28" s="117"/>
      <c r="CPK28" s="117"/>
      <c r="CPL28" s="117"/>
      <c r="CPM28" s="117"/>
      <c r="CPN28" s="117"/>
      <c r="CPO28" s="117"/>
      <c r="CPP28" s="117"/>
      <c r="CPQ28" s="117"/>
      <c r="CPR28" s="117"/>
      <c r="CPS28" s="117"/>
      <c r="CPT28" s="117"/>
      <c r="CPU28" s="117"/>
      <c r="CPV28" s="117"/>
      <c r="CPW28" s="117"/>
      <c r="CPX28" s="117"/>
      <c r="CPY28" s="117"/>
      <c r="CPZ28" s="117"/>
      <c r="CQA28" s="117"/>
      <c r="CQB28" s="117"/>
      <c r="CQC28" s="117"/>
      <c r="CQD28" s="117"/>
      <c r="CQE28" s="117"/>
      <c r="CQF28" s="117"/>
      <c r="CQG28" s="117"/>
      <c r="CQH28" s="117"/>
      <c r="CQI28" s="117"/>
      <c r="CQJ28" s="117"/>
      <c r="CQK28" s="117"/>
      <c r="CQL28" s="117"/>
      <c r="CQM28" s="117"/>
      <c r="CQN28" s="117"/>
      <c r="CQO28" s="117"/>
      <c r="CQP28" s="117"/>
      <c r="CQQ28" s="117"/>
      <c r="CQR28" s="117"/>
      <c r="CQS28" s="117"/>
      <c r="CQT28" s="117"/>
      <c r="CQU28" s="117"/>
      <c r="CQV28" s="117"/>
      <c r="CQW28" s="117"/>
      <c r="CQX28" s="117"/>
      <c r="CQY28" s="117"/>
      <c r="CQZ28" s="117"/>
      <c r="CRA28" s="117"/>
      <c r="CRB28" s="117"/>
      <c r="CRC28" s="117"/>
      <c r="CRD28" s="117"/>
      <c r="CRE28" s="117"/>
      <c r="CRF28" s="117"/>
      <c r="CRG28" s="117"/>
      <c r="CRH28" s="117"/>
      <c r="CRI28" s="117"/>
      <c r="CRJ28" s="117"/>
      <c r="CRK28" s="117"/>
      <c r="CRL28" s="117"/>
      <c r="CRM28" s="117"/>
      <c r="CRN28" s="117"/>
      <c r="CRO28" s="117"/>
      <c r="CRP28" s="117"/>
      <c r="CRQ28" s="117"/>
      <c r="CRR28" s="117"/>
      <c r="CRS28" s="117"/>
      <c r="CRT28" s="117"/>
      <c r="CRU28" s="117"/>
      <c r="CRV28" s="117"/>
      <c r="CRW28" s="117"/>
      <c r="CRX28" s="117"/>
      <c r="CRY28" s="117"/>
      <c r="CRZ28" s="117"/>
      <c r="CSA28" s="117"/>
      <c r="CSB28" s="117"/>
      <c r="CSC28" s="117"/>
      <c r="CSD28" s="117"/>
      <c r="CSE28" s="117"/>
      <c r="CSF28" s="117"/>
      <c r="CSG28" s="117"/>
      <c r="CSH28" s="117"/>
      <c r="CSI28" s="117"/>
      <c r="CSJ28" s="117"/>
      <c r="CSK28" s="117"/>
      <c r="CSL28" s="117"/>
      <c r="CSM28" s="117"/>
      <c r="CSN28" s="117"/>
      <c r="CSO28" s="117"/>
      <c r="CSP28" s="117"/>
      <c r="CSQ28" s="117"/>
      <c r="CSR28" s="117"/>
      <c r="CSS28" s="117"/>
      <c r="CST28" s="117"/>
      <c r="CSU28" s="117"/>
      <c r="CSV28" s="117"/>
      <c r="CSW28" s="117"/>
      <c r="CSX28" s="117"/>
      <c r="CSY28" s="117"/>
      <c r="CSZ28" s="117"/>
      <c r="CTA28" s="117"/>
      <c r="CTB28" s="117"/>
      <c r="CTC28" s="117"/>
      <c r="CTD28" s="117"/>
      <c r="CTE28" s="117"/>
      <c r="CTF28" s="117"/>
      <c r="CTG28" s="117"/>
      <c r="CTH28" s="117"/>
      <c r="CTI28" s="117"/>
      <c r="CTJ28" s="117"/>
      <c r="CTK28" s="117"/>
      <c r="CTL28" s="117"/>
      <c r="CTM28" s="117"/>
      <c r="CTN28" s="117"/>
      <c r="CTO28" s="117"/>
      <c r="CTP28" s="117"/>
      <c r="CTQ28" s="117"/>
      <c r="CTR28" s="117"/>
      <c r="CTS28" s="117"/>
      <c r="CTT28" s="117"/>
      <c r="CTU28" s="117"/>
      <c r="CTV28" s="117"/>
      <c r="CTW28" s="117"/>
      <c r="CTX28" s="117"/>
      <c r="CTY28" s="117"/>
      <c r="CTZ28" s="117"/>
      <c r="CUA28" s="117"/>
      <c r="CUB28" s="117"/>
      <c r="CUC28" s="117"/>
      <c r="CUD28" s="117"/>
      <c r="CUE28" s="117"/>
      <c r="CUF28" s="117"/>
      <c r="CUG28" s="117"/>
      <c r="CUH28" s="117"/>
      <c r="CUI28" s="117"/>
      <c r="CUJ28" s="117"/>
      <c r="CUK28" s="117"/>
      <c r="CUL28" s="117"/>
      <c r="CUM28" s="117"/>
      <c r="CUN28" s="117"/>
      <c r="CUO28" s="117"/>
      <c r="CUP28" s="117"/>
      <c r="CUQ28" s="117"/>
      <c r="CUR28" s="117"/>
      <c r="CUS28" s="117"/>
      <c r="CUT28" s="117"/>
      <c r="CUU28" s="117"/>
      <c r="CUV28" s="117"/>
      <c r="CUW28" s="117"/>
      <c r="CUX28" s="117"/>
      <c r="CUY28" s="117"/>
      <c r="CUZ28" s="117"/>
      <c r="CVA28" s="117"/>
      <c r="CVB28" s="117"/>
      <c r="CVC28" s="117"/>
      <c r="CVD28" s="117"/>
      <c r="CVE28" s="117"/>
      <c r="CVF28" s="117"/>
      <c r="CVG28" s="117"/>
      <c r="CVH28" s="117"/>
      <c r="CVI28" s="117"/>
      <c r="CVJ28" s="117"/>
      <c r="CVK28" s="117"/>
      <c r="CVL28" s="117"/>
      <c r="CVM28" s="117"/>
      <c r="CVN28" s="117"/>
      <c r="CVO28" s="117"/>
      <c r="CVP28" s="117"/>
      <c r="CVQ28" s="117"/>
      <c r="CVR28" s="117"/>
      <c r="CVS28" s="117"/>
      <c r="CVT28" s="117"/>
      <c r="CVU28" s="117"/>
      <c r="CVV28" s="117"/>
      <c r="CVW28" s="117"/>
      <c r="CVX28" s="117"/>
      <c r="CVY28" s="117"/>
      <c r="CVZ28" s="117"/>
      <c r="CWA28" s="117"/>
      <c r="CWB28" s="117"/>
      <c r="CWC28" s="117"/>
      <c r="CWD28" s="117"/>
      <c r="CWE28" s="117"/>
      <c r="CWF28" s="117"/>
      <c r="CWG28" s="117"/>
      <c r="CWH28" s="117"/>
      <c r="CWI28" s="117"/>
      <c r="CWJ28" s="117"/>
      <c r="CWK28" s="117"/>
      <c r="CWL28" s="117"/>
      <c r="CWM28" s="117"/>
      <c r="CWN28" s="117"/>
      <c r="CWO28" s="117"/>
      <c r="CWP28" s="117"/>
      <c r="CWQ28" s="117"/>
      <c r="CWR28" s="117"/>
      <c r="CWS28" s="117"/>
      <c r="CWT28" s="117"/>
      <c r="CWU28" s="117"/>
      <c r="CWV28" s="117"/>
      <c r="CWW28" s="117"/>
      <c r="CWX28" s="117"/>
      <c r="CWY28" s="117"/>
      <c r="CWZ28" s="117"/>
      <c r="CXA28" s="117"/>
      <c r="CXB28" s="117"/>
      <c r="CXC28" s="117"/>
      <c r="CXD28" s="117"/>
      <c r="CXE28" s="117"/>
      <c r="CXF28" s="117"/>
      <c r="CXG28" s="117"/>
      <c r="CXH28" s="117"/>
      <c r="CXI28" s="117"/>
      <c r="CXJ28" s="117"/>
      <c r="CXK28" s="117"/>
      <c r="CXL28" s="117"/>
      <c r="CXM28" s="117"/>
      <c r="CXN28" s="117"/>
      <c r="CXO28" s="117"/>
      <c r="CXP28" s="117"/>
      <c r="CXQ28" s="117"/>
      <c r="CXR28" s="117"/>
      <c r="CXS28" s="117"/>
      <c r="CXT28" s="117"/>
      <c r="CXU28" s="117"/>
      <c r="CXV28" s="117"/>
      <c r="CXW28" s="117"/>
      <c r="CXX28" s="117"/>
      <c r="CXY28" s="117"/>
      <c r="CXZ28" s="117"/>
      <c r="CYA28" s="117"/>
      <c r="CYB28" s="117"/>
      <c r="CYC28" s="117"/>
      <c r="CYD28" s="117"/>
      <c r="CYE28" s="117"/>
      <c r="CYF28" s="117"/>
      <c r="CYG28" s="117"/>
      <c r="CYH28" s="117"/>
      <c r="CYI28" s="117"/>
      <c r="CYJ28" s="117"/>
      <c r="CYK28" s="117"/>
      <c r="CYL28" s="117"/>
      <c r="CYM28" s="117"/>
      <c r="CYN28" s="117"/>
      <c r="CYO28" s="117"/>
      <c r="CYP28" s="117"/>
      <c r="CYQ28" s="117"/>
      <c r="CYR28" s="117"/>
      <c r="CYS28" s="117"/>
      <c r="CYT28" s="117"/>
      <c r="CYU28" s="117"/>
      <c r="CYV28" s="117"/>
      <c r="CYW28" s="117"/>
      <c r="CYX28" s="117"/>
      <c r="CYY28" s="117"/>
      <c r="CYZ28" s="117"/>
      <c r="CZA28" s="117"/>
      <c r="CZB28" s="117"/>
      <c r="CZC28" s="117"/>
      <c r="CZD28" s="117"/>
      <c r="CZE28" s="117"/>
      <c r="CZF28" s="117"/>
      <c r="CZG28" s="117"/>
      <c r="CZH28" s="117"/>
      <c r="CZI28" s="117"/>
      <c r="CZJ28" s="117"/>
      <c r="CZK28" s="117"/>
      <c r="CZL28" s="117"/>
      <c r="CZM28" s="117"/>
      <c r="CZN28" s="117"/>
      <c r="CZO28" s="117"/>
      <c r="CZP28" s="117"/>
      <c r="CZQ28" s="117"/>
      <c r="CZR28" s="117"/>
      <c r="CZS28" s="117"/>
      <c r="CZT28" s="117"/>
      <c r="CZU28" s="117"/>
      <c r="CZV28" s="117"/>
      <c r="CZW28" s="117"/>
      <c r="CZX28" s="117"/>
      <c r="CZY28" s="117"/>
      <c r="CZZ28" s="117"/>
      <c r="DAA28" s="117"/>
      <c r="DAB28" s="117"/>
      <c r="DAC28" s="117"/>
      <c r="DAD28" s="117"/>
      <c r="DAE28" s="117"/>
      <c r="DAF28" s="117"/>
      <c r="DAG28" s="117"/>
      <c r="DAH28" s="117"/>
      <c r="DAI28" s="117"/>
      <c r="DAJ28" s="117"/>
      <c r="DAK28" s="117"/>
      <c r="DAL28" s="117"/>
      <c r="DAM28" s="117"/>
      <c r="DAN28" s="117"/>
      <c r="DAO28" s="117"/>
      <c r="DAP28" s="117"/>
      <c r="DAQ28" s="117"/>
      <c r="DAR28" s="117"/>
      <c r="DAS28" s="117"/>
      <c r="DAT28" s="117"/>
      <c r="DAU28" s="117"/>
      <c r="DAV28" s="117"/>
      <c r="DAW28" s="117"/>
      <c r="DAX28" s="117"/>
      <c r="DAY28" s="117"/>
      <c r="DAZ28" s="117"/>
      <c r="DBA28" s="117"/>
      <c r="DBB28" s="117"/>
      <c r="DBC28" s="117"/>
      <c r="DBD28" s="117"/>
      <c r="DBE28" s="117"/>
      <c r="DBF28" s="117"/>
      <c r="DBG28" s="117"/>
      <c r="DBH28" s="117"/>
      <c r="DBI28" s="117"/>
      <c r="DBJ28" s="117"/>
      <c r="DBK28" s="117"/>
      <c r="DBL28" s="117"/>
      <c r="DBM28" s="117"/>
      <c r="DBN28" s="117"/>
      <c r="DBO28" s="117"/>
      <c r="DBP28" s="117"/>
      <c r="DBQ28" s="117"/>
      <c r="DBR28" s="117"/>
      <c r="DBS28" s="117"/>
      <c r="DBT28" s="117"/>
      <c r="DBU28" s="117"/>
      <c r="DBV28" s="117"/>
      <c r="DBW28" s="117"/>
      <c r="DBX28" s="117"/>
      <c r="DBY28" s="117"/>
      <c r="DBZ28" s="117"/>
      <c r="DCA28" s="117"/>
      <c r="DCB28" s="117"/>
      <c r="DCC28" s="117"/>
      <c r="DCD28" s="117"/>
      <c r="DCE28" s="117"/>
      <c r="DCF28" s="117"/>
      <c r="DCG28" s="117"/>
      <c r="DCH28" s="117"/>
      <c r="DCI28" s="117"/>
      <c r="DCJ28" s="117"/>
      <c r="DCK28" s="117"/>
      <c r="DCL28" s="117"/>
      <c r="DCM28" s="117"/>
      <c r="DCN28" s="117"/>
      <c r="DCO28" s="117"/>
      <c r="DCP28" s="117"/>
      <c r="DCQ28" s="117"/>
      <c r="DCR28" s="117"/>
      <c r="DCS28" s="117"/>
      <c r="DCT28" s="117"/>
      <c r="DCU28" s="117"/>
      <c r="DCV28" s="117"/>
      <c r="DCW28" s="117"/>
      <c r="DCX28" s="117"/>
      <c r="DCY28" s="117"/>
      <c r="DCZ28" s="117"/>
      <c r="DDA28" s="117"/>
      <c r="DDB28" s="117"/>
      <c r="DDC28" s="117"/>
      <c r="DDD28" s="117"/>
      <c r="DDE28" s="117"/>
      <c r="DDF28" s="117"/>
      <c r="DDG28" s="117"/>
      <c r="DDH28" s="117"/>
      <c r="DDI28" s="117"/>
      <c r="DDJ28" s="117"/>
      <c r="DDK28" s="117"/>
      <c r="DDL28" s="117"/>
      <c r="DDM28" s="117"/>
      <c r="DDN28" s="117"/>
      <c r="DDO28" s="117"/>
      <c r="DDP28" s="117"/>
      <c r="DDQ28" s="117"/>
      <c r="DDR28" s="117"/>
      <c r="DDS28" s="117"/>
      <c r="DDT28" s="117"/>
      <c r="DDU28" s="117"/>
      <c r="DDV28" s="117"/>
      <c r="DDW28" s="117"/>
      <c r="DDX28" s="117"/>
      <c r="DDY28" s="117"/>
      <c r="DDZ28" s="117"/>
      <c r="DEA28" s="117"/>
      <c r="DEB28" s="117"/>
      <c r="DEC28" s="117"/>
      <c r="DED28" s="117"/>
      <c r="DEE28" s="117"/>
      <c r="DEF28" s="117"/>
      <c r="DEG28" s="117"/>
      <c r="DEH28" s="117"/>
      <c r="DEI28" s="117"/>
      <c r="DEJ28" s="117"/>
      <c r="DEK28" s="117"/>
      <c r="DEL28" s="117"/>
      <c r="DEM28" s="117"/>
      <c r="DEN28" s="117"/>
      <c r="DEO28" s="117"/>
      <c r="DEP28" s="117"/>
      <c r="DEQ28" s="117"/>
      <c r="DER28" s="117"/>
      <c r="DES28" s="117"/>
      <c r="DET28" s="117"/>
      <c r="DEU28" s="117"/>
      <c r="DEV28" s="117"/>
      <c r="DEW28" s="117"/>
      <c r="DEX28" s="117"/>
      <c r="DEY28" s="117"/>
      <c r="DEZ28" s="117"/>
      <c r="DFA28" s="117"/>
      <c r="DFB28" s="117"/>
      <c r="DFC28" s="117"/>
      <c r="DFD28" s="117"/>
      <c r="DFE28" s="117"/>
      <c r="DFF28" s="117"/>
      <c r="DFG28" s="117"/>
      <c r="DFH28" s="117"/>
      <c r="DFI28" s="117"/>
      <c r="DFJ28" s="117"/>
      <c r="DFK28" s="117"/>
      <c r="DFL28" s="117"/>
      <c r="DFM28" s="117"/>
      <c r="DFN28" s="117"/>
      <c r="DFO28" s="117"/>
      <c r="DFP28" s="117"/>
      <c r="DFQ28" s="117"/>
      <c r="DFR28" s="117"/>
      <c r="DFS28" s="117"/>
      <c r="DFT28" s="117"/>
      <c r="DFU28" s="117"/>
      <c r="DFV28" s="117"/>
      <c r="DFW28" s="117"/>
      <c r="DFX28" s="117"/>
      <c r="DFY28" s="117"/>
      <c r="DFZ28" s="117"/>
      <c r="DGA28" s="117"/>
      <c r="DGB28" s="117"/>
      <c r="DGC28" s="117"/>
      <c r="DGD28" s="117"/>
      <c r="DGE28" s="117"/>
      <c r="DGF28" s="117"/>
      <c r="DGG28" s="117"/>
      <c r="DGH28" s="117"/>
      <c r="DGI28" s="117"/>
      <c r="DGJ28" s="117"/>
      <c r="DGK28" s="117"/>
      <c r="DGL28" s="117"/>
      <c r="DGM28" s="117"/>
      <c r="DGN28" s="117"/>
      <c r="DGO28" s="117"/>
      <c r="DGP28" s="117"/>
      <c r="DGQ28" s="117"/>
      <c r="DGR28" s="117"/>
      <c r="DGS28" s="117"/>
      <c r="DGT28" s="117"/>
      <c r="DGU28" s="117"/>
      <c r="DGV28" s="117"/>
      <c r="DGW28" s="117"/>
      <c r="DGX28" s="117"/>
      <c r="DGY28" s="117"/>
      <c r="DGZ28" s="117"/>
      <c r="DHA28" s="117"/>
      <c r="DHB28" s="117"/>
      <c r="DHC28" s="117"/>
      <c r="DHD28" s="117"/>
      <c r="DHE28" s="117"/>
      <c r="DHF28" s="117"/>
      <c r="DHG28" s="117"/>
      <c r="DHH28" s="117"/>
      <c r="DHI28" s="117"/>
      <c r="DHJ28" s="117"/>
      <c r="DHK28" s="117"/>
      <c r="DHL28" s="117"/>
      <c r="DHM28" s="117"/>
      <c r="DHN28" s="117"/>
      <c r="DHO28" s="117"/>
      <c r="DHP28" s="117"/>
      <c r="DHQ28" s="117"/>
      <c r="DHR28" s="117"/>
      <c r="DHS28" s="117"/>
      <c r="DHT28" s="117"/>
      <c r="DHU28" s="117"/>
      <c r="DHV28" s="117"/>
      <c r="DHW28" s="117"/>
      <c r="DHX28" s="117"/>
      <c r="DHY28" s="117"/>
      <c r="DHZ28" s="117"/>
      <c r="DIA28" s="117"/>
      <c r="DIB28" s="117"/>
      <c r="DIC28" s="117"/>
      <c r="DID28" s="117"/>
      <c r="DIE28" s="117"/>
      <c r="DIF28" s="117"/>
      <c r="DIG28" s="117"/>
      <c r="DIH28" s="117"/>
      <c r="DII28" s="117"/>
      <c r="DIJ28" s="117"/>
      <c r="DIK28" s="117"/>
      <c r="DIL28" s="117"/>
      <c r="DIM28" s="117"/>
      <c r="DIN28" s="117"/>
      <c r="DIO28" s="117"/>
      <c r="DIP28" s="117"/>
      <c r="DIQ28" s="117"/>
      <c r="DIR28" s="117"/>
      <c r="DIS28" s="117"/>
      <c r="DIT28" s="117"/>
      <c r="DIU28" s="117"/>
      <c r="DIV28" s="117"/>
      <c r="DIW28" s="117"/>
      <c r="DIX28" s="117"/>
      <c r="DIY28" s="117"/>
      <c r="DIZ28" s="117"/>
      <c r="DJA28" s="117"/>
      <c r="DJB28" s="117"/>
      <c r="DJC28" s="117"/>
      <c r="DJD28" s="117"/>
      <c r="DJE28" s="117"/>
      <c r="DJF28" s="117"/>
      <c r="DJG28" s="117"/>
      <c r="DJH28" s="117"/>
      <c r="DJI28" s="117"/>
      <c r="DJJ28" s="117"/>
      <c r="DJK28" s="117"/>
      <c r="DJL28" s="117"/>
      <c r="DJM28" s="117"/>
      <c r="DJN28" s="117"/>
      <c r="DJO28" s="117"/>
      <c r="DJP28" s="117"/>
      <c r="DJQ28" s="117"/>
      <c r="DJR28" s="117"/>
      <c r="DJS28" s="117"/>
      <c r="DJT28" s="117"/>
      <c r="DJU28" s="117"/>
      <c r="DJV28" s="117"/>
      <c r="DJW28" s="117"/>
      <c r="DJX28" s="117"/>
      <c r="DJY28" s="117"/>
      <c r="DJZ28" s="117"/>
      <c r="DKA28" s="117"/>
      <c r="DKB28" s="117"/>
      <c r="DKC28" s="117"/>
      <c r="DKD28" s="117"/>
      <c r="DKE28" s="117"/>
      <c r="DKF28" s="117"/>
      <c r="DKG28" s="117"/>
      <c r="DKH28" s="117"/>
      <c r="DKI28" s="117"/>
      <c r="DKJ28" s="117"/>
      <c r="DKK28" s="117"/>
      <c r="DKL28" s="117"/>
      <c r="DKM28" s="117"/>
      <c r="DKN28" s="117"/>
      <c r="DKO28" s="117"/>
      <c r="DKP28" s="117"/>
      <c r="DKQ28" s="117"/>
      <c r="DKR28" s="117"/>
      <c r="DKS28" s="117"/>
      <c r="DKT28" s="117"/>
      <c r="DKU28" s="117"/>
      <c r="DKV28" s="117"/>
      <c r="DKW28" s="117"/>
      <c r="DKX28" s="117"/>
      <c r="DKY28" s="117"/>
      <c r="DKZ28" s="117"/>
      <c r="DLA28" s="117"/>
      <c r="DLB28" s="117"/>
      <c r="DLC28" s="117"/>
      <c r="DLD28" s="117"/>
      <c r="DLE28" s="117"/>
      <c r="DLF28" s="117"/>
      <c r="DLG28" s="117"/>
      <c r="DLH28" s="117"/>
      <c r="DLI28" s="117"/>
      <c r="DLJ28" s="117"/>
      <c r="DLK28" s="117"/>
      <c r="DLL28" s="117"/>
      <c r="DLM28" s="117"/>
      <c r="DLN28" s="117"/>
      <c r="DLO28" s="117"/>
      <c r="DLP28" s="117"/>
      <c r="DLQ28" s="117"/>
      <c r="DLR28" s="117"/>
      <c r="DLS28" s="117"/>
      <c r="DLT28" s="117"/>
      <c r="DLU28" s="117"/>
      <c r="DLV28" s="117"/>
      <c r="DLW28" s="117"/>
      <c r="DLX28" s="117"/>
      <c r="DLY28" s="117"/>
      <c r="DLZ28" s="117"/>
      <c r="DMA28" s="117"/>
      <c r="DMB28" s="117"/>
      <c r="DMC28" s="117"/>
      <c r="DMD28" s="117"/>
      <c r="DME28" s="117"/>
      <c r="DMF28" s="117"/>
      <c r="DMG28" s="117"/>
      <c r="DMH28" s="117"/>
      <c r="DMI28" s="117"/>
      <c r="DMJ28" s="117"/>
      <c r="DMK28" s="117"/>
      <c r="DML28" s="117"/>
      <c r="DMM28" s="117"/>
      <c r="DMN28" s="117"/>
      <c r="DMO28" s="117"/>
      <c r="DMP28" s="117"/>
      <c r="DMQ28" s="117"/>
      <c r="DMR28" s="117"/>
      <c r="DMS28" s="117"/>
      <c r="DMT28" s="117"/>
      <c r="DMU28" s="117"/>
      <c r="DMV28" s="117"/>
      <c r="DMW28" s="117"/>
      <c r="DMX28" s="117"/>
      <c r="DMY28" s="117"/>
      <c r="DMZ28" s="117"/>
      <c r="DNA28" s="117"/>
      <c r="DNB28" s="117"/>
      <c r="DNC28" s="117"/>
      <c r="DND28" s="117"/>
      <c r="DNE28" s="117"/>
      <c r="DNF28" s="117"/>
      <c r="DNG28" s="117"/>
      <c r="DNH28" s="117"/>
      <c r="DNI28" s="117"/>
      <c r="DNJ28" s="117"/>
      <c r="DNK28" s="117"/>
      <c r="DNL28" s="117"/>
      <c r="DNM28" s="117"/>
      <c r="DNN28" s="117"/>
      <c r="DNO28" s="117"/>
      <c r="DNP28" s="117"/>
      <c r="DNQ28" s="117"/>
      <c r="DNR28" s="117"/>
      <c r="DNS28" s="117"/>
      <c r="DNT28" s="117"/>
      <c r="DNU28" s="117"/>
      <c r="DNV28" s="117"/>
      <c r="DNW28" s="117"/>
      <c r="DNX28" s="117"/>
      <c r="DNY28" s="117"/>
      <c r="DNZ28" s="117"/>
      <c r="DOA28" s="117"/>
      <c r="DOB28" s="117"/>
      <c r="DOC28" s="117"/>
      <c r="DOD28" s="117"/>
      <c r="DOE28" s="117"/>
      <c r="DOF28" s="117"/>
      <c r="DOG28" s="117"/>
      <c r="DOH28" s="117"/>
      <c r="DOI28" s="117"/>
      <c r="DOJ28" s="117"/>
      <c r="DOK28" s="117"/>
      <c r="DOL28" s="117"/>
      <c r="DOM28" s="117"/>
      <c r="DON28" s="117"/>
      <c r="DOO28" s="117"/>
      <c r="DOP28" s="117"/>
      <c r="DOQ28" s="117"/>
      <c r="DOR28" s="117"/>
      <c r="DOS28" s="117"/>
      <c r="DOT28" s="117"/>
      <c r="DOU28" s="117"/>
      <c r="DOV28" s="117"/>
      <c r="DOW28" s="117"/>
      <c r="DOX28" s="117"/>
      <c r="DOY28" s="117"/>
      <c r="DOZ28" s="117"/>
      <c r="DPA28" s="117"/>
      <c r="DPB28" s="117"/>
      <c r="DPC28" s="117"/>
      <c r="DPD28" s="117"/>
      <c r="DPE28" s="117"/>
      <c r="DPF28" s="117"/>
      <c r="DPG28" s="117"/>
      <c r="DPH28" s="117"/>
      <c r="DPI28" s="117"/>
      <c r="DPJ28" s="117"/>
      <c r="DPK28" s="117"/>
      <c r="DPL28" s="117"/>
      <c r="DPM28" s="117"/>
      <c r="DPN28" s="117"/>
      <c r="DPO28" s="117"/>
      <c r="DPP28" s="117"/>
      <c r="DPQ28" s="117"/>
      <c r="DPR28" s="117"/>
      <c r="DPS28" s="117"/>
      <c r="DPT28" s="117"/>
      <c r="DPU28" s="117"/>
      <c r="DPV28" s="117"/>
      <c r="DPW28" s="117"/>
      <c r="DPX28" s="117"/>
      <c r="DPY28" s="117"/>
      <c r="DPZ28" s="117"/>
      <c r="DQA28" s="117"/>
      <c r="DQB28" s="117"/>
      <c r="DQC28" s="117"/>
      <c r="DQD28" s="117"/>
      <c r="DQE28" s="117"/>
      <c r="DQF28" s="117"/>
      <c r="DQG28" s="117"/>
      <c r="DQH28" s="117"/>
      <c r="DQI28" s="117"/>
      <c r="DQJ28" s="117"/>
      <c r="DQK28" s="117"/>
      <c r="DQL28" s="117"/>
      <c r="DQM28" s="117"/>
      <c r="DQN28" s="117"/>
      <c r="DQO28" s="117"/>
      <c r="DQP28" s="117"/>
      <c r="DQQ28" s="117"/>
      <c r="DQR28" s="117"/>
      <c r="DQS28" s="117"/>
      <c r="DQT28" s="117"/>
      <c r="DQU28" s="117"/>
      <c r="DQV28" s="117"/>
      <c r="DQW28" s="117"/>
      <c r="DQX28" s="117"/>
      <c r="DQY28" s="117"/>
      <c r="DQZ28" s="117"/>
      <c r="DRA28" s="117"/>
      <c r="DRB28" s="117"/>
      <c r="DRC28" s="117"/>
      <c r="DRD28" s="117"/>
      <c r="DRE28" s="117"/>
      <c r="DRF28" s="117"/>
      <c r="DRG28" s="117"/>
      <c r="DRH28" s="117"/>
      <c r="DRI28" s="117"/>
      <c r="DRJ28" s="117"/>
      <c r="DRK28" s="117"/>
      <c r="DRL28" s="117"/>
      <c r="DRM28" s="117"/>
      <c r="DRN28" s="117"/>
      <c r="DRO28" s="117"/>
      <c r="DRP28" s="117"/>
      <c r="DRQ28" s="117"/>
      <c r="DRR28" s="117"/>
      <c r="DRS28" s="117"/>
      <c r="DRT28" s="117"/>
      <c r="DRU28" s="117"/>
      <c r="DRV28" s="117"/>
      <c r="DRW28" s="117"/>
      <c r="DRX28" s="117"/>
      <c r="DRY28" s="117"/>
      <c r="DRZ28" s="117"/>
      <c r="DSA28" s="117"/>
      <c r="DSB28" s="117"/>
      <c r="DSC28" s="117"/>
      <c r="DSD28" s="117"/>
      <c r="DSE28" s="117"/>
      <c r="DSF28" s="117"/>
      <c r="DSG28" s="117"/>
      <c r="DSH28" s="117"/>
      <c r="DSI28" s="117"/>
      <c r="DSJ28" s="117"/>
      <c r="DSK28" s="117"/>
      <c r="DSL28" s="117"/>
      <c r="DSM28" s="117"/>
      <c r="DSN28" s="117"/>
      <c r="DSO28" s="117"/>
      <c r="DSP28" s="117"/>
      <c r="DSQ28" s="117"/>
      <c r="DSR28" s="117"/>
      <c r="DSS28" s="117"/>
      <c r="DST28" s="117"/>
      <c r="DSU28" s="117"/>
      <c r="DSV28" s="117"/>
      <c r="DSW28" s="117"/>
      <c r="DSX28" s="117"/>
      <c r="DSY28" s="117"/>
      <c r="DSZ28" s="117"/>
      <c r="DTA28" s="117"/>
      <c r="DTB28" s="117"/>
      <c r="DTC28" s="117"/>
      <c r="DTD28" s="117"/>
      <c r="DTE28" s="117"/>
      <c r="DTF28" s="117"/>
      <c r="DTG28" s="117"/>
      <c r="DTH28" s="117"/>
      <c r="DTI28" s="117"/>
      <c r="DTJ28" s="117"/>
      <c r="DTK28" s="117"/>
      <c r="DTL28" s="117"/>
      <c r="DTM28" s="117"/>
      <c r="DTN28" s="117"/>
      <c r="DTO28" s="117"/>
      <c r="DTP28" s="117"/>
      <c r="DTQ28" s="117"/>
      <c r="DTR28" s="117"/>
      <c r="DTS28" s="117"/>
      <c r="DTT28" s="117"/>
      <c r="DTU28" s="117"/>
      <c r="DTV28" s="117"/>
      <c r="DTW28" s="117"/>
      <c r="DTX28" s="117"/>
      <c r="DTY28" s="117"/>
      <c r="DTZ28" s="117"/>
      <c r="DUA28" s="117"/>
      <c r="DUB28" s="117"/>
      <c r="DUC28" s="117"/>
      <c r="DUD28" s="117"/>
      <c r="DUE28" s="117"/>
      <c r="DUF28" s="117"/>
      <c r="DUG28" s="117"/>
      <c r="DUH28" s="117"/>
      <c r="DUI28" s="117"/>
      <c r="DUJ28" s="117"/>
      <c r="DUK28" s="117"/>
      <c r="DUL28" s="117"/>
      <c r="DUM28" s="117"/>
      <c r="DUN28" s="117"/>
      <c r="DUO28" s="117"/>
      <c r="DUP28" s="117"/>
      <c r="DUQ28" s="117"/>
      <c r="DUR28" s="117"/>
      <c r="DUS28" s="117"/>
      <c r="DUT28" s="117"/>
      <c r="DUU28" s="117"/>
      <c r="DUV28" s="117"/>
      <c r="DUW28" s="117"/>
      <c r="DUX28" s="117"/>
      <c r="DUY28" s="117"/>
      <c r="DUZ28" s="117"/>
      <c r="DVA28" s="117"/>
      <c r="DVB28" s="117"/>
      <c r="DVC28" s="117"/>
      <c r="DVD28" s="117"/>
      <c r="DVE28" s="117"/>
      <c r="DVF28" s="117"/>
      <c r="DVG28" s="117"/>
      <c r="DVH28" s="117"/>
      <c r="DVI28" s="117"/>
      <c r="DVJ28" s="117"/>
      <c r="DVK28" s="117"/>
      <c r="DVL28" s="117"/>
      <c r="DVM28" s="117"/>
      <c r="DVN28" s="117"/>
      <c r="DVO28" s="117"/>
      <c r="DVP28" s="117"/>
      <c r="DVQ28" s="117"/>
      <c r="DVR28" s="117"/>
      <c r="DVS28" s="117"/>
      <c r="DVT28" s="117"/>
      <c r="DVU28" s="117"/>
      <c r="DVV28" s="117"/>
      <c r="DVW28" s="117"/>
      <c r="DVX28" s="117"/>
      <c r="DVY28" s="117"/>
      <c r="DVZ28" s="117"/>
      <c r="DWA28" s="117"/>
      <c r="DWB28" s="117"/>
      <c r="DWC28" s="117"/>
      <c r="DWD28" s="117"/>
      <c r="DWE28" s="117"/>
      <c r="DWF28" s="117"/>
      <c r="DWG28" s="117"/>
      <c r="DWH28" s="117"/>
      <c r="DWI28" s="117"/>
      <c r="DWJ28" s="117"/>
      <c r="DWK28" s="117"/>
      <c r="DWL28" s="117"/>
      <c r="DWM28" s="117"/>
      <c r="DWN28" s="117"/>
      <c r="DWO28" s="117"/>
      <c r="DWP28" s="117"/>
      <c r="DWQ28" s="117"/>
      <c r="DWR28" s="117"/>
      <c r="DWS28" s="117"/>
      <c r="DWT28" s="117"/>
      <c r="DWU28" s="117"/>
      <c r="DWV28" s="117"/>
      <c r="DWW28" s="117"/>
      <c r="DWX28" s="117"/>
      <c r="DWY28" s="117"/>
      <c r="DWZ28" s="117"/>
      <c r="DXA28" s="117"/>
      <c r="DXB28" s="117"/>
      <c r="DXC28" s="117"/>
      <c r="DXD28" s="117"/>
      <c r="DXE28" s="117"/>
      <c r="DXF28" s="117"/>
      <c r="DXG28" s="117"/>
      <c r="DXH28" s="117"/>
      <c r="DXI28" s="117"/>
      <c r="DXJ28" s="117"/>
      <c r="DXK28" s="117"/>
      <c r="DXL28" s="117"/>
      <c r="DXM28" s="117"/>
      <c r="DXN28" s="117"/>
      <c r="DXO28" s="117"/>
      <c r="DXP28" s="117"/>
      <c r="DXQ28" s="117"/>
      <c r="DXR28" s="117"/>
      <c r="DXS28" s="117"/>
      <c r="DXT28" s="117"/>
      <c r="DXU28" s="117"/>
      <c r="DXV28" s="117"/>
      <c r="DXW28" s="117"/>
      <c r="DXX28" s="117"/>
      <c r="DXY28" s="117"/>
      <c r="DXZ28" s="117"/>
      <c r="DYA28" s="117"/>
      <c r="DYB28" s="117"/>
      <c r="DYC28" s="117"/>
      <c r="DYD28" s="117"/>
      <c r="DYE28" s="117"/>
      <c r="DYF28" s="117"/>
      <c r="DYG28" s="117"/>
      <c r="DYH28" s="117"/>
      <c r="DYI28" s="117"/>
      <c r="DYJ28" s="117"/>
      <c r="DYK28" s="117"/>
      <c r="DYL28" s="117"/>
      <c r="DYM28" s="117"/>
      <c r="DYN28" s="117"/>
      <c r="DYO28" s="117"/>
      <c r="DYP28" s="117"/>
      <c r="DYQ28" s="117"/>
      <c r="DYR28" s="117"/>
      <c r="DYS28" s="117"/>
      <c r="DYT28" s="117"/>
      <c r="DYU28" s="117"/>
      <c r="DYV28" s="117"/>
      <c r="DYW28" s="117"/>
      <c r="DYX28" s="117"/>
      <c r="DYY28" s="117"/>
      <c r="DYZ28" s="117"/>
      <c r="DZA28" s="117"/>
      <c r="DZB28" s="117"/>
      <c r="DZC28" s="117"/>
      <c r="DZD28" s="117"/>
      <c r="DZE28" s="117"/>
      <c r="DZF28" s="117"/>
      <c r="DZG28" s="117"/>
      <c r="DZH28" s="117"/>
      <c r="DZI28" s="117"/>
      <c r="DZJ28" s="117"/>
      <c r="DZK28" s="117"/>
      <c r="DZL28" s="117"/>
      <c r="DZM28" s="117"/>
      <c r="DZN28" s="117"/>
      <c r="DZO28" s="117"/>
      <c r="DZP28" s="117"/>
      <c r="DZQ28" s="117"/>
      <c r="DZR28" s="117"/>
      <c r="DZS28" s="117"/>
      <c r="DZT28" s="117"/>
      <c r="DZU28" s="117"/>
      <c r="DZV28" s="117"/>
      <c r="DZW28" s="117"/>
      <c r="DZX28" s="117"/>
      <c r="DZY28" s="117"/>
      <c r="DZZ28" s="117"/>
      <c r="EAA28" s="117"/>
      <c r="EAB28" s="117"/>
      <c r="EAC28" s="117"/>
      <c r="EAD28" s="117"/>
      <c r="EAE28" s="117"/>
      <c r="EAF28" s="117"/>
      <c r="EAG28" s="117"/>
      <c r="EAH28" s="117"/>
      <c r="EAI28" s="117"/>
      <c r="EAJ28" s="117"/>
      <c r="EAK28" s="117"/>
      <c r="EAL28" s="117"/>
      <c r="EAM28" s="117"/>
      <c r="EAN28" s="117"/>
      <c r="EAO28" s="117"/>
      <c r="EAP28" s="117"/>
      <c r="EAQ28" s="117"/>
      <c r="EAR28" s="117"/>
      <c r="EAS28" s="117"/>
      <c r="EAT28" s="117"/>
      <c r="EAU28" s="117"/>
      <c r="EAV28" s="117"/>
      <c r="EAW28" s="117"/>
      <c r="EAX28" s="117"/>
      <c r="EAY28" s="117"/>
      <c r="EAZ28" s="117"/>
      <c r="EBA28" s="117"/>
      <c r="EBB28" s="117"/>
      <c r="EBC28" s="117"/>
      <c r="EBD28" s="117"/>
      <c r="EBE28" s="117"/>
      <c r="EBF28" s="117"/>
      <c r="EBG28" s="117"/>
      <c r="EBH28" s="117"/>
      <c r="EBI28" s="117"/>
      <c r="EBJ28" s="117"/>
      <c r="EBK28" s="117"/>
      <c r="EBL28" s="117"/>
      <c r="EBM28" s="117"/>
      <c r="EBN28" s="117"/>
      <c r="EBO28" s="117"/>
      <c r="EBP28" s="117"/>
      <c r="EBQ28" s="117"/>
      <c r="EBR28" s="117"/>
      <c r="EBS28" s="117"/>
      <c r="EBT28" s="117"/>
      <c r="EBU28" s="117"/>
      <c r="EBV28" s="117"/>
      <c r="EBW28" s="117"/>
      <c r="EBX28" s="117"/>
      <c r="EBY28" s="117"/>
      <c r="EBZ28" s="117"/>
      <c r="ECA28" s="117"/>
      <c r="ECB28" s="117"/>
      <c r="ECC28" s="117"/>
      <c r="ECD28" s="117"/>
      <c r="ECE28" s="117"/>
      <c r="ECF28" s="117"/>
      <c r="ECG28" s="117"/>
      <c r="ECH28" s="117"/>
      <c r="ECI28" s="117"/>
      <c r="ECJ28" s="117"/>
      <c r="ECK28" s="117"/>
      <c r="ECL28" s="117"/>
      <c r="ECM28" s="117"/>
      <c r="ECN28" s="117"/>
      <c r="ECO28" s="117"/>
      <c r="ECP28" s="117"/>
      <c r="ECQ28" s="117"/>
      <c r="ECR28" s="117"/>
      <c r="ECS28" s="117"/>
      <c r="ECT28" s="117"/>
      <c r="ECU28" s="117"/>
      <c r="ECV28" s="117"/>
      <c r="ECW28" s="117"/>
      <c r="ECX28" s="117"/>
      <c r="ECY28" s="117"/>
      <c r="ECZ28" s="117"/>
      <c r="EDA28" s="117"/>
      <c r="EDB28" s="117"/>
      <c r="EDC28" s="117"/>
      <c r="EDD28" s="117"/>
      <c r="EDE28" s="117"/>
      <c r="EDF28" s="117"/>
      <c r="EDG28" s="117"/>
      <c r="EDH28" s="117"/>
      <c r="EDI28" s="117"/>
      <c r="EDJ28" s="117"/>
      <c r="EDK28" s="117"/>
      <c r="EDL28" s="117"/>
      <c r="EDM28" s="117"/>
      <c r="EDN28" s="117"/>
      <c r="EDO28" s="117"/>
      <c r="EDP28" s="117"/>
      <c r="EDQ28" s="117"/>
      <c r="EDR28" s="117"/>
      <c r="EDS28" s="117"/>
      <c r="EDT28" s="117"/>
      <c r="EDU28" s="117"/>
      <c r="EDV28" s="117"/>
      <c r="EDW28" s="117"/>
      <c r="EDX28" s="117"/>
      <c r="EDY28" s="117"/>
      <c r="EDZ28" s="117"/>
      <c r="EEA28" s="117"/>
      <c r="EEB28" s="117"/>
      <c r="EEC28" s="117"/>
      <c r="EED28" s="117"/>
      <c r="EEE28" s="117"/>
      <c r="EEF28" s="117"/>
      <c r="EEG28" s="117"/>
      <c r="EEH28" s="117"/>
      <c r="EEI28" s="117"/>
      <c r="EEJ28" s="117"/>
      <c r="EEK28" s="117"/>
      <c r="EEL28" s="117"/>
      <c r="EEM28" s="117"/>
      <c r="EEN28" s="117"/>
      <c r="EEO28" s="117"/>
      <c r="EEP28" s="117"/>
      <c r="EEQ28" s="117"/>
      <c r="EER28" s="117"/>
      <c r="EES28" s="117"/>
      <c r="EET28" s="117"/>
      <c r="EEU28" s="117"/>
      <c r="EEV28" s="117"/>
      <c r="EEW28" s="117"/>
      <c r="EEX28" s="117"/>
      <c r="EEY28" s="117"/>
      <c r="EEZ28" s="117"/>
      <c r="EFA28" s="117"/>
      <c r="EFB28" s="117"/>
      <c r="EFC28" s="117"/>
      <c r="EFD28" s="117"/>
      <c r="EFE28" s="117"/>
      <c r="EFF28" s="117"/>
      <c r="EFG28" s="117"/>
      <c r="EFH28" s="117"/>
      <c r="EFI28" s="117"/>
      <c r="EFJ28" s="117"/>
      <c r="EFK28" s="117"/>
      <c r="EFL28" s="117"/>
      <c r="EFM28" s="117"/>
      <c r="EFN28" s="117"/>
      <c r="EFO28" s="117"/>
      <c r="EFP28" s="117"/>
      <c r="EFQ28" s="117"/>
      <c r="EFR28" s="117"/>
      <c r="EFS28" s="117"/>
      <c r="EFT28" s="117"/>
      <c r="EFU28" s="117"/>
      <c r="EFV28" s="117"/>
      <c r="EFW28" s="117"/>
      <c r="EFX28" s="117"/>
      <c r="EFY28" s="117"/>
      <c r="EFZ28" s="117"/>
      <c r="EGA28" s="117"/>
      <c r="EGB28" s="117"/>
      <c r="EGC28" s="117"/>
      <c r="EGD28" s="117"/>
      <c r="EGE28" s="117"/>
      <c r="EGF28" s="117"/>
      <c r="EGG28" s="117"/>
      <c r="EGH28" s="117"/>
      <c r="EGI28" s="117"/>
      <c r="EGJ28" s="117"/>
      <c r="EGK28" s="117"/>
      <c r="EGL28" s="117"/>
      <c r="EGM28" s="117"/>
      <c r="EGN28" s="117"/>
      <c r="EGO28" s="117"/>
      <c r="EGP28" s="117"/>
      <c r="EGQ28" s="117"/>
      <c r="EGR28" s="117"/>
      <c r="EGS28" s="117"/>
      <c r="EGT28" s="117"/>
      <c r="EGU28" s="117"/>
      <c r="EGV28" s="117"/>
      <c r="EGW28" s="117"/>
      <c r="EGX28" s="117"/>
      <c r="EGY28" s="117"/>
      <c r="EGZ28" s="117"/>
      <c r="EHA28" s="117"/>
      <c r="EHB28" s="117"/>
      <c r="EHC28" s="117"/>
      <c r="EHD28" s="117"/>
      <c r="EHE28" s="117"/>
      <c r="EHF28" s="117"/>
      <c r="EHG28" s="117"/>
      <c r="EHH28" s="117"/>
      <c r="EHI28" s="117"/>
      <c r="EHJ28" s="117"/>
      <c r="EHK28" s="117"/>
      <c r="EHL28" s="117"/>
      <c r="EHM28" s="117"/>
      <c r="EHN28" s="117"/>
      <c r="EHO28" s="117"/>
      <c r="EHP28" s="117"/>
      <c r="EHQ28" s="117"/>
      <c r="EHR28" s="117"/>
      <c r="EHS28" s="117"/>
      <c r="EHT28" s="117"/>
      <c r="EHU28" s="117"/>
      <c r="EHV28" s="117"/>
      <c r="EHW28" s="117"/>
      <c r="EHX28" s="117"/>
      <c r="EHY28" s="117"/>
      <c r="EHZ28" s="117"/>
      <c r="EIA28" s="117"/>
      <c r="EIB28" s="117"/>
      <c r="EIC28" s="117"/>
      <c r="EID28" s="117"/>
      <c r="EIE28" s="117"/>
      <c r="EIF28" s="117"/>
      <c r="EIG28" s="117"/>
      <c r="EIH28" s="117"/>
      <c r="EII28" s="117"/>
      <c r="EIJ28" s="117"/>
      <c r="EIK28" s="117"/>
      <c r="EIL28" s="117"/>
      <c r="EIM28" s="117"/>
      <c r="EIN28" s="117"/>
      <c r="EIO28" s="117"/>
      <c r="EIP28" s="117"/>
      <c r="EIQ28" s="117"/>
      <c r="EIR28" s="117"/>
      <c r="EIS28" s="117"/>
      <c r="EIT28" s="117"/>
      <c r="EIU28" s="117"/>
      <c r="EIV28" s="117"/>
      <c r="EIW28" s="117"/>
      <c r="EIX28" s="117"/>
      <c r="EIY28" s="117"/>
      <c r="EIZ28" s="117"/>
      <c r="EJA28" s="117"/>
      <c r="EJB28" s="117"/>
      <c r="EJC28" s="117"/>
      <c r="EJD28" s="117"/>
      <c r="EJE28" s="117"/>
      <c r="EJF28" s="117"/>
      <c r="EJG28" s="117"/>
      <c r="EJH28" s="117"/>
      <c r="EJI28" s="117"/>
      <c r="EJJ28" s="117"/>
      <c r="EJK28" s="117"/>
      <c r="EJL28" s="117"/>
      <c r="EJM28" s="117"/>
      <c r="EJN28" s="117"/>
      <c r="EJO28" s="117"/>
      <c r="EJP28" s="117"/>
      <c r="EJQ28" s="117"/>
      <c r="EJR28" s="117"/>
      <c r="EJS28" s="117"/>
      <c r="EJT28" s="117"/>
      <c r="EJU28" s="117"/>
      <c r="EJV28" s="117"/>
      <c r="EJW28" s="117"/>
      <c r="EJX28" s="117"/>
      <c r="EJY28" s="117"/>
      <c r="EJZ28" s="117"/>
      <c r="EKA28" s="117"/>
      <c r="EKB28" s="117"/>
      <c r="EKC28" s="117"/>
      <c r="EKD28" s="117"/>
      <c r="EKE28" s="117"/>
      <c r="EKF28" s="117"/>
      <c r="EKG28" s="117"/>
      <c r="EKH28" s="117"/>
      <c r="EKI28" s="117"/>
      <c r="EKJ28" s="117"/>
      <c r="EKK28" s="117"/>
      <c r="EKL28" s="117"/>
      <c r="EKM28" s="117"/>
      <c r="EKN28" s="117"/>
      <c r="EKO28" s="117"/>
      <c r="EKP28" s="117"/>
      <c r="EKQ28" s="117"/>
      <c r="EKR28" s="117"/>
      <c r="EKS28" s="117"/>
      <c r="EKT28" s="117"/>
      <c r="EKU28" s="117"/>
      <c r="EKV28" s="117"/>
      <c r="EKW28" s="117"/>
      <c r="EKX28" s="117"/>
      <c r="EKY28" s="117"/>
      <c r="EKZ28" s="117"/>
      <c r="ELA28" s="117"/>
      <c r="ELB28" s="117"/>
      <c r="ELC28" s="117"/>
      <c r="ELD28" s="117"/>
      <c r="ELE28" s="117"/>
      <c r="ELF28" s="117"/>
      <c r="ELG28" s="117"/>
      <c r="ELH28" s="117"/>
      <c r="ELI28" s="117"/>
      <c r="ELJ28" s="117"/>
      <c r="ELK28" s="117"/>
      <c r="ELL28" s="117"/>
      <c r="ELM28" s="117"/>
      <c r="ELN28" s="117"/>
      <c r="ELO28" s="117"/>
      <c r="ELP28" s="117"/>
      <c r="ELQ28" s="117"/>
      <c r="ELR28" s="117"/>
      <c r="ELS28" s="117"/>
      <c r="ELT28" s="117"/>
      <c r="ELU28" s="117"/>
      <c r="ELV28" s="117"/>
      <c r="ELW28" s="117"/>
      <c r="ELX28" s="117"/>
      <c r="ELY28" s="117"/>
      <c r="ELZ28" s="117"/>
      <c r="EMA28" s="117"/>
      <c r="EMB28" s="117"/>
      <c r="EMC28" s="117"/>
      <c r="EMD28" s="117"/>
      <c r="EME28" s="117"/>
      <c r="EMF28" s="117"/>
      <c r="EMG28" s="117"/>
      <c r="EMH28" s="117"/>
      <c r="EMI28" s="117"/>
      <c r="EMJ28" s="117"/>
      <c r="EMK28" s="117"/>
      <c r="EML28" s="117"/>
      <c r="EMM28" s="117"/>
      <c r="EMN28" s="117"/>
      <c r="EMO28" s="117"/>
      <c r="EMP28" s="117"/>
      <c r="EMQ28" s="117"/>
      <c r="EMR28" s="117"/>
      <c r="EMS28" s="117"/>
      <c r="EMT28" s="117"/>
      <c r="EMU28" s="117"/>
      <c r="EMV28" s="117"/>
      <c r="EMW28" s="117"/>
      <c r="EMX28" s="117"/>
      <c r="EMY28" s="117"/>
      <c r="EMZ28" s="117"/>
      <c r="ENA28" s="117"/>
      <c r="ENB28" s="117"/>
      <c r="ENC28" s="117"/>
      <c r="END28" s="117"/>
      <c r="ENE28" s="117"/>
      <c r="ENF28" s="117"/>
      <c r="ENG28" s="117"/>
      <c r="ENH28" s="117"/>
      <c r="ENI28" s="117"/>
      <c r="ENJ28" s="117"/>
      <c r="ENK28" s="117"/>
      <c r="ENL28" s="117"/>
      <c r="ENM28" s="117"/>
      <c r="ENN28" s="117"/>
      <c r="ENO28" s="117"/>
      <c r="ENP28" s="117"/>
      <c r="ENQ28" s="117"/>
      <c r="ENR28" s="117"/>
      <c r="ENS28" s="117"/>
      <c r="ENT28" s="117"/>
      <c r="ENU28" s="117"/>
      <c r="ENV28" s="117"/>
      <c r="ENW28" s="117"/>
      <c r="ENX28" s="117"/>
      <c r="ENY28" s="117"/>
      <c r="ENZ28" s="117"/>
      <c r="EOA28" s="117"/>
      <c r="EOB28" s="117"/>
      <c r="EOC28" s="117"/>
      <c r="EOD28" s="117"/>
      <c r="EOE28" s="117"/>
      <c r="EOF28" s="117"/>
      <c r="EOG28" s="117"/>
      <c r="EOH28" s="117"/>
      <c r="EOI28" s="117"/>
      <c r="EOJ28" s="117"/>
      <c r="EOK28" s="117"/>
      <c r="EOL28" s="117"/>
      <c r="EOM28" s="117"/>
      <c r="EON28" s="117"/>
      <c r="EOO28" s="117"/>
      <c r="EOP28" s="117"/>
      <c r="EOQ28" s="117"/>
      <c r="EOR28" s="117"/>
      <c r="EOS28" s="117"/>
      <c r="EOT28" s="117"/>
      <c r="EOU28" s="117"/>
      <c r="EOV28" s="117"/>
      <c r="EOW28" s="117"/>
      <c r="EOX28" s="117"/>
      <c r="EOY28" s="117"/>
      <c r="EOZ28" s="117"/>
      <c r="EPA28" s="117"/>
      <c r="EPB28" s="117"/>
      <c r="EPC28" s="117"/>
      <c r="EPD28" s="117"/>
      <c r="EPE28" s="117"/>
      <c r="EPF28" s="117"/>
      <c r="EPG28" s="117"/>
      <c r="EPH28" s="117"/>
      <c r="EPI28" s="117"/>
      <c r="EPJ28" s="117"/>
      <c r="EPK28" s="117"/>
      <c r="EPL28" s="117"/>
      <c r="EPM28" s="117"/>
      <c r="EPN28" s="117"/>
      <c r="EPO28" s="117"/>
      <c r="EPP28" s="117"/>
      <c r="EPQ28" s="117"/>
      <c r="EPR28" s="117"/>
      <c r="EPS28" s="117"/>
      <c r="EPT28" s="117"/>
      <c r="EPU28" s="117"/>
      <c r="EPV28" s="117"/>
      <c r="EPW28" s="117"/>
      <c r="EPX28" s="117"/>
      <c r="EPY28" s="117"/>
      <c r="EPZ28" s="117"/>
      <c r="EQA28" s="117"/>
      <c r="EQB28" s="117"/>
      <c r="EQC28" s="117"/>
      <c r="EQD28" s="117"/>
      <c r="EQE28" s="117"/>
      <c r="EQF28" s="117"/>
      <c r="EQG28" s="117"/>
      <c r="EQH28" s="117"/>
      <c r="EQI28" s="117"/>
      <c r="EQJ28" s="117"/>
      <c r="EQK28" s="117"/>
      <c r="EQL28" s="117"/>
      <c r="EQM28" s="117"/>
      <c r="EQN28" s="117"/>
      <c r="EQO28" s="117"/>
      <c r="EQP28" s="117"/>
      <c r="EQQ28" s="117"/>
      <c r="EQR28" s="117"/>
      <c r="EQS28" s="117"/>
      <c r="EQT28" s="117"/>
      <c r="EQU28" s="117"/>
      <c r="EQV28" s="117"/>
      <c r="EQW28" s="117"/>
      <c r="EQX28" s="117"/>
      <c r="EQY28" s="117"/>
      <c r="EQZ28" s="117"/>
      <c r="ERA28" s="117"/>
      <c r="ERB28" s="117"/>
      <c r="ERC28" s="117"/>
      <c r="ERD28" s="117"/>
      <c r="ERE28" s="117"/>
      <c r="ERF28" s="117"/>
      <c r="ERG28" s="117"/>
      <c r="ERH28" s="117"/>
      <c r="ERI28" s="117"/>
      <c r="ERJ28" s="117"/>
      <c r="ERK28" s="117"/>
      <c r="ERL28" s="117"/>
      <c r="ERM28" s="117"/>
      <c r="ERN28" s="117"/>
      <c r="ERO28" s="117"/>
      <c r="ERP28" s="117"/>
      <c r="ERQ28" s="117"/>
      <c r="ERR28" s="117"/>
      <c r="ERS28" s="117"/>
      <c r="ERT28" s="117"/>
      <c r="ERU28" s="117"/>
      <c r="ERV28" s="117"/>
      <c r="ERW28" s="117"/>
      <c r="ERX28" s="117"/>
      <c r="ERY28" s="117"/>
      <c r="ERZ28" s="117"/>
      <c r="ESA28" s="117"/>
      <c r="ESB28" s="117"/>
      <c r="ESC28" s="117"/>
      <c r="ESD28" s="117"/>
      <c r="ESE28" s="117"/>
      <c r="ESF28" s="117"/>
      <c r="ESG28" s="117"/>
      <c r="ESH28" s="117"/>
      <c r="ESI28" s="117"/>
      <c r="ESJ28" s="117"/>
      <c r="ESK28" s="117"/>
      <c r="ESL28" s="117"/>
      <c r="ESM28" s="117"/>
      <c r="ESN28" s="117"/>
      <c r="ESO28" s="117"/>
      <c r="ESP28" s="117"/>
      <c r="ESQ28" s="117"/>
      <c r="ESR28" s="117"/>
      <c r="ESS28" s="117"/>
      <c r="EST28" s="117"/>
      <c r="ESU28" s="117"/>
      <c r="ESV28" s="117"/>
      <c r="ESW28" s="117"/>
      <c r="ESX28" s="117"/>
      <c r="ESY28" s="117"/>
      <c r="ESZ28" s="117"/>
      <c r="ETA28" s="117"/>
      <c r="ETB28" s="117"/>
      <c r="ETC28" s="117"/>
      <c r="ETD28" s="117"/>
      <c r="ETE28" s="117"/>
      <c r="ETF28" s="117"/>
      <c r="ETG28" s="117"/>
      <c r="ETH28" s="117"/>
      <c r="ETI28" s="117"/>
      <c r="ETJ28" s="117"/>
      <c r="ETK28" s="117"/>
      <c r="ETL28" s="117"/>
      <c r="ETM28" s="117"/>
      <c r="ETN28" s="117"/>
      <c r="ETO28" s="117"/>
      <c r="ETP28" s="117"/>
      <c r="ETQ28" s="117"/>
      <c r="ETR28" s="117"/>
      <c r="ETS28" s="117"/>
      <c r="ETT28" s="117"/>
      <c r="ETU28" s="117"/>
      <c r="ETV28" s="117"/>
      <c r="ETW28" s="117"/>
      <c r="ETX28" s="117"/>
      <c r="ETY28" s="117"/>
      <c r="ETZ28" s="117"/>
      <c r="EUA28" s="117"/>
      <c r="EUB28" s="117"/>
      <c r="EUC28" s="117"/>
      <c r="EUD28" s="117"/>
      <c r="EUE28" s="117"/>
      <c r="EUF28" s="117"/>
      <c r="EUG28" s="117"/>
      <c r="EUH28" s="117"/>
      <c r="EUI28" s="117"/>
      <c r="EUJ28" s="117"/>
      <c r="EUK28" s="117"/>
      <c r="EUL28" s="117"/>
      <c r="EUM28" s="117"/>
      <c r="EUN28" s="117"/>
      <c r="EUO28" s="117"/>
      <c r="EUP28" s="117"/>
      <c r="EUQ28" s="117"/>
      <c r="EUR28" s="117"/>
      <c r="EUS28" s="117"/>
      <c r="EUT28" s="117"/>
      <c r="EUU28" s="117"/>
      <c r="EUV28" s="117"/>
      <c r="EUW28" s="117"/>
      <c r="EUX28" s="117"/>
      <c r="EUY28" s="117"/>
      <c r="EUZ28" s="117"/>
      <c r="EVA28" s="117"/>
      <c r="EVB28" s="117"/>
      <c r="EVC28" s="117"/>
      <c r="EVD28" s="117"/>
      <c r="EVE28" s="117"/>
      <c r="EVF28" s="117"/>
      <c r="EVG28" s="117"/>
      <c r="EVH28" s="117"/>
      <c r="EVI28" s="117"/>
      <c r="EVJ28" s="117"/>
      <c r="EVK28" s="117"/>
      <c r="EVL28" s="117"/>
      <c r="EVM28" s="117"/>
      <c r="EVN28" s="117"/>
      <c r="EVO28" s="117"/>
      <c r="EVP28" s="117"/>
      <c r="EVQ28" s="117"/>
      <c r="EVR28" s="117"/>
      <c r="EVS28" s="117"/>
      <c r="EVT28" s="117"/>
      <c r="EVU28" s="117"/>
      <c r="EVV28" s="117"/>
      <c r="EVW28" s="117"/>
      <c r="EVX28" s="117"/>
      <c r="EVY28" s="117"/>
      <c r="EVZ28" s="117"/>
      <c r="EWA28" s="117"/>
      <c r="EWB28" s="117"/>
      <c r="EWC28" s="117"/>
      <c r="EWD28" s="117"/>
      <c r="EWE28" s="117"/>
      <c r="EWF28" s="117"/>
      <c r="EWG28" s="117"/>
      <c r="EWH28" s="117"/>
      <c r="EWI28" s="117"/>
      <c r="EWJ28" s="117"/>
      <c r="EWK28" s="117"/>
      <c r="EWL28" s="117"/>
      <c r="EWM28" s="117"/>
      <c r="EWN28" s="117"/>
      <c r="EWO28" s="117"/>
      <c r="EWP28" s="117"/>
      <c r="EWQ28" s="117"/>
      <c r="EWR28" s="117"/>
      <c r="EWS28" s="117"/>
      <c r="EWT28" s="117"/>
      <c r="EWU28" s="117"/>
      <c r="EWV28" s="117"/>
      <c r="EWW28" s="117"/>
      <c r="EWX28" s="117"/>
      <c r="EWY28" s="117"/>
      <c r="EWZ28" s="117"/>
      <c r="EXA28" s="117"/>
      <c r="EXB28" s="117"/>
      <c r="EXC28" s="117"/>
      <c r="EXD28" s="117"/>
      <c r="EXE28" s="117"/>
      <c r="EXF28" s="117"/>
      <c r="EXG28" s="117"/>
      <c r="EXH28" s="117"/>
      <c r="EXI28" s="117"/>
      <c r="EXJ28" s="117"/>
      <c r="EXK28" s="117"/>
      <c r="EXL28" s="117"/>
      <c r="EXM28" s="117"/>
      <c r="EXN28" s="117"/>
      <c r="EXO28" s="117"/>
      <c r="EXP28" s="117"/>
      <c r="EXQ28" s="117"/>
      <c r="EXR28" s="117"/>
      <c r="EXS28" s="117"/>
      <c r="EXT28" s="117"/>
      <c r="EXU28" s="117"/>
      <c r="EXV28" s="117"/>
      <c r="EXW28" s="117"/>
      <c r="EXX28" s="117"/>
      <c r="EXY28" s="117"/>
      <c r="EXZ28" s="117"/>
      <c r="EYA28" s="117"/>
      <c r="EYB28" s="117"/>
      <c r="EYC28" s="117"/>
      <c r="EYD28" s="117"/>
      <c r="EYE28" s="117"/>
      <c r="EYF28" s="117"/>
      <c r="EYG28" s="117"/>
      <c r="EYH28" s="117"/>
      <c r="EYI28" s="117"/>
      <c r="EYJ28" s="117"/>
      <c r="EYK28" s="117"/>
      <c r="EYL28" s="117"/>
      <c r="EYM28" s="117"/>
      <c r="EYN28" s="117"/>
      <c r="EYO28" s="117"/>
      <c r="EYP28" s="117"/>
      <c r="EYQ28" s="117"/>
      <c r="EYR28" s="117"/>
      <c r="EYS28" s="117"/>
      <c r="EYT28" s="117"/>
      <c r="EYU28" s="117"/>
      <c r="EYV28" s="117"/>
      <c r="EYW28" s="117"/>
      <c r="EYX28" s="117"/>
      <c r="EYY28" s="117"/>
      <c r="EYZ28" s="117"/>
      <c r="EZA28" s="117"/>
      <c r="EZB28" s="117"/>
      <c r="EZC28" s="117"/>
      <c r="EZD28" s="117"/>
      <c r="EZE28" s="117"/>
      <c r="EZF28" s="117"/>
      <c r="EZG28" s="117"/>
      <c r="EZH28" s="117"/>
      <c r="EZI28" s="117"/>
      <c r="EZJ28" s="117"/>
      <c r="EZK28" s="117"/>
      <c r="EZL28" s="117"/>
      <c r="EZM28" s="117"/>
      <c r="EZN28" s="117"/>
      <c r="EZO28" s="117"/>
      <c r="EZP28" s="117"/>
      <c r="EZQ28" s="117"/>
      <c r="EZR28" s="117"/>
      <c r="EZS28" s="117"/>
      <c r="EZT28" s="117"/>
      <c r="EZU28" s="117"/>
      <c r="EZV28" s="117"/>
      <c r="EZW28" s="117"/>
      <c r="EZX28" s="117"/>
      <c r="EZY28" s="117"/>
      <c r="EZZ28" s="117"/>
      <c r="FAA28" s="117"/>
      <c r="FAB28" s="117"/>
      <c r="FAC28" s="117"/>
      <c r="FAD28" s="117"/>
      <c r="FAE28" s="117"/>
      <c r="FAF28" s="117"/>
      <c r="FAG28" s="117"/>
      <c r="FAH28" s="117"/>
      <c r="FAI28" s="117"/>
      <c r="FAJ28" s="117"/>
      <c r="FAK28" s="117"/>
      <c r="FAL28" s="117"/>
      <c r="FAM28" s="117"/>
      <c r="FAN28" s="117"/>
      <c r="FAO28" s="117"/>
      <c r="FAP28" s="117"/>
      <c r="FAQ28" s="117"/>
      <c r="FAR28" s="117"/>
      <c r="FAS28" s="117"/>
      <c r="FAT28" s="117"/>
      <c r="FAU28" s="117"/>
      <c r="FAV28" s="117"/>
      <c r="FAW28" s="117"/>
      <c r="FAX28" s="117"/>
      <c r="FAY28" s="117"/>
      <c r="FAZ28" s="117"/>
      <c r="FBA28" s="117"/>
      <c r="FBB28" s="117"/>
      <c r="FBC28" s="117"/>
      <c r="FBD28" s="117"/>
      <c r="FBE28" s="117"/>
      <c r="FBF28" s="117"/>
      <c r="FBG28" s="117"/>
      <c r="FBH28" s="117"/>
      <c r="FBI28" s="117"/>
      <c r="FBJ28" s="117"/>
      <c r="FBK28" s="117"/>
      <c r="FBL28" s="117"/>
      <c r="FBM28" s="117"/>
      <c r="FBN28" s="117"/>
      <c r="FBO28" s="117"/>
      <c r="FBP28" s="117"/>
      <c r="FBQ28" s="117"/>
      <c r="FBR28" s="117"/>
      <c r="FBS28" s="117"/>
      <c r="FBT28" s="117"/>
      <c r="FBU28" s="117"/>
      <c r="FBV28" s="117"/>
      <c r="FBW28" s="117"/>
      <c r="FBX28" s="117"/>
      <c r="FBY28" s="117"/>
      <c r="FBZ28" s="117"/>
      <c r="FCA28" s="117"/>
      <c r="FCB28" s="117"/>
      <c r="FCC28" s="117"/>
      <c r="FCD28" s="117"/>
      <c r="FCE28" s="117"/>
      <c r="FCF28" s="117"/>
      <c r="FCG28" s="117"/>
      <c r="FCH28" s="117"/>
      <c r="FCI28" s="117"/>
      <c r="FCJ28" s="117"/>
      <c r="FCK28" s="117"/>
      <c r="FCL28" s="117"/>
      <c r="FCM28" s="117"/>
      <c r="FCN28" s="117"/>
      <c r="FCO28" s="117"/>
      <c r="FCP28" s="117"/>
      <c r="FCQ28" s="117"/>
      <c r="FCR28" s="117"/>
      <c r="FCS28" s="117"/>
      <c r="FCT28" s="117"/>
      <c r="FCU28" s="117"/>
      <c r="FCV28" s="117"/>
      <c r="FCW28" s="117"/>
      <c r="FCX28" s="117"/>
      <c r="FCY28" s="117"/>
      <c r="FCZ28" s="117"/>
      <c r="FDA28" s="117"/>
      <c r="FDB28" s="117"/>
      <c r="FDC28" s="117"/>
      <c r="FDD28" s="117"/>
      <c r="FDE28" s="117"/>
      <c r="FDF28" s="117"/>
      <c r="FDG28" s="117"/>
      <c r="FDH28" s="117"/>
      <c r="FDI28" s="117"/>
      <c r="FDJ28" s="117"/>
      <c r="FDK28" s="117"/>
      <c r="FDL28" s="117"/>
      <c r="FDM28" s="117"/>
      <c r="FDN28" s="117"/>
      <c r="FDO28" s="117"/>
      <c r="FDP28" s="117"/>
      <c r="FDQ28" s="117"/>
      <c r="FDR28" s="117"/>
      <c r="FDS28" s="117"/>
      <c r="FDT28" s="117"/>
      <c r="FDU28" s="117"/>
      <c r="FDV28" s="117"/>
      <c r="FDW28" s="117"/>
      <c r="FDX28" s="117"/>
      <c r="FDY28" s="117"/>
      <c r="FDZ28" s="117"/>
      <c r="FEA28" s="117"/>
      <c r="FEB28" s="117"/>
      <c r="FEC28" s="117"/>
      <c r="FED28" s="117"/>
      <c r="FEE28" s="117"/>
      <c r="FEF28" s="117"/>
      <c r="FEG28" s="117"/>
      <c r="FEH28" s="117"/>
      <c r="FEI28" s="117"/>
      <c r="FEJ28" s="117"/>
      <c r="FEK28" s="117"/>
      <c r="FEL28" s="117"/>
      <c r="FEM28" s="117"/>
      <c r="FEN28" s="117"/>
      <c r="FEO28" s="117"/>
      <c r="FEP28" s="117"/>
      <c r="FEQ28" s="117"/>
      <c r="FER28" s="117"/>
      <c r="FES28" s="117"/>
      <c r="FET28" s="117"/>
      <c r="FEU28" s="117"/>
      <c r="FEV28" s="117"/>
      <c r="FEW28" s="117"/>
      <c r="FEX28" s="117"/>
      <c r="FEY28" s="117"/>
      <c r="FEZ28" s="117"/>
      <c r="FFA28" s="117"/>
      <c r="FFB28" s="117"/>
      <c r="FFC28" s="117"/>
      <c r="FFD28" s="117"/>
      <c r="FFE28" s="117"/>
      <c r="FFF28" s="117"/>
      <c r="FFG28" s="117"/>
      <c r="FFH28" s="117"/>
      <c r="FFI28" s="117"/>
      <c r="FFJ28" s="117"/>
      <c r="FFK28" s="117"/>
      <c r="FFL28" s="117"/>
      <c r="FFM28" s="117"/>
      <c r="FFN28" s="117"/>
      <c r="FFO28" s="117"/>
      <c r="FFP28" s="117"/>
      <c r="FFQ28" s="117"/>
      <c r="FFR28" s="117"/>
      <c r="FFS28" s="117"/>
      <c r="FFT28" s="117"/>
      <c r="FFU28" s="117"/>
      <c r="FFV28" s="117"/>
      <c r="FFW28" s="117"/>
      <c r="FFX28" s="117"/>
      <c r="FFY28" s="117"/>
      <c r="FFZ28" s="117"/>
      <c r="FGA28" s="117"/>
      <c r="FGB28" s="117"/>
      <c r="FGC28" s="117"/>
      <c r="FGD28" s="117"/>
      <c r="FGE28" s="117"/>
      <c r="FGF28" s="117"/>
      <c r="FGG28" s="117"/>
      <c r="FGH28" s="117"/>
      <c r="FGI28" s="117"/>
      <c r="FGJ28" s="117"/>
      <c r="FGK28" s="117"/>
      <c r="FGL28" s="117"/>
      <c r="FGM28" s="117"/>
      <c r="FGN28" s="117"/>
      <c r="FGO28" s="117"/>
      <c r="FGP28" s="117"/>
      <c r="FGQ28" s="117"/>
      <c r="FGR28" s="117"/>
      <c r="FGS28" s="117"/>
      <c r="FGT28" s="117"/>
      <c r="FGU28" s="117"/>
      <c r="FGV28" s="117"/>
      <c r="FGW28" s="117"/>
      <c r="FGX28" s="117"/>
      <c r="FGY28" s="117"/>
      <c r="FGZ28" s="117"/>
      <c r="FHA28" s="117"/>
      <c r="FHB28" s="117"/>
      <c r="FHC28" s="117"/>
      <c r="FHD28" s="117"/>
      <c r="FHE28" s="117"/>
      <c r="FHF28" s="117"/>
      <c r="FHG28" s="117"/>
      <c r="FHH28" s="117"/>
      <c r="FHI28" s="117"/>
      <c r="FHJ28" s="117"/>
      <c r="FHK28" s="117"/>
      <c r="FHL28" s="117"/>
      <c r="FHM28" s="117"/>
      <c r="FHN28" s="117"/>
      <c r="FHO28" s="117"/>
      <c r="FHP28" s="117"/>
      <c r="FHQ28" s="117"/>
      <c r="FHR28" s="117"/>
      <c r="FHS28" s="117"/>
      <c r="FHT28" s="117"/>
      <c r="FHU28" s="117"/>
      <c r="FHV28" s="117"/>
      <c r="FHW28" s="117"/>
      <c r="FHX28" s="117"/>
      <c r="FHY28" s="117"/>
      <c r="FHZ28" s="117"/>
      <c r="FIA28" s="117"/>
      <c r="FIB28" s="117"/>
      <c r="FIC28" s="117"/>
      <c r="FID28" s="117"/>
      <c r="FIE28" s="117"/>
      <c r="FIF28" s="117"/>
      <c r="FIG28" s="117"/>
      <c r="FIH28" s="117"/>
      <c r="FII28" s="117"/>
      <c r="FIJ28" s="117"/>
      <c r="FIK28" s="117"/>
      <c r="FIL28" s="117"/>
      <c r="FIM28" s="117"/>
      <c r="FIN28" s="117"/>
      <c r="FIO28" s="117"/>
      <c r="FIP28" s="117"/>
      <c r="FIQ28" s="117"/>
      <c r="FIR28" s="117"/>
      <c r="FIS28" s="117"/>
      <c r="FIT28" s="117"/>
      <c r="FIU28" s="117"/>
      <c r="FIV28" s="117"/>
      <c r="FIW28" s="117"/>
      <c r="FIX28" s="117"/>
      <c r="FIY28" s="117"/>
      <c r="FIZ28" s="117"/>
      <c r="FJA28" s="117"/>
      <c r="FJB28" s="117"/>
      <c r="FJC28" s="117"/>
      <c r="FJD28" s="117"/>
      <c r="FJE28" s="117"/>
      <c r="FJF28" s="117"/>
      <c r="FJG28" s="117"/>
      <c r="FJH28" s="117"/>
      <c r="FJI28" s="117"/>
      <c r="FJJ28" s="117"/>
      <c r="FJK28" s="117"/>
      <c r="FJL28" s="117"/>
      <c r="FJM28" s="117"/>
      <c r="FJN28" s="117"/>
      <c r="FJO28" s="117"/>
      <c r="FJP28" s="117"/>
      <c r="FJQ28" s="117"/>
      <c r="FJR28" s="117"/>
      <c r="FJS28" s="117"/>
      <c r="FJT28" s="117"/>
      <c r="FJU28" s="117"/>
      <c r="FJV28" s="117"/>
      <c r="FJW28" s="117"/>
      <c r="FJX28" s="117"/>
      <c r="FJY28" s="117"/>
      <c r="FJZ28" s="117"/>
      <c r="FKA28" s="117"/>
      <c r="FKB28" s="117"/>
      <c r="FKC28" s="117"/>
      <c r="FKD28" s="117"/>
      <c r="FKE28" s="117"/>
      <c r="FKF28" s="117"/>
      <c r="FKG28" s="117"/>
      <c r="FKH28" s="117"/>
      <c r="FKI28" s="117"/>
      <c r="FKJ28" s="117"/>
      <c r="FKK28" s="117"/>
      <c r="FKL28" s="117"/>
      <c r="FKM28" s="117"/>
      <c r="FKN28" s="117"/>
      <c r="FKO28" s="117"/>
      <c r="FKP28" s="117"/>
      <c r="FKQ28" s="117"/>
      <c r="FKR28" s="117"/>
      <c r="FKS28" s="117"/>
      <c r="FKT28" s="117"/>
      <c r="FKU28" s="117"/>
      <c r="FKV28" s="117"/>
      <c r="FKW28" s="117"/>
      <c r="FKX28" s="117"/>
      <c r="FKY28" s="117"/>
      <c r="FKZ28" s="117"/>
      <c r="FLA28" s="117"/>
      <c r="FLB28" s="117"/>
      <c r="FLC28" s="117"/>
      <c r="FLD28" s="117"/>
      <c r="FLE28" s="117"/>
      <c r="FLF28" s="117"/>
      <c r="FLG28" s="117"/>
      <c r="FLH28" s="117"/>
      <c r="FLI28" s="117"/>
      <c r="FLJ28" s="117"/>
      <c r="FLK28" s="117"/>
      <c r="FLL28" s="117"/>
      <c r="FLM28" s="117"/>
      <c r="FLN28" s="117"/>
      <c r="FLO28" s="117"/>
      <c r="FLP28" s="117"/>
      <c r="FLQ28" s="117"/>
      <c r="FLR28" s="117"/>
      <c r="FLS28" s="117"/>
      <c r="FLT28" s="117"/>
      <c r="FLU28" s="117"/>
      <c r="FLV28" s="117"/>
      <c r="FLW28" s="117"/>
      <c r="FLX28" s="117"/>
      <c r="FLY28" s="117"/>
      <c r="FLZ28" s="117"/>
      <c r="FMA28" s="117"/>
      <c r="FMB28" s="117"/>
      <c r="FMC28" s="117"/>
      <c r="FMD28" s="117"/>
      <c r="FME28" s="117"/>
      <c r="FMF28" s="117"/>
      <c r="FMG28" s="117"/>
      <c r="FMH28" s="117"/>
      <c r="FMI28" s="117"/>
      <c r="FMJ28" s="117"/>
      <c r="FMK28" s="117"/>
      <c r="FML28" s="117"/>
      <c r="FMM28" s="117"/>
      <c r="FMN28" s="117"/>
      <c r="FMO28" s="117"/>
      <c r="FMP28" s="117"/>
      <c r="FMQ28" s="117"/>
      <c r="FMR28" s="117"/>
      <c r="FMS28" s="117"/>
      <c r="FMT28" s="117"/>
      <c r="FMU28" s="117"/>
      <c r="FMV28" s="117"/>
      <c r="FMW28" s="117"/>
      <c r="FMX28" s="117"/>
      <c r="FMY28" s="117"/>
      <c r="FMZ28" s="117"/>
      <c r="FNA28" s="117"/>
      <c r="FNB28" s="117"/>
      <c r="FNC28" s="117"/>
      <c r="FND28" s="117"/>
      <c r="FNE28" s="117"/>
      <c r="FNF28" s="117"/>
      <c r="FNG28" s="117"/>
      <c r="FNH28" s="117"/>
      <c r="FNI28" s="117"/>
      <c r="FNJ28" s="117"/>
      <c r="FNK28" s="117"/>
      <c r="FNL28" s="117"/>
      <c r="FNM28" s="117"/>
      <c r="FNN28" s="117"/>
      <c r="FNO28" s="117"/>
      <c r="FNP28" s="117"/>
      <c r="FNQ28" s="117"/>
      <c r="FNR28" s="117"/>
      <c r="FNS28" s="117"/>
      <c r="FNT28" s="117"/>
      <c r="FNU28" s="117"/>
      <c r="FNV28" s="117"/>
      <c r="FNW28" s="117"/>
      <c r="FNX28" s="117"/>
      <c r="FNY28" s="117"/>
      <c r="FNZ28" s="117"/>
      <c r="FOA28" s="117"/>
      <c r="FOB28" s="117"/>
      <c r="FOC28" s="117"/>
      <c r="FOD28" s="117"/>
      <c r="FOE28" s="117"/>
      <c r="FOF28" s="117"/>
      <c r="FOG28" s="117"/>
      <c r="FOH28" s="117"/>
      <c r="FOI28" s="117"/>
      <c r="FOJ28" s="117"/>
      <c r="FOK28" s="117"/>
      <c r="FOL28" s="117"/>
      <c r="FOM28" s="117"/>
      <c r="FON28" s="117"/>
      <c r="FOO28" s="117"/>
      <c r="FOP28" s="117"/>
      <c r="FOQ28" s="117"/>
      <c r="FOR28" s="117"/>
      <c r="FOS28" s="117"/>
      <c r="FOT28" s="117"/>
      <c r="FOU28" s="117"/>
      <c r="FOV28" s="117"/>
      <c r="FOW28" s="117"/>
      <c r="FOX28" s="117"/>
      <c r="FOY28" s="117"/>
      <c r="FOZ28" s="117"/>
      <c r="FPA28" s="117"/>
      <c r="FPB28" s="117"/>
      <c r="FPC28" s="117"/>
      <c r="FPD28" s="117"/>
      <c r="FPE28" s="117"/>
      <c r="FPF28" s="117"/>
      <c r="FPG28" s="117"/>
      <c r="FPH28" s="117"/>
      <c r="FPI28" s="117"/>
      <c r="FPJ28" s="117"/>
      <c r="FPK28" s="117"/>
      <c r="FPL28" s="117"/>
      <c r="FPM28" s="117"/>
      <c r="FPN28" s="117"/>
      <c r="FPO28" s="117"/>
      <c r="FPP28" s="117"/>
      <c r="FPQ28" s="117"/>
      <c r="FPR28" s="117"/>
      <c r="FPS28" s="117"/>
      <c r="FPT28" s="117"/>
      <c r="FPU28" s="117"/>
      <c r="FPV28" s="117"/>
      <c r="FPW28" s="117"/>
      <c r="FPX28" s="117"/>
      <c r="FPY28" s="117"/>
      <c r="FPZ28" s="117"/>
      <c r="FQA28" s="117"/>
      <c r="FQB28" s="117"/>
      <c r="FQC28" s="117"/>
      <c r="FQD28" s="117"/>
      <c r="FQE28" s="117"/>
      <c r="FQF28" s="117"/>
      <c r="FQG28" s="117"/>
      <c r="FQH28" s="117"/>
      <c r="FQI28" s="117"/>
      <c r="FQJ28" s="117"/>
      <c r="FQK28" s="117"/>
      <c r="FQL28" s="117"/>
      <c r="FQM28" s="117"/>
      <c r="FQN28" s="117"/>
      <c r="FQO28" s="117"/>
      <c r="FQP28" s="117"/>
      <c r="FQQ28" s="117"/>
      <c r="FQR28" s="117"/>
      <c r="FQS28" s="117"/>
      <c r="FQT28" s="117"/>
      <c r="FQU28" s="117"/>
      <c r="FQV28" s="117"/>
      <c r="FQW28" s="117"/>
      <c r="FQX28" s="117"/>
      <c r="FQY28" s="117"/>
      <c r="FQZ28" s="117"/>
      <c r="FRA28" s="117"/>
      <c r="FRB28" s="117"/>
      <c r="FRC28" s="117"/>
      <c r="FRD28" s="117"/>
      <c r="FRE28" s="117"/>
      <c r="FRF28" s="117"/>
      <c r="FRG28" s="117"/>
      <c r="FRH28" s="117"/>
      <c r="FRI28" s="117"/>
      <c r="FRJ28" s="117"/>
      <c r="FRK28" s="117"/>
      <c r="FRL28" s="117"/>
      <c r="FRM28" s="117"/>
      <c r="FRN28" s="117"/>
      <c r="FRO28" s="117"/>
      <c r="FRP28" s="117"/>
      <c r="FRQ28" s="117"/>
      <c r="FRR28" s="117"/>
      <c r="FRS28" s="117"/>
      <c r="FRT28" s="117"/>
      <c r="FRU28" s="117"/>
      <c r="FRV28" s="117"/>
      <c r="FRW28" s="117"/>
      <c r="FRX28" s="117"/>
      <c r="FRY28" s="117"/>
      <c r="FRZ28" s="117"/>
      <c r="FSA28" s="117"/>
      <c r="FSB28" s="117"/>
      <c r="FSC28" s="117"/>
      <c r="FSD28" s="117"/>
      <c r="FSE28" s="117"/>
      <c r="FSF28" s="117"/>
      <c r="FSG28" s="117"/>
      <c r="FSH28" s="117"/>
      <c r="FSI28" s="117"/>
      <c r="FSJ28" s="117"/>
      <c r="FSK28" s="117"/>
      <c r="FSL28" s="117"/>
      <c r="FSM28" s="117"/>
      <c r="FSN28" s="117"/>
      <c r="FSO28" s="117"/>
      <c r="FSP28" s="117"/>
      <c r="FSQ28" s="117"/>
      <c r="FSR28" s="117"/>
      <c r="FSS28" s="117"/>
      <c r="FST28" s="117"/>
      <c r="FSU28" s="117"/>
      <c r="FSV28" s="117"/>
      <c r="FSW28" s="117"/>
      <c r="FSX28" s="117"/>
      <c r="FSY28" s="117"/>
      <c r="FSZ28" s="117"/>
      <c r="FTA28" s="117"/>
      <c r="FTB28" s="117"/>
      <c r="FTC28" s="117"/>
      <c r="FTD28" s="117"/>
      <c r="FTE28" s="117"/>
      <c r="FTF28" s="117"/>
      <c r="FTG28" s="117"/>
      <c r="FTH28" s="117"/>
      <c r="FTI28" s="117"/>
      <c r="FTJ28" s="117"/>
      <c r="FTK28" s="117"/>
      <c r="FTL28" s="117"/>
      <c r="FTM28" s="117"/>
      <c r="FTN28" s="117"/>
      <c r="FTO28" s="117"/>
      <c r="FTP28" s="117"/>
      <c r="FTQ28" s="117"/>
      <c r="FTR28" s="117"/>
      <c r="FTS28" s="117"/>
      <c r="FTT28" s="117"/>
      <c r="FTU28" s="117"/>
      <c r="FTV28" s="117"/>
      <c r="FTW28" s="117"/>
      <c r="FTX28" s="117"/>
      <c r="FTY28" s="117"/>
      <c r="FTZ28" s="117"/>
      <c r="FUA28" s="117"/>
      <c r="FUB28" s="117"/>
      <c r="FUC28" s="117"/>
      <c r="FUD28" s="117"/>
      <c r="FUE28" s="117"/>
      <c r="FUF28" s="117"/>
      <c r="FUG28" s="117"/>
      <c r="FUH28" s="117"/>
      <c r="FUI28" s="117"/>
      <c r="FUJ28" s="117"/>
      <c r="FUK28" s="117"/>
      <c r="FUL28" s="117"/>
      <c r="FUM28" s="117"/>
      <c r="FUN28" s="117"/>
      <c r="FUO28" s="117"/>
      <c r="FUP28" s="117"/>
      <c r="FUQ28" s="117"/>
      <c r="FUR28" s="117"/>
      <c r="FUS28" s="117"/>
      <c r="FUT28" s="117"/>
      <c r="FUU28" s="117"/>
      <c r="FUV28" s="117"/>
      <c r="FUW28" s="117"/>
      <c r="FUX28" s="117"/>
      <c r="FUY28" s="117"/>
      <c r="FUZ28" s="117"/>
      <c r="FVA28" s="117"/>
      <c r="FVB28" s="117"/>
      <c r="FVC28" s="117"/>
      <c r="FVD28" s="117"/>
      <c r="FVE28" s="117"/>
      <c r="FVF28" s="117"/>
      <c r="FVG28" s="117"/>
      <c r="FVH28" s="117"/>
      <c r="FVI28" s="117"/>
      <c r="FVJ28" s="117"/>
      <c r="FVK28" s="117"/>
      <c r="FVL28" s="117"/>
      <c r="FVM28" s="117"/>
      <c r="FVN28" s="117"/>
      <c r="FVO28" s="117"/>
      <c r="FVP28" s="117"/>
      <c r="FVQ28" s="117"/>
      <c r="FVR28" s="117"/>
      <c r="FVS28" s="117"/>
      <c r="FVT28" s="117"/>
      <c r="FVU28" s="117"/>
      <c r="FVV28" s="117"/>
      <c r="FVW28" s="117"/>
      <c r="FVX28" s="117"/>
      <c r="FVY28" s="117"/>
      <c r="FVZ28" s="117"/>
      <c r="FWA28" s="117"/>
      <c r="FWB28" s="117"/>
      <c r="FWC28" s="117"/>
      <c r="FWD28" s="117"/>
      <c r="FWE28" s="117"/>
      <c r="FWF28" s="117"/>
      <c r="FWG28" s="117"/>
      <c r="FWH28" s="117"/>
      <c r="FWI28" s="117"/>
      <c r="FWJ28" s="117"/>
      <c r="FWK28" s="117"/>
      <c r="FWL28" s="117"/>
      <c r="FWM28" s="117"/>
      <c r="FWN28" s="117"/>
      <c r="FWO28" s="117"/>
      <c r="FWP28" s="117"/>
      <c r="FWQ28" s="117"/>
      <c r="FWR28" s="117"/>
      <c r="FWS28" s="117"/>
      <c r="FWT28" s="117"/>
      <c r="FWU28" s="117"/>
      <c r="FWV28" s="117"/>
      <c r="FWW28" s="117"/>
      <c r="FWX28" s="117"/>
      <c r="FWY28" s="117"/>
      <c r="FWZ28" s="117"/>
      <c r="FXA28" s="117"/>
      <c r="FXB28" s="117"/>
      <c r="FXC28" s="117"/>
      <c r="FXD28" s="117"/>
      <c r="FXE28" s="117"/>
      <c r="FXF28" s="117"/>
      <c r="FXG28" s="117"/>
      <c r="FXH28" s="117"/>
      <c r="FXI28" s="117"/>
      <c r="FXJ28" s="117"/>
      <c r="FXK28" s="117"/>
      <c r="FXL28" s="117"/>
      <c r="FXM28" s="117"/>
      <c r="FXN28" s="117"/>
      <c r="FXO28" s="117"/>
      <c r="FXP28" s="117"/>
      <c r="FXQ28" s="117"/>
      <c r="FXR28" s="117"/>
      <c r="FXS28" s="117"/>
      <c r="FXT28" s="117"/>
      <c r="FXU28" s="117"/>
      <c r="FXV28" s="117"/>
      <c r="FXW28" s="117"/>
      <c r="FXX28" s="117"/>
      <c r="FXY28" s="117"/>
      <c r="FXZ28" s="117"/>
      <c r="FYA28" s="117"/>
      <c r="FYB28" s="117"/>
      <c r="FYC28" s="117"/>
      <c r="FYD28" s="117"/>
      <c r="FYE28" s="117"/>
      <c r="FYF28" s="117"/>
      <c r="FYG28" s="117"/>
      <c r="FYH28" s="117"/>
      <c r="FYI28" s="117"/>
      <c r="FYJ28" s="117"/>
      <c r="FYK28" s="117"/>
      <c r="FYL28" s="117"/>
      <c r="FYM28" s="117"/>
      <c r="FYN28" s="117"/>
      <c r="FYO28" s="117"/>
      <c r="FYP28" s="117"/>
      <c r="FYQ28" s="117"/>
      <c r="FYR28" s="117"/>
      <c r="FYS28" s="117"/>
      <c r="FYT28" s="117"/>
      <c r="FYU28" s="117"/>
      <c r="FYV28" s="117"/>
      <c r="FYW28" s="117"/>
      <c r="FYX28" s="117"/>
      <c r="FYY28" s="117"/>
      <c r="FYZ28" s="117"/>
      <c r="FZA28" s="117"/>
      <c r="FZB28" s="117"/>
      <c r="FZC28" s="117"/>
      <c r="FZD28" s="117"/>
      <c r="FZE28" s="117"/>
      <c r="FZF28" s="117"/>
      <c r="FZG28" s="117"/>
      <c r="FZH28" s="117"/>
      <c r="FZI28" s="117"/>
      <c r="FZJ28" s="117"/>
      <c r="FZK28" s="117"/>
      <c r="FZL28" s="117"/>
      <c r="FZM28" s="117"/>
      <c r="FZN28" s="117"/>
      <c r="FZO28" s="117"/>
      <c r="FZP28" s="117"/>
      <c r="FZQ28" s="117"/>
      <c r="FZR28" s="117"/>
      <c r="FZS28" s="117"/>
      <c r="FZT28" s="117"/>
      <c r="FZU28" s="117"/>
      <c r="FZV28" s="117"/>
      <c r="FZW28" s="117"/>
      <c r="FZX28" s="117"/>
      <c r="FZY28" s="117"/>
      <c r="FZZ28" s="117"/>
      <c r="GAA28" s="117"/>
      <c r="GAB28" s="117"/>
      <c r="GAC28" s="117"/>
      <c r="GAD28" s="117"/>
      <c r="GAE28" s="117"/>
      <c r="GAF28" s="117"/>
      <c r="GAG28" s="117"/>
      <c r="GAH28" s="117"/>
      <c r="GAI28" s="117"/>
      <c r="GAJ28" s="117"/>
      <c r="GAK28" s="117"/>
      <c r="GAL28" s="117"/>
      <c r="GAM28" s="117"/>
      <c r="GAN28" s="117"/>
      <c r="GAO28" s="117"/>
      <c r="GAP28" s="117"/>
      <c r="GAQ28" s="117"/>
      <c r="GAR28" s="117"/>
      <c r="GAS28" s="117"/>
      <c r="GAT28" s="117"/>
      <c r="GAU28" s="117"/>
      <c r="GAV28" s="117"/>
      <c r="GAW28" s="117"/>
      <c r="GAX28" s="117"/>
      <c r="GAY28" s="117"/>
      <c r="GAZ28" s="117"/>
      <c r="GBA28" s="117"/>
      <c r="GBB28" s="117"/>
      <c r="GBC28" s="117"/>
      <c r="GBD28" s="117"/>
      <c r="GBE28" s="117"/>
      <c r="GBF28" s="117"/>
      <c r="GBG28" s="117"/>
      <c r="GBH28" s="117"/>
      <c r="GBI28" s="117"/>
      <c r="GBJ28" s="117"/>
      <c r="GBK28" s="117"/>
      <c r="GBL28" s="117"/>
      <c r="GBM28" s="117"/>
      <c r="GBN28" s="117"/>
      <c r="GBO28" s="117"/>
      <c r="GBP28" s="117"/>
      <c r="GBQ28" s="117"/>
      <c r="GBR28" s="117"/>
      <c r="GBS28" s="117"/>
      <c r="GBT28" s="117"/>
      <c r="GBU28" s="117"/>
      <c r="GBV28" s="117"/>
      <c r="GBW28" s="117"/>
      <c r="GBX28" s="117"/>
      <c r="GBY28" s="117"/>
      <c r="GBZ28" s="117"/>
      <c r="GCA28" s="117"/>
      <c r="GCB28" s="117"/>
      <c r="GCC28" s="117"/>
      <c r="GCD28" s="117"/>
      <c r="GCE28" s="117"/>
      <c r="GCF28" s="117"/>
      <c r="GCG28" s="117"/>
      <c r="GCH28" s="117"/>
      <c r="GCI28" s="117"/>
      <c r="GCJ28" s="117"/>
      <c r="GCK28" s="117"/>
      <c r="GCL28" s="117"/>
      <c r="GCM28" s="117"/>
      <c r="GCN28" s="117"/>
      <c r="GCO28" s="117"/>
      <c r="GCP28" s="117"/>
      <c r="GCQ28" s="117"/>
      <c r="GCR28" s="117"/>
      <c r="GCS28" s="117"/>
      <c r="GCT28" s="117"/>
      <c r="GCU28" s="117"/>
      <c r="GCV28" s="117"/>
      <c r="GCW28" s="117"/>
      <c r="GCX28" s="117"/>
      <c r="GCY28" s="117"/>
      <c r="GCZ28" s="117"/>
      <c r="GDA28" s="117"/>
      <c r="GDB28" s="117"/>
      <c r="GDC28" s="117"/>
      <c r="GDD28" s="117"/>
      <c r="GDE28" s="117"/>
      <c r="GDF28" s="117"/>
      <c r="GDG28" s="117"/>
      <c r="GDH28" s="117"/>
      <c r="GDI28" s="117"/>
      <c r="GDJ28" s="117"/>
      <c r="GDK28" s="117"/>
      <c r="GDL28" s="117"/>
      <c r="GDM28" s="117"/>
      <c r="GDN28" s="117"/>
      <c r="GDO28" s="117"/>
      <c r="GDP28" s="117"/>
      <c r="GDQ28" s="117"/>
      <c r="GDR28" s="117"/>
      <c r="GDS28" s="117"/>
      <c r="GDT28" s="117"/>
      <c r="GDU28" s="117"/>
      <c r="GDV28" s="117"/>
      <c r="GDW28" s="117"/>
      <c r="GDX28" s="117"/>
      <c r="GDY28" s="117"/>
      <c r="GDZ28" s="117"/>
      <c r="GEA28" s="117"/>
      <c r="GEB28" s="117"/>
      <c r="GEC28" s="117"/>
      <c r="GED28" s="117"/>
      <c r="GEE28" s="117"/>
      <c r="GEF28" s="117"/>
      <c r="GEG28" s="117"/>
      <c r="GEH28" s="117"/>
      <c r="GEI28" s="117"/>
      <c r="GEJ28" s="117"/>
      <c r="GEK28" s="117"/>
      <c r="GEL28" s="117"/>
      <c r="GEM28" s="117"/>
      <c r="GEN28" s="117"/>
      <c r="GEO28" s="117"/>
      <c r="GEP28" s="117"/>
      <c r="GEQ28" s="117"/>
      <c r="GER28" s="117"/>
      <c r="GES28" s="117"/>
      <c r="GET28" s="117"/>
      <c r="GEU28" s="117"/>
      <c r="GEV28" s="117"/>
      <c r="GEW28" s="117"/>
      <c r="GEX28" s="117"/>
      <c r="GEY28" s="117"/>
      <c r="GEZ28" s="117"/>
      <c r="GFA28" s="117"/>
      <c r="GFB28" s="117"/>
      <c r="GFC28" s="117"/>
      <c r="GFD28" s="117"/>
      <c r="GFE28" s="117"/>
      <c r="GFF28" s="117"/>
      <c r="GFG28" s="117"/>
      <c r="GFH28" s="117"/>
      <c r="GFI28" s="117"/>
      <c r="GFJ28" s="117"/>
      <c r="GFK28" s="117"/>
      <c r="GFL28" s="117"/>
      <c r="GFM28" s="117"/>
      <c r="GFN28" s="117"/>
      <c r="GFO28" s="117"/>
      <c r="GFP28" s="117"/>
      <c r="GFQ28" s="117"/>
      <c r="GFR28" s="117"/>
      <c r="GFS28" s="117"/>
      <c r="GFT28" s="117"/>
      <c r="GFU28" s="117"/>
      <c r="GFV28" s="117"/>
      <c r="GFW28" s="117"/>
      <c r="GFX28" s="117"/>
      <c r="GFY28" s="117"/>
      <c r="GFZ28" s="117"/>
      <c r="GGA28" s="117"/>
      <c r="GGB28" s="117"/>
      <c r="GGC28" s="117"/>
      <c r="GGD28" s="117"/>
      <c r="GGE28" s="117"/>
      <c r="GGF28" s="117"/>
      <c r="GGG28" s="117"/>
      <c r="GGH28" s="117"/>
      <c r="GGI28" s="117"/>
      <c r="GGJ28" s="117"/>
      <c r="GGK28" s="117"/>
      <c r="GGL28" s="117"/>
      <c r="GGM28" s="117"/>
      <c r="GGN28" s="117"/>
      <c r="GGO28" s="117"/>
      <c r="GGP28" s="117"/>
      <c r="GGQ28" s="117"/>
      <c r="GGR28" s="117"/>
      <c r="GGS28" s="117"/>
      <c r="GGT28" s="117"/>
      <c r="GGU28" s="117"/>
      <c r="GGV28" s="117"/>
      <c r="GGW28" s="117"/>
      <c r="GGX28" s="117"/>
      <c r="GGY28" s="117"/>
      <c r="GGZ28" s="117"/>
      <c r="GHA28" s="117"/>
      <c r="GHB28" s="117"/>
      <c r="GHC28" s="117"/>
      <c r="GHD28" s="117"/>
      <c r="GHE28" s="117"/>
      <c r="GHF28" s="117"/>
      <c r="GHG28" s="117"/>
      <c r="GHH28" s="117"/>
      <c r="GHI28" s="117"/>
      <c r="GHJ28" s="117"/>
      <c r="GHK28" s="117"/>
      <c r="GHL28" s="117"/>
      <c r="GHM28" s="117"/>
      <c r="GHN28" s="117"/>
      <c r="GHO28" s="117"/>
      <c r="GHP28" s="117"/>
      <c r="GHQ28" s="117"/>
      <c r="GHR28" s="117"/>
      <c r="GHS28" s="117"/>
      <c r="GHT28" s="117"/>
      <c r="GHU28" s="117"/>
      <c r="GHV28" s="117"/>
      <c r="GHW28" s="117"/>
      <c r="GHX28" s="117"/>
      <c r="GHY28" s="117"/>
      <c r="GHZ28" s="117"/>
      <c r="GIA28" s="117"/>
      <c r="GIB28" s="117"/>
      <c r="GIC28" s="117"/>
      <c r="GID28" s="117"/>
      <c r="GIE28" s="117"/>
      <c r="GIF28" s="117"/>
      <c r="GIG28" s="117"/>
      <c r="GIH28" s="117"/>
      <c r="GII28" s="117"/>
      <c r="GIJ28" s="117"/>
      <c r="GIK28" s="117"/>
      <c r="GIL28" s="117"/>
      <c r="GIM28" s="117"/>
      <c r="GIN28" s="117"/>
      <c r="GIO28" s="117"/>
      <c r="GIP28" s="117"/>
      <c r="GIQ28" s="117"/>
      <c r="GIR28" s="117"/>
      <c r="GIS28" s="117"/>
      <c r="GIT28" s="117"/>
      <c r="GIU28" s="117"/>
      <c r="GIV28" s="117"/>
      <c r="GIW28" s="117"/>
      <c r="GIX28" s="117"/>
      <c r="GIY28" s="117"/>
      <c r="GIZ28" s="117"/>
      <c r="GJA28" s="117"/>
      <c r="GJB28" s="117"/>
      <c r="GJC28" s="117"/>
      <c r="GJD28" s="117"/>
      <c r="GJE28" s="117"/>
      <c r="GJF28" s="117"/>
      <c r="GJG28" s="117"/>
      <c r="GJH28" s="117"/>
      <c r="GJI28" s="117"/>
      <c r="GJJ28" s="117"/>
      <c r="GJK28" s="117"/>
      <c r="GJL28" s="117"/>
      <c r="GJM28" s="117"/>
      <c r="GJN28" s="117"/>
      <c r="GJO28" s="117"/>
      <c r="GJP28" s="117"/>
      <c r="GJQ28" s="117"/>
      <c r="GJR28" s="117"/>
      <c r="GJS28" s="117"/>
      <c r="GJT28" s="117"/>
      <c r="GJU28" s="117"/>
      <c r="GJV28" s="117"/>
      <c r="GJW28" s="117"/>
      <c r="GJX28" s="117"/>
      <c r="GJY28" s="117"/>
      <c r="GJZ28" s="117"/>
      <c r="GKA28" s="117"/>
      <c r="GKB28" s="117"/>
      <c r="GKC28" s="117"/>
      <c r="GKD28" s="117"/>
      <c r="GKE28" s="117"/>
      <c r="GKF28" s="117"/>
      <c r="GKG28" s="117"/>
      <c r="GKH28" s="117"/>
      <c r="GKI28" s="117"/>
      <c r="GKJ28" s="117"/>
      <c r="GKK28" s="117"/>
      <c r="GKL28" s="117"/>
      <c r="GKM28" s="117"/>
      <c r="GKN28" s="117"/>
      <c r="GKO28" s="117"/>
      <c r="GKP28" s="117"/>
      <c r="GKQ28" s="117"/>
      <c r="GKR28" s="117"/>
      <c r="GKS28" s="117"/>
      <c r="GKT28" s="117"/>
      <c r="GKU28" s="117"/>
      <c r="GKV28" s="117"/>
      <c r="GKW28" s="117"/>
      <c r="GKX28" s="117"/>
      <c r="GKY28" s="117"/>
      <c r="GKZ28" s="117"/>
      <c r="GLA28" s="117"/>
      <c r="GLB28" s="117"/>
      <c r="GLC28" s="117"/>
      <c r="GLD28" s="117"/>
      <c r="GLE28" s="117"/>
      <c r="GLF28" s="117"/>
      <c r="GLG28" s="117"/>
      <c r="GLH28" s="117"/>
      <c r="GLI28" s="117"/>
      <c r="GLJ28" s="117"/>
      <c r="GLK28" s="117"/>
      <c r="GLL28" s="117"/>
      <c r="GLM28" s="117"/>
      <c r="GLN28" s="117"/>
      <c r="GLO28" s="117"/>
      <c r="GLP28" s="117"/>
      <c r="GLQ28" s="117"/>
      <c r="GLR28" s="117"/>
      <c r="GLS28" s="117"/>
      <c r="GLT28" s="117"/>
      <c r="GLU28" s="117"/>
      <c r="GLV28" s="117"/>
      <c r="GLW28" s="117"/>
      <c r="GLX28" s="117"/>
      <c r="GLY28" s="117"/>
      <c r="GLZ28" s="117"/>
      <c r="GMA28" s="117"/>
      <c r="GMB28" s="117"/>
      <c r="GMC28" s="117"/>
      <c r="GMD28" s="117"/>
      <c r="GME28" s="117"/>
      <c r="GMF28" s="117"/>
      <c r="GMG28" s="117"/>
      <c r="GMH28" s="117"/>
      <c r="GMI28" s="117"/>
      <c r="GMJ28" s="117"/>
      <c r="GMK28" s="117"/>
      <c r="GML28" s="117"/>
      <c r="GMM28" s="117"/>
      <c r="GMN28" s="117"/>
      <c r="GMO28" s="117"/>
      <c r="GMP28" s="117"/>
      <c r="GMQ28" s="117"/>
      <c r="GMR28" s="117"/>
      <c r="GMS28" s="117"/>
      <c r="GMT28" s="117"/>
      <c r="GMU28" s="117"/>
      <c r="GMV28" s="117"/>
      <c r="GMW28" s="117"/>
      <c r="GMX28" s="117"/>
      <c r="GMY28" s="117"/>
      <c r="GMZ28" s="117"/>
      <c r="GNA28" s="117"/>
      <c r="GNB28" s="117"/>
      <c r="GNC28" s="117"/>
      <c r="GND28" s="117"/>
      <c r="GNE28" s="117"/>
      <c r="GNF28" s="117"/>
      <c r="GNG28" s="117"/>
      <c r="GNH28" s="117"/>
      <c r="GNI28" s="117"/>
      <c r="GNJ28" s="117"/>
      <c r="GNK28" s="117"/>
      <c r="GNL28" s="117"/>
      <c r="GNM28" s="117"/>
      <c r="GNN28" s="117"/>
      <c r="GNO28" s="117"/>
      <c r="GNP28" s="117"/>
      <c r="GNQ28" s="117"/>
      <c r="GNR28" s="117"/>
      <c r="GNS28" s="117"/>
      <c r="GNT28" s="117"/>
      <c r="GNU28" s="117"/>
      <c r="GNV28" s="117"/>
      <c r="GNW28" s="117"/>
      <c r="GNX28" s="117"/>
      <c r="GNY28" s="117"/>
      <c r="GNZ28" s="117"/>
      <c r="GOA28" s="117"/>
      <c r="GOB28" s="117"/>
      <c r="GOC28" s="117"/>
      <c r="GOD28" s="117"/>
      <c r="GOE28" s="117"/>
      <c r="GOF28" s="117"/>
      <c r="GOG28" s="117"/>
      <c r="GOH28" s="117"/>
      <c r="GOI28" s="117"/>
      <c r="GOJ28" s="117"/>
      <c r="GOK28" s="117"/>
      <c r="GOL28" s="117"/>
      <c r="GOM28" s="117"/>
      <c r="GON28" s="117"/>
      <c r="GOO28" s="117"/>
      <c r="GOP28" s="117"/>
      <c r="GOQ28" s="117"/>
      <c r="GOR28" s="117"/>
      <c r="GOS28" s="117"/>
      <c r="GOT28" s="117"/>
      <c r="GOU28" s="117"/>
      <c r="GOV28" s="117"/>
      <c r="GOW28" s="117"/>
      <c r="GOX28" s="117"/>
      <c r="GOY28" s="117"/>
      <c r="GOZ28" s="117"/>
      <c r="GPA28" s="117"/>
      <c r="GPB28" s="117"/>
      <c r="GPC28" s="117"/>
      <c r="GPD28" s="117"/>
      <c r="GPE28" s="117"/>
      <c r="GPF28" s="117"/>
      <c r="GPG28" s="117"/>
      <c r="GPH28" s="117"/>
      <c r="GPI28" s="117"/>
      <c r="GPJ28" s="117"/>
      <c r="GPK28" s="117"/>
      <c r="GPL28" s="117"/>
      <c r="GPM28" s="117"/>
      <c r="GPN28" s="117"/>
      <c r="GPO28" s="117"/>
      <c r="GPP28" s="117"/>
      <c r="GPQ28" s="117"/>
      <c r="GPR28" s="117"/>
      <c r="GPS28" s="117"/>
      <c r="GPT28" s="117"/>
      <c r="GPU28" s="117"/>
      <c r="GPV28" s="117"/>
      <c r="GPW28" s="117"/>
      <c r="GPX28" s="117"/>
      <c r="GPY28" s="117"/>
      <c r="GPZ28" s="117"/>
      <c r="GQA28" s="117"/>
      <c r="GQB28" s="117"/>
      <c r="GQC28" s="117"/>
      <c r="GQD28" s="117"/>
      <c r="GQE28" s="117"/>
      <c r="GQF28" s="117"/>
      <c r="GQG28" s="117"/>
      <c r="GQH28" s="117"/>
      <c r="GQI28" s="117"/>
      <c r="GQJ28" s="117"/>
      <c r="GQK28" s="117"/>
      <c r="GQL28" s="117"/>
      <c r="GQM28" s="117"/>
      <c r="GQN28" s="117"/>
      <c r="GQO28" s="117"/>
      <c r="GQP28" s="117"/>
      <c r="GQQ28" s="117"/>
      <c r="GQR28" s="117"/>
      <c r="GQS28" s="117"/>
      <c r="GQT28" s="117"/>
      <c r="GQU28" s="117"/>
      <c r="GQV28" s="117"/>
      <c r="GQW28" s="117"/>
      <c r="GQX28" s="117"/>
      <c r="GQY28" s="117"/>
      <c r="GQZ28" s="117"/>
      <c r="GRA28" s="117"/>
      <c r="GRB28" s="117"/>
      <c r="GRC28" s="117"/>
      <c r="GRD28" s="117"/>
      <c r="GRE28" s="117"/>
      <c r="GRF28" s="117"/>
      <c r="GRG28" s="117"/>
      <c r="GRH28" s="117"/>
      <c r="GRI28" s="117"/>
      <c r="GRJ28" s="117"/>
      <c r="GRK28" s="117"/>
      <c r="GRL28" s="117"/>
      <c r="GRM28" s="117"/>
      <c r="GRN28" s="117"/>
      <c r="GRO28" s="117"/>
      <c r="GRP28" s="117"/>
      <c r="GRQ28" s="117"/>
      <c r="GRR28" s="117"/>
      <c r="GRS28" s="117"/>
      <c r="GRT28" s="117"/>
      <c r="GRU28" s="117"/>
      <c r="GRV28" s="117"/>
      <c r="GRW28" s="117"/>
      <c r="GRX28" s="117"/>
      <c r="GRY28" s="117"/>
      <c r="GRZ28" s="117"/>
      <c r="GSA28" s="117"/>
      <c r="GSB28" s="117"/>
      <c r="GSC28" s="117"/>
      <c r="GSD28" s="117"/>
      <c r="GSE28" s="117"/>
      <c r="GSF28" s="117"/>
      <c r="GSG28" s="117"/>
      <c r="GSH28" s="117"/>
      <c r="GSI28" s="117"/>
      <c r="GSJ28" s="117"/>
      <c r="GSK28" s="117"/>
      <c r="GSL28" s="117"/>
      <c r="GSM28" s="117"/>
      <c r="GSN28" s="117"/>
      <c r="GSO28" s="117"/>
      <c r="GSP28" s="117"/>
      <c r="GSQ28" s="117"/>
      <c r="GSR28" s="117"/>
      <c r="GSS28" s="117"/>
      <c r="GST28" s="117"/>
      <c r="GSU28" s="117"/>
      <c r="GSV28" s="117"/>
      <c r="GSW28" s="117"/>
      <c r="GSX28" s="117"/>
      <c r="GSY28" s="117"/>
      <c r="GSZ28" s="117"/>
      <c r="GTA28" s="117"/>
      <c r="GTB28" s="117"/>
      <c r="GTC28" s="117"/>
      <c r="GTD28" s="117"/>
      <c r="GTE28" s="117"/>
      <c r="GTF28" s="117"/>
      <c r="GTG28" s="117"/>
      <c r="GTH28" s="117"/>
      <c r="GTI28" s="117"/>
      <c r="GTJ28" s="117"/>
      <c r="GTK28" s="117"/>
      <c r="GTL28" s="117"/>
      <c r="GTM28" s="117"/>
      <c r="GTN28" s="117"/>
      <c r="GTO28" s="117"/>
      <c r="GTP28" s="117"/>
      <c r="GTQ28" s="117"/>
      <c r="GTR28" s="117"/>
      <c r="GTS28" s="117"/>
      <c r="GTT28" s="117"/>
      <c r="GTU28" s="117"/>
      <c r="GTV28" s="117"/>
      <c r="GTW28" s="117"/>
      <c r="GTX28" s="117"/>
      <c r="GTY28" s="117"/>
      <c r="GTZ28" s="117"/>
      <c r="GUA28" s="117"/>
      <c r="GUB28" s="117"/>
      <c r="GUC28" s="117"/>
      <c r="GUD28" s="117"/>
      <c r="GUE28" s="117"/>
      <c r="GUF28" s="117"/>
      <c r="GUG28" s="117"/>
      <c r="GUH28" s="117"/>
      <c r="GUI28" s="117"/>
      <c r="GUJ28" s="117"/>
      <c r="GUK28" s="117"/>
      <c r="GUL28" s="117"/>
      <c r="GUM28" s="117"/>
      <c r="GUN28" s="117"/>
      <c r="GUO28" s="117"/>
      <c r="GUP28" s="117"/>
      <c r="GUQ28" s="117"/>
      <c r="GUR28" s="117"/>
      <c r="GUS28" s="117"/>
      <c r="GUT28" s="117"/>
      <c r="GUU28" s="117"/>
      <c r="GUV28" s="117"/>
      <c r="GUW28" s="117"/>
      <c r="GUX28" s="117"/>
      <c r="GUY28" s="117"/>
      <c r="GUZ28" s="117"/>
      <c r="GVA28" s="117"/>
      <c r="GVB28" s="117"/>
      <c r="GVC28" s="117"/>
      <c r="GVD28" s="117"/>
      <c r="GVE28" s="117"/>
      <c r="GVF28" s="117"/>
      <c r="GVG28" s="117"/>
      <c r="GVH28" s="117"/>
      <c r="GVI28" s="117"/>
      <c r="GVJ28" s="117"/>
      <c r="GVK28" s="117"/>
      <c r="GVL28" s="117"/>
      <c r="GVM28" s="117"/>
      <c r="GVN28" s="117"/>
      <c r="GVO28" s="117"/>
      <c r="GVP28" s="117"/>
      <c r="GVQ28" s="117"/>
      <c r="GVR28" s="117"/>
      <c r="GVS28" s="117"/>
      <c r="GVT28" s="117"/>
      <c r="GVU28" s="117"/>
      <c r="GVV28" s="117"/>
      <c r="GVW28" s="117"/>
      <c r="GVX28" s="117"/>
      <c r="GVY28" s="117"/>
      <c r="GVZ28" s="117"/>
      <c r="GWA28" s="117"/>
      <c r="GWB28" s="117"/>
      <c r="GWC28" s="117"/>
      <c r="GWD28" s="117"/>
      <c r="GWE28" s="117"/>
      <c r="GWF28" s="117"/>
      <c r="GWG28" s="117"/>
      <c r="GWH28" s="117"/>
      <c r="GWI28" s="117"/>
      <c r="GWJ28" s="117"/>
      <c r="GWK28" s="117"/>
      <c r="GWL28" s="117"/>
      <c r="GWM28" s="117"/>
      <c r="GWN28" s="117"/>
      <c r="GWO28" s="117"/>
      <c r="GWP28" s="117"/>
      <c r="GWQ28" s="117"/>
      <c r="GWR28" s="117"/>
      <c r="GWS28" s="117"/>
      <c r="GWT28" s="117"/>
      <c r="GWU28" s="117"/>
      <c r="GWV28" s="117"/>
      <c r="GWW28" s="117"/>
      <c r="GWX28" s="117"/>
      <c r="GWY28" s="117"/>
      <c r="GWZ28" s="117"/>
      <c r="GXA28" s="117"/>
      <c r="GXB28" s="117"/>
      <c r="GXC28" s="117"/>
      <c r="GXD28" s="117"/>
      <c r="GXE28" s="117"/>
      <c r="GXF28" s="117"/>
      <c r="GXG28" s="117"/>
      <c r="GXH28" s="117"/>
      <c r="GXI28" s="117"/>
      <c r="GXJ28" s="117"/>
      <c r="GXK28" s="117"/>
      <c r="GXL28" s="117"/>
      <c r="GXM28" s="117"/>
      <c r="GXN28" s="117"/>
      <c r="GXO28" s="117"/>
      <c r="GXP28" s="117"/>
      <c r="GXQ28" s="117"/>
      <c r="GXR28" s="117"/>
      <c r="GXS28" s="117"/>
      <c r="GXT28" s="117"/>
      <c r="GXU28" s="117"/>
      <c r="GXV28" s="117"/>
      <c r="GXW28" s="117"/>
      <c r="GXX28" s="117"/>
      <c r="GXY28" s="117"/>
      <c r="GXZ28" s="117"/>
      <c r="GYA28" s="117"/>
      <c r="GYB28" s="117"/>
      <c r="GYC28" s="117"/>
      <c r="GYD28" s="117"/>
      <c r="GYE28" s="117"/>
      <c r="GYF28" s="117"/>
      <c r="GYG28" s="117"/>
      <c r="GYH28" s="117"/>
      <c r="GYI28" s="117"/>
      <c r="GYJ28" s="117"/>
      <c r="GYK28" s="117"/>
      <c r="GYL28" s="117"/>
      <c r="GYM28" s="117"/>
      <c r="GYN28" s="117"/>
      <c r="GYO28" s="117"/>
      <c r="GYP28" s="117"/>
      <c r="GYQ28" s="117"/>
      <c r="GYR28" s="117"/>
      <c r="GYS28" s="117"/>
      <c r="GYT28" s="117"/>
      <c r="GYU28" s="117"/>
      <c r="GYV28" s="117"/>
      <c r="GYW28" s="117"/>
      <c r="GYX28" s="117"/>
      <c r="GYY28" s="117"/>
      <c r="GYZ28" s="117"/>
      <c r="GZA28" s="117"/>
      <c r="GZB28" s="117"/>
      <c r="GZC28" s="117"/>
      <c r="GZD28" s="117"/>
      <c r="GZE28" s="117"/>
      <c r="GZF28" s="117"/>
      <c r="GZG28" s="117"/>
      <c r="GZH28" s="117"/>
      <c r="GZI28" s="117"/>
      <c r="GZJ28" s="117"/>
      <c r="GZK28" s="117"/>
      <c r="GZL28" s="117"/>
      <c r="GZM28" s="117"/>
      <c r="GZN28" s="117"/>
      <c r="GZO28" s="117"/>
      <c r="GZP28" s="117"/>
      <c r="GZQ28" s="117"/>
      <c r="GZR28" s="117"/>
      <c r="GZS28" s="117"/>
      <c r="GZT28" s="117"/>
      <c r="GZU28" s="117"/>
      <c r="GZV28" s="117"/>
      <c r="GZW28" s="117"/>
      <c r="GZX28" s="117"/>
      <c r="GZY28" s="117"/>
      <c r="GZZ28" s="117"/>
      <c r="HAA28" s="117"/>
      <c r="HAB28" s="117"/>
      <c r="HAC28" s="117"/>
      <c r="HAD28" s="117"/>
      <c r="HAE28" s="117"/>
      <c r="HAF28" s="117"/>
      <c r="HAG28" s="117"/>
      <c r="HAH28" s="117"/>
      <c r="HAI28" s="117"/>
      <c r="HAJ28" s="117"/>
      <c r="HAK28" s="117"/>
      <c r="HAL28" s="117"/>
      <c r="HAM28" s="117"/>
      <c r="HAN28" s="117"/>
      <c r="HAO28" s="117"/>
      <c r="HAP28" s="117"/>
      <c r="HAQ28" s="117"/>
      <c r="HAR28" s="117"/>
      <c r="HAS28" s="117"/>
      <c r="HAT28" s="117"/>
      <c r="HAU28" s="117"/>
      <c r="HAV28" s="117"/>
      <c r="HAW28" s="117"/>
      <c r="HAX28" s="117"/>
      <c r="HAY28" s="117"/>
      <c r="HAZ28" s="117"/>
      <c r="HBA28" s="117"/>
      <c r="HBB28" s="117"/>
      <c r="HBC28" s="117"/>
      <c r="HBD28" s="117"/>
      <c r="HBE28" s="117"/>
      <c r="HBF28" s="117"/>
      <c r="HBG28" s="117"/>
      <c r="HBH28" s="117"/>
      <c r="HBI28" s="117"/>
      <c r="HBJ28" s="117"/>
      <c r="HBK28" s="117"/>
      <c r="HBL28" s="117"/>
      <c r="HBM28" s="117"/>
      <c r="HBN28" s="117"/>
      <c r="HBO28" s="117"/>
      <c r="HBP28" s="117"/>
      <c r="HBQ28" s="117"/>
      <c r="HBR28" s="117"/>
      <c r="HBS28" s="117"/>
      <c r="HBT28" s="117"/>
      <c r="HBU28" s="117"/>
      <c r="HBV28" s="117"/>
      <c r="HBW28" s="117"/>
      <c r="HBX28" s="117"/>
      <c r="HBY28" s="117"/>
      <c r="HBZ28" s="117"/>
      <c r="HCA28" s="117"/>
      <c r="HCB28" s="117"/>
      <c r="HCC28" s="117"/>
      <c r="HCD28" s="117"/>
      <c r="HCE28" s="117"/>
      <c r="HCF28" s="117"/>
      <c r="HCG28" s="117"/>
      <c r="HCH28" s="117"/>
      <c r="HCI28" s="117"/>
      <c r="HCJ28" s="117"/>
      <c r="HCK28" s="117"/>
      <c r="HCL28" s="117"/>
      <c r="HCM28" s="117"/>
      <c r="HCN28" s="117"/>
      <c r="HCO28" s="117"/>
      <c r="HCP28" s="117"/>
      <c r="HCQ28" s="117"/>
      <c r="HCR28" s="117"/>
      <c r="HCS28" s="117"/>
      <c r="HCT28" s="117"/>
      <c r="HCU28" s="117"/>
      <c r="HCV28" s="117"/>
      <c r="HCW28" s="117"/>
      <c r="HCX28" s="117"/>
      <c r="HCY28" s="117"/>
      <c r="HCZ28" s="117"/>
      <c r="HDA28" s="117"/>
      <c r="HDB28" s="117"/>
      <c r="HDC28" s="117"/>
      <c r="HDD28" s="117"/>
      <c r="HDE28" s="117"/>
      <c r="HDF28" s="117"/>
      <c r="HDG28" s="117"/>
      <c r="HDH28" s="117"/>
      <c r="HDI28" s="117"/>
      <c r="HDJ28" s="117"/>
      <c r="HDK28" s="117"/>
      <c r="HDL28" s="117"/>
      <c r="HDM28" s="117"/>
      <c r="HDN28" s="117"/>
      <c r="HDO28" s="117"/>
      <c r="HDP28" s="117"/>
      <c r="HDQ28" s="117"/>
      <c r="HDR28" s="117"/>
      <c r="HDS28" s="117"/>
      <c r="HDT28" s="117"/>
      <c r="HDU28" s="117"/>
      <c r="HDV28" s="117"/>
      <c r="HDW28" s="117"/>
      <c r="HDX28" s="117"/>
      <c r="HDY28" s="117"/>
      <c r="HDZ28" s="117"/>
      <c r="HEA28" s="117"/>
      <c r="HEB28" s="117"/>
      <c r="HEC28" s="117"/>
      <c r="HED28" s="117"/>
      <c r="HEE28" s="117"/>
      <c r="HEF28" s="117"/>
      <c r="HEG28" s="117"/>
      <c r="HEH28" s="117"/>
      <c r="HEI28" s="117"/>
      <c r="HEJ28" s="117"/>
      <c r="HEK28" s="117"/>
      <c r="HEL28" s="117"/>
      <c r="HEM28" s="117"/>
      <c r="HEN28" s="117"/>
      <c r="HEO28" s="117"/>
      <c r="HEP28" s="117"/>
      <c r="HEQ28" s="117"/>
      <c r="HER28" s="117"/>
      <c r="HES28" s="117"/>
      <c r="HET28" s="117"/>
      <c r="HEU28" s="117"/>
      <c r="HEV28" s="117"/>
      <c r="HEW28" s="117"/>
      <c r="HEX28" s="117"/>
      <c r="HEY28" s="117"/>
      <c r="HEZ28" s="117"/>
      <c r="HFA28" s="117"/>
      <c r="HFB28" s="117"/>
      <c r="HFC28" s="117"/>
      <c r="HFD28" s="117"/>
      <c r="HFE28" s="117"/>
      <c r="HFF28" s="117"/>
      <c r="HFG28" s="117"/>
      <c r="HFH28" s="117"/>
      <c r="HFI28" s="117"/>
      <c r="HFJ28" s="117"/>
      <c r="HFK28" s="117"/>
      <c r="HFL28" s="117"/>
      <c r="HFM28" s="117"/>
      <c r="HFN28" s="117"/>
      <c r="HFO28" s="117"/>
      <c r="HFP28" s="117"/>
      <c r="HFQ28" s="117"/>
      <c r="HFR28" s="117"/>
      <c r="HFS28" s="117"/>
      <c r="HFT28" s="117"/>
      <c r="HFU28" s="117"/>
      <c r="HFV28" s="117"/>
      <c r="HFW28" s="117"/>
      <c r="HFX28" s="117"/>
      <c r="HFY28" s="117"/>
      <c r="HFZ28" s="117"/>
      <c r="HGA28" s="117"/>
      <c r="HGB28" s="117"/>
      <c r="HGC28" s="117"/>
      <c r="HGD28" s="117"/>
      <c r="HGE28" s="117"/>
      <c r="HGF28" s="117"/>
      <c r="HGG28" s="117"/>
      <c r="HGH28" s="117"/>
      <c r="HGI28" s="117"/>
      <c r="HGJ28" s="117"/>
      <c r="HGK28" s="117"/>
      <c r="HGL28" s="117"/>
      <c r="HGM28" s="117"/>
      <c r="HGN28" s="117"/>
      <c r="HGO28" s="117"/>
      <c r="HGP28" s="117"/>
      <c r="HGQ28" s="117"/>
      <c r="HGR28" s="117"/>
      <c r="HGS28" s="117"/>
      <c r="HGT28" s="117"/>
      <c r="HGU28" s="117"/>
      <c r="HGV28" s="117"/>
      <c r="HGW28" s="117"/>
      <c r="HGX28" s="117"/>
      <c r="HGY28" s="117"/>
      <c r="HGZ28" s="117"/>
      <c r="HHA28" s="117"/>
      <c r="HHB28" s="117"/>
      <c r="HHC28" s="117"/>
      <c r="HHD28" s="117"/>
      <c r="HHE28" s="117"/>
      <c r="HHF28" s="117"/>
      <c r="HHG28" s="117"/>
      <c r="HHH28" s="117"/>
      <c r="HHI28" s="117"/>
      <c r="HHJ28" s="117"/>
      <c r="HHK28" s="117"/>
      <c r="HHL28" s="117"/>
      <c r="HHM28" s="117"/>
      <c r="HHN28" s="117"/>
      <c r="HHO28" s="117"/>
      <c r="HHP28" s="117"/>
      <c r="HHQ28" s="117"/>
      <c r="HHR28" s="117"/>
      <c r="HHS28" s="117"/>
      <c r="HHT28" s="117"/>
      <c r="HHU28" s="117"/>
      <c r="HHV28" s="117"/>
      <c r="HHW28" s="117"/>
      <c r="HHX28" s="117"/>
      <c r="HHY28" s="117"/>
      <c r="HHZ28" s="117"/>
      <c r="HIA28" s="117"/>
      <c r="HIB28" s="117"/>
      <c r="HIC28" s="117"/>
      <c r="HID28" s="117"/>
      <c r="HIE28" s="117"/>
      <c r="HIF28" s="117"/>
      <c r="HIG28" s="117"/>
      <c r="HIH28" s="117"/>
      <c r="HII28" s="117"/>
      <c r="HIJ28" s="117"/>
      <c r="HIK28" s="117"/>
      <c r="HIL28" s="117"/>
      <c r="HIM28" s="117"/>
      <c r="HIN28" s="117"/>
      <c r="HIO28" s="117"/>
      <c r="HIP28" s="117"/>
      <c r="HIQ28" s="117"/>
      <c r="HIR28" s="117"/>
      <c r="HIS28" s="117"/>
      <c r="HIT28" s="117"/>
      <c r="HIU28" s="117"/>
      <c r="HIV28" s="117"/>
      <c r="HIW28" s="117"/>
      <c r="HIX28" s="117"/>
      <c r="HIY28" s="117"/>
      <c r="HIZ28" s="117"/>
      <c r="HJA28" s="117"/>
      <c r="HJB28" s="117"/>
      <c r="HJC28" s="117"/>
      <c r="HJD28" s="117"/>
      <c r="HJE28" s="117"/>
      <c r="HJF28" s="117"/>
      <c r="HJG28" s="117"/>
      <c r="HJH28" s="117"/>
      <c r="HJI28" s="117"/>
      <c r="HJJ28" s="117"/>
      <c r="HJK28" s="117"/>
      <c r="HJL28" s="117"/>
      <c r="HJM28" s="117"/>
      <c r="HJN28" s="117"/>
      <c r="HJO28" s="117"/>
      <c r="HJP28" s="117"/>
      <c r="HJQ28" s="117"/>
      <c r="HJR28" s="117"/>
      <c r="HJS28" s="117"/>
      <c r="HJT28" s="117"/>
      <c r="HJU28" s="117"/>
      <c r="HJV28" s="117"/>
      <c r="HJW28" s="117"/>
      <c r="HJX28" s="117"/>
      <c r="HJY28" s="117"/>
      <c r="HJZ28" s="117"/>
      <c r="HKA28" s="117"/>
      <c r="HKB28" s="117"/>
      <c r="HKC28" s="117"/>
      <c r="HKD28" s="117"/>
      <c r="HKE28" s="117"/>
      <c r="HKF28" s="117"/>
      <c r="HKG28" s="117"/>
      <c r="HKH28" s="117"/>
      <c r="HKI28" s="117"/>
      <c r="HKJ28" s="117"/>
      <c r="HKK28" s="117"/>
      <c r="HKL28" s="117"/>
      <c r="HKM28" s="117"/>
      <c r="HKN28" s="117"/>
      <c r="HKO28" s="117"/>
      <c r="HKP28" s="117"/>
      <c r="HKQ28" s="117"/>
      <c r="HKR28" s="117"/>
      <c r="HKS28" s="117"/>
      <c r="HKT28" s="117"/>
      <c r="HKU28" s="117"/>
      <c r="HKV28" s="117"/>
      <c r="HKW28" s="117"/>
      <c r="HKX28" s="117"/>
      <c r="HKY28" s="117"/>
      <c r="HKZ28" s="117"/>
      <c r="HLA28" s="117"/>
      <c r="HLB28" s="117"/>
      <c r="HLC28" s="117"/>
      <c r="HLD28" s="117"/>
      <c r="HLE28" s="117"/>
      <c r="HLF28" s="117"/>
      <c r="HLG28" s="117"/>
      <c r="HLH28" s="117"/>
      <c r="HLI28" s="117"/>
      <c r="HLJ28" s="117"/>
      <c r="HLK28" s="117"/>
      <c r="HLL28" s="117"/>
      <c r="HLM28" s="117"/>
      <c r="HLN28" s="117"/>
      <c r="HLO28" s="117"/>
      <c r="HLP28" s="117"/>
      <c r="HLQ28" s="117"/>
      <c r="HLR28" s="117"/>
      <c r="HLS28" s="117"/>
      <c r="HLT28" s="117"/>
      <c r="HLU28" s="117"/>
      <c r="HLV28" s="117"/>
      <c r="HLW28" s="117"/>
      <c r="HLX28" s="117"/>
      <c r="HLY28" s="117"/>
      <c r="HLZ28" s="117"/>
      <c r="HMA28" s="117"/>
      <c r="HMB28" s="117"/>
      <c r="HMC28" s="117"/>
      <c r="HMD28" s="117"/>
      <c r="HME28" s="117"/>
      <c r="HMF28" s="117"/>
      <c r="HMG28" s="117"/>
      <c r="HMH28" s="117"/>
      <c r="HMI28" s="117"/>
      <c r="HMJ28" s="117"/>
      <c r="HMK28" s="117"/>
      <c r="HML28" s="117"/>
      <c r="HMM28" s="117"/>
      <c r="HMN28" s="117"/>
      <c r="HMO28" s="117"/>
      <c r="HMP28" s="117"/>
      <c r="HMQ28" s="117"/>
      <c r="HMR28" s="117"/>
      <c r="HMS28" s="117"/>
      <c r="HMT28" s="117"/>
      <c r="HMU28" s="117"/>
      <c r="HMV28" s="117"/>
      <c r="HMW28" s="117"/>
      <c r="HMX28" s="117"/>
      <c r="HMY28" s="117"/>
      <c r="HMZ28" s="117"/>
      <c r="HNA28" s="117"/>
      <c r="HNB28" s="117"/>
      <c r="HNC28" s="117"/>
      <c r="HND28" s="117"/>
      <c r="HNE28" s="117"/>
      <c r="HNF28" s="117"/>
      <c r="HNG28" s="117"/>
      <c r="HNH28" s="117"/>
      <c r="HNI28" s="117"/>
      <c r="HNJ28" s="117"/>
      <c r="HNK28" s="117"/>
      <c r="HNL28" s="117"/>
      <c r="HNM28" s="117"/>
      <c r="HNN28" s="117"/>
      <c r="HNO28" s="117"/>
      <c r="HNP28" s="117"/>
      <c r="HNQ28" s="117"/>
      <c r="HNR28" s="117"/>
      <c r="HNS28" s="117"/>
      <c r="HNT28" s="117"/>
      <c r="HNU28" s="117"/>
      <c r="HNV28" s="117"/>
      <c r="HNW28" s="117"/>
      <c r="HNX28" s="117"/>
      <c r="HNY28" s="117"/>
      <c r="HNZ28" s="117"/>
      <c r="HOA28" s="117"/>
      <c r="HOB28" s="117"/>
      <c r="HOC28" s="117"/>
      <c r="HOD28" s="117"/>
      <c r="HOE28" s="117"/>
      <c r="HOF28" s="117"/>
      <c r="HOG28" s="117"/>
      <c r="HOH28" s="117"/>
      <c r="HOI28" s="117"/>
      <c r="HOJ28" s="117"/>
      <c r="HOK28" s="117"/>
      <c r="HOL28" s="117"/>
      <c r="HOM28" s="117"/>
      <c r="HON28" s="117"/>
      <c r="HOO28" s="117"/>
      <c r="HOP28" s="117"/>
      <c r="HOQ28" s="117"/>
      <c r="HOR28" s="117"/>
      <c r="HOS28" s="117"/>
      <c r="HOT28" s="117"/>
      <c r="HOU28" s="117"/>
      <c r="HOV28" s="117"/>
      <c r="HOW28" s="117"/>
      <c r="HOX28" s="117"/>
      <c r="HOY28" s="117"/>
      <c r="HOZ28" s="117"/>
      <c r="HPA28" s="117"/>
      <c r="HPB28" s="117"/>
      <c r="HPC28" s="117"/>
      <c r="HPD28" s="117"/>
      <c r="HPE28" s="117"/>
      <c r="HPF28" s="117"/>
      <c r="HPG28" s="117"/>
      <c r="HPH28" s="117"/>
      <c r="HPI28" s="117"/>
      <c r="HPJ28" s="117"/>
      <c r="HPK28" s="117"/>
      <c r="HPL28" s="117"/>
      <c r="HPM28" s="117"/>
      <c r="HPN28" s="117"/>
      <c r="HPO28" s="117"/>
      <c r="HPP28" s="117"/>
      <c r="HPQ28" s="117"/>
      <c r="HPR28" s="117"/>
      <c r="HPS28" s="117"/>
      <c r="HPT28" s="117"/>
      <c r="HPU28" s="117"/>
      <c r="HPV28" s="117"/>
      <c r="HPW28" s="117"/>
      <c r="HPX28" s="117"/>
      <c r="HPY28" s="117"/>
      <c r="HPZ28" s="117"/>
      <c r="HQA28" s="117"/>
      <c r="HQB28" s="117"/>
      <c r="HQC28" s="117"/>
      <c r="HQD28" s="117"/>
      <c r="HQE28" s="117"/>
      <c r="HQF28" s="117"/>
      <c r="HQG28" s="117"/>
      <c r="HQH28" s="117"/>
      <c r="HQI28" s="117"/>
      <c r="HQJ28" s="117"/>
      <c r="HQK28" s="117"/>
      <c r="HQL28" s="117"/>
      <c r="HQM28" s="117"/>
      <c r="HQN28" s="117"/>
      <c r="HQO28" s="117"/>
      <c r="HQP28" s="117"/>
      <c r="HQQ28" s="117"/>
      <c r="HQR28" s="117"/>
      <c r="HQS28" s="117"/>
      <c r="HQT28" s="117"/>
      <c r="HQU28" s="117"/>
      <c r="HQV28" s="117"/>
      <c r="HQW28" s="117"/>
      <c r="HQX28" s="117"/>
      <c r="HQY28" s="117"/>
      <c r="HQZ28" s="117"/>
      <c r="HRA28" s="117"/>
      <c r="HRB28" s="117"/>
      <c r="HRC28" s="117"/>
      <c r="HRD28" s="117"/>
      <c r="HRE28" s="117"/>
      <c r="HRF28" s="117"/>
      <c r="HRG28" s="117"/>
      <c r="HRH28" s="117"/>
      <c r="HRI28" s="117"/>
      <c r="HRJ28" s="117"/>
      <c r="HRK28" s="117"/>
      <c r="HRL28" s="117"/>
      <c r="HRM28" s="117"/>
      <c r="HRN28" s="117"/>
      <c r="HRO28" s="117"/>
      <c r="HRP28" s="117"/>
      <c r="HRQ28" s="117"/>
      <c r="HRR28" s="117"/>
      <c r="HRS28" s="117"/>
      <c r="HRT28" s="117"/>
      <c r="HRU28" s="117"/>
      <c r="HRV28" s="117"/>
      <c r="HRW28" s="117"/>
      <c r="HRX28" s="117"/>
      <c r="HRY28" s="117"/>
      <c r="HRZ28" s="117"/>
      <c r="HSA28" s="117"/>
      <c r="HSB28" s="117"/>
      <c r="HSC28" s="117"/>
      <c r="HSD28" s="117"/>
      <c r="HSE28" s="117"/>
      <c r="HSF28" s="117"/>
      <c r="HSG28" s="117"/>
      <c r="HSH28" s="117"/>
      <c r="HSI28" s="117"/>
      <c r="HSJ28" s="117"/>
      <c r="HSK28" s="117"/>
      <c r="HSL28" s="117"/>
      <c r="HSM28" s="117"/>
      <c r="HSN28" s="117"/>
      <c r="HSO28" s="117"/>
      <c r="HSP28" s="117"/>
      <c r="HSQ28" s="117"/>
      <c r="HSR28" s="117"/>
      <c r="HSS28" s="117"/>
      <c r="HST28" s="117"/>
      <c r="HSU28" s="117"/>
      <c r="HSV28" s="117"/>
      <c r="HSW28" s="117"/>
      <c r="HSX28" s="117"/>
      <c r="HSY28" s="117"/>
      <c r="HSZ28" s="117"/>
      <c r="HTA28" s="117"/>
      <c r="HTB28" s="117"/>
      <c r="HTC28" s="117"/>
      <c r="HTD28" s="117"/>
      <c r="HTE28" s="117"/>
      <c r="HTF28" s="117"/>
      <c r="HTG28" s="117"/>
      <c r="HTH28" s="117"/>
      <c r="HTI28" s="117"/>
      <c r="HTJ28" s="117"/>
      <c r="HTK28" s="117"/>
      <c r="HTL28" s="117"/>
      <c r="HTM28" s="117"/>
      <c r="HTN28" s="117"/>
      <c r="HTO28" s="117"/>
      <c r="HTP28" s="117"/>
      <c r="HTQ28" s="117"/>
      <c r="HTR28" s="117"/>
      <c r="HTS28" s="117"/>
      <c r="HTT28" s="117"/>
      <c r="HTU28" s="117"/>
      <c r="HTV28" s="117"/>
      <c r="HTW28" s="117"/>
      <c r="HTX28" s="117"/>
      <c r="HTY28" s="117"/>
      <c r="HTZ28" s="117"/>
      <c r="HUA28" s="117"/>
      <c r="HUB28" s="117"/>
      <c r="HUC28" s="117"/>
      <c r="HUD28" s="117"/>
      <c r="HUE28" s="117"/>
      <c r="HUF28" s="117"/>
      <c r="HUG28" s="117"/>
      <c r="HUH28" s="117"/>
      <c r="HUI28" s="117"/>
      <c r="HUJ28" s="117"/>
      <c r="HUK28" s="117"/>
      <c r="HUL28" s="117"/>
      <c r="HUM28" s="117"/>
      <c r="HUN28" s="117"/>
      <c r="HUO28" s="117"/>
      <c r="HUP28" s="117"/>
      <c r="HUQ28" s="117"/>
      <c r="HUR28" s="117"/>
      <c r="HUS28" s="117"/>
      <c r="HUT28" s="117"/>
      <c r="HUU28" s="117"/>
      <c r="HUV28" s="117"/>
      <c r="HUW28" s="117"/>
      <c r="HUX28" s="117"/>
      <c r="HUY28" s="117"/>
      <c r="HUZ28" s="117"/>
      <c r="HVA28" s="117"/>
      <c r="HVB28" s="117"/>
      <c r="HVC28" s="117"/>
      <c r="HVD28" s="117"/>
      <c r="HVE28" s="117"/>
      <c r="HVF28" s="117"/>
      <c r="HVG28" s="117"/>
      <c r="HVH28" s="117"/>
      <c r="HVI28" s="117"/>
      <c r="HVJ28" s="117"/>
      <c r="HVK28" s="117"/>
      <c r="HVL28" s="117"/>
      <c r="HVM28" s="117"/>
      <c r="HVN28" s="117"/>
      <c r="HVO28" s="117"/>
      <c r="HVP28" s="117"/>
      <c r="HVQ28" s="117"/>
      <c r="HVR28" s="117"/>
      <c r="HVS28" s="117"/>
      <c r="HVT28" s="117"/>
      <c r="HVU28" s="117"/>
      <c r="HVV28" s="117"/>
      <c r="HVW28" s="117"/>
      <c r="HVX28" s="117"/>
      <c r="HVY28" s="117"/>
      <c r="HVZ28" s="117"/>
      <c r="HWA28" s="117"/>
      <c r="HWB28" s="117"/>
      <c r="HWC28" s="117"/>
      <c r="HWD28" s="117"/>
      <c r="HWE28" s="117"/>
      <c r="HWF28" s="117"/>
      <c r="HWG28" s="117"/>
      <c r="HWH28" s="117"/>
      <c r="HWI28" s="117"/>
      <c r="HWJ28" s="117"/>
      <c r="HWK28" s="117"/>
      <c r="HWL28" s="117"/>
      <c r="HWM28" s="117"/>
      <c r="HWN28" s="117"/>
      <c r="HWO28" s="117"/>
      <c r="HWP28" s="117"/>
      <c r="HWQ28" s="117"/>
      <c r="HWR28" s="117"/>
      <c r="HWS28" s="117"/>
      <c r="HWT28" s="117"/>
      <c r="HWU28" s="117"/>
      <c r="HWV28" s="117"/>
      <c r="HWW28" s="117"/>
      <c r="HWX28" s="117"/>
      <c r="HWY28" s="117"/>
      <c r="HWZ28" s="117"/>
      <c r="HXA28" s="117"/>
      <c r="HXB28" s="117"/>
      <c r="HXC28" s="117"/>
      <c r="HXD28" s="117"/>
      <c r="HXE28" s="117"/>
      <c r="HXF28" s="117"/>
      <c r="HXG28" s="117"/>
      <c r="HXH28" s="117"/>
      <c r="HXI28" s="117"/>
      <c r="HXJ28" s="117"/>
      <c r="HXK28" s="117"/>
      <c r="HXL28" s="117"/>
      <c r="HXM28" s="117"/>
      <c r="HXN28" s="117"/>
      <c r="HXO28" s="117"/>
      <c r="HXP28" s="117"/>
      <c r="HXQ28" s="117"/>
      <c r="HXR28" s="117"/>
      <c r="HXS28" s="117"/>
      <c r="HXT28" s="117"/>
      <c r="HXU28" s="117"/>
      <c r="HXV28" s="117"/>
      <c r="HXW28" s="117"/>
      <c r="HXX28" s="117"/>
      <c r="HXY28" s="117"/>
      <c r="HXZ28" s="117"/>
      <c r="HYA28" s="117"/>
      <c r="HYB28" s="117"/>
      <c r="HYC28" s="117"/>
      <c r="HYD28" s="117"/>
      <c r="HYE28" s="117"/>
      <c r="HYF28" s="117"/>
      <c r="HYG28" s="117"/>
      <c r="HYH28" s="117"/>
      <c r="HYI28" s="117"/>
      <c r="HYJ28" s="117"/>
      <c r="HYK28" s="117"/>
      <c r="HYL28" s="117"/>
      <c r="HYM28" s="117"/>
      <c r="HYN28" s="117"/>
      <c r="HYO28" s="117"/>
      <c r="HYP28" s="117"/>
      <c r="HYQ28" s="117"/>
      <c r="HYR28" s="117"/>
      <c r="HYS28" s="117"/>
      <c r="HYT28" s="117"/>
      <c r="HYU28" s="117"/>
      <c r="HYV28" s="117"/>
      <c r="HYW28" s="117"/>
      <c r="HYX28" s="117"/>
      <c r="HYY28" s="117"/>
      <c r="HYZ28" s="117"/>
      <c r="HZA28" s="117"/>
      <c r="HZB28" s="117"/>
      <c r="HZC28" s="117"/>
      <c r="HZD28" s="117"/>
      <c r="HZE28" s="117"/>
      <c r="HZF28" s="117"/>
      <c r="HZG28" s="117"/>
      <c r="HZH28" s="117"/>
      <c r="HZI28" s="117"/>
      <c r="HZJ28" s="117"/>
      <c r="HZK28" s="117"/>
      <c r="HZL28" s="117"/>
      <c r="HZM28" s="117"/>
      <c r="HZN28" s="117"/>
      <c r="HZO28" s="117"/>
      <c r="HZP28" s="117"/>
      <c r="HZQ28" s="117"/>
      <c r="HZR28" s="117"/>
      <c r="HZS28" s="117"/>
      <c r="HZT28" s="117"/>
      <c r="HZU28" s="117"/>
      <c r="HZV28" s="117"/>
      <c r="HZW28" s="117"/>
      <c r="HZX28" s="117"/>
      <c r="HZY28" s="117"/>
      <c r="HZZ28" s="117"/>
      <c r="IAA28" s="117"/>
      <c r="IAB28" s="117"/>
      <c r="IAC28" s="117"/>
      <c r="IAD28" s="117"/>
      <c r="IAE28" s="117"/>
      <c r="IAF28" s="117"/>
      <c r="IAG28" s="117"/>
      <c r="IAH28" s="117"/>
      <c r="IAI28" s="117"/>
      <c r="IAJ28" s="117"/>
      <c r="IAK28" s="117"/>
      <c r="IAL28" s="117"/>
      <c r="IAM28" s="117"/>
      <c r="IAN28" s="117"/>
      <c r="IAO28" s="117"/>
      <c r="IAP28" s="117"/>
      <c r="IAQ28" s="117"/>
      <c r="IAR28" s="117"/>
      <c r="IAS28" s="117"/>
      <c r="IAT28" s="117"/>
      <c r="IAU28" s="117"/>
      <c r="IAV28" s="117"/>
      <c r="IAW28" s="117"/>
      <c r="IAX28" s="117"/>
      <c r="IAY28" s="117"/>
      <c r="IAZ28" s="117"/>
      <c r="IBA28" s="117"/>
      <c r="IBB28" s="117"/>
      <c r="IBC28" s="117"/>
      <c r="IBD28" s="117"/>
      <c r="IBE28" s="117"/>
      <c r="IBF28" s="117"/>
      <c r="IBG28" s="117"/>
      <c r="IBH28" s="117"/>
      <c r="IBI28" s="117"/>
      <c r="IBJ28" s="117"/>
      <c r="IBK28" s="117"/>
      <c r="IBL28" s="117"/>
      <c r="IBM28" s="117"/>
      <c r="IBN28" s="117"/>
      <c r="IBO28" s="117"/>
      <c r="IBP28" s="117"/>
      <c r="IBQ28" s="117"/>
      <c r="IBR28" s="117"/>
      <c r="IBS28" s="117"/>
      <c r="IBT28" s="117"/>
      <c r="IBU28" s="117"/>
      <c r="IBV28" s="117"/>
      <c r="IBW28" s="117"/>
      <c r="IBX28" s="117"/>
      <c r="IBY28" s="117"/>
      <c r="IBZ28" s="117"/>
      <c r="ICA28" s="117"/>
      <c r="ICB28" s="117"/>
      <c r="ICC28" s="117"/>
      <c r="ICD28" s="117"/>
      <c r="ICE28" s="117"/>
      <c r="ICF28" s="117"/>
      <c r="ICG28" s="117"/>
      <c r="ICH28" s="117"/>
      <c r="ICI28" s="117"/>
      <c r="ICJ28" s="117"/>
      <c r="ICK28" s="117"/>
      <c r="ICL28" s="117"/>
      <c r="ICM28" s="117"/>
      <c r="ICN28" s="117"/>
      <c r="ICO28" s="117"/>
      <c r="ICP28" s="117"/>
      <c r="ICQ28" s="117"/>
      <c r="ICR28" s="117"/>
      <c r="ICS28" s="117"/>
      <c r="ICT28" s="117"/>
      <c r="ICU28" s="117"/>
      <c r="ICV28" s="117"/>
      <c r="ICW28" s="117"/>
      <c r="ICX28" s="117"/>
      <c r="ICY28" s="117"/>
      <c r="ICZ28" s="117"/>
      <c r="IDA28" s="117"/>
      <c r="IDB28" s="117"/>
      <c r="IDC28" s="117"/>
      <c r="IDD28" s="117"/>
      <c r="IDE28" s="117"/>
      <c r="IDF28" s="117"/>
      <c r="IDG28" s="117"/>
      <c r="IDH28" s="117"/>
      <c r="IDI28" s="117"/>
      <c r="IDJ28" s="117"/>
      <c r="IDK28" s="117"/>
      <c r="IDL28" s="117"/>
      <c r="IDM28" s="117"/>
      <c r="IDN28" s="117"/>
      <c r="IDO28" s="117"/>
      <c r="IDP28" s="117"/>
      <c r="IDQ28" s="117"/>
      <c r="IDR28" s="117"/>
      <c r="IDS28" s="117"/>
      <c r="IDT28" s="117"/>
      <c r="IDU28" s="117"/>
      <c r="IDV28" s="117"/>
      <c r="IDW28" s="117"/>
      <c r="IDX28" s="117"/>
      <c r="IDY28" s="117"/>
      <c r="IDZ28" s="117"/>
      <c r="IEA28" s="117"/>
      <c r="IEB28" s="117"/>
      <c r="IEC28" s="117"/>
      <c r="IED28" s="117"/>
      <c r="IEE28" s="117"/>
      <c r="IEF28" s="117"/>
      <c r="IEG28" s="117"/>
      <c r="IEH28" s="117"/>
      <c r="IEI28" s="117"/>
      <c r="IEJ28" s="117"/>
      <c r="IEK28" s="117"/>
      <c r="IEL28" s="117"/>
      <c r="IEM28" s="117"/>
      <c r="IEN28" s="117"/>
      <c r="IEO28" s="117"/>
      <c r="IEP28" s="117"/>
      <c r="IEQ28" s="117"/>
      <c r="IER28" s="117"/>
      <c r="IES28" s="117"/>
      <c r="IET28" s="117"/>
      <c r="IEU28" s="117"/>
      <c r="IEV28" s="117"/>
      <c r="IEW28" s="117"/>
      <c r="IEX28" s="117"/>
      <c r="IEY28" s="117"/>
      <c r="IEZ28" s="117"/>
      <c r="IFA28" s="117"/>
      <c r="IFB28" s="117"/>
      <c r="IFC28" s="117"/>
      <c r="IFD28" s="117"/>
      <c r="IFE28" s="117"/>
      <c r="IFF28" s="117"/>
      <c r="IFG28" s="117"/>
      <c r="IFH28" s="117"/>
      <c r="IFI28" s="117"/>
      <c r="IFJ28" s="117"/>
      <c r="IFK28" s="117"/>
      <c r="IFL28" s="117"/>
      <c r="IFM28" s="117"/>
      <c r="IFN28" s="117"/>
      <c r="IFO28" s="117"/>
      <c r="IFP28" s="117"/>
      <c r="IFQ28" s="117"/>
      <c r="IFR28" s="117"/>
      <c r="IFS28" s="117"/>
      <c r="IFT28" s="117"/>
      <c r="IFU28" s="117"/>
      <c r="IFV28" s="117"/>
      <c r="IFW28" s="117"/>
      <c r="IFX28" s="117"/>
      <c r="IFY28" s="117"/>
      <c r="IFZ28" s="117"/>
      <c r="IGA28" s="117"/>
      <c r="IGB28" s="117"/>
      <c r="IGC28" s="117"/>
      <c r="IGD28" s="117"/>
      <c r="IGE28" s="117"/>
      <c r="IGF28" s="117"/>
      <c r="IGG28" s="117"/>
      <c r="IGH28" s="117"/>
      <c r="IGI28" s="117"/>
      <c r="IGJ28" s="117"/>
      <c r="IGK28" s="117"/>
      <c r="IGL28" s="117"/>
      <c r="IGM28" s="117"/>
      <c r="IGN28" s="117"/>
      <c r="IGO28" s="117"/>
      <c r="IGP28" s="117"/>
      <c r="IGQ28" s="117"/>
      <c r="IGR28" s="117"/>
      <c r="IGS28" s="117"/>
      <c r="IGT28" s="117"/>
      <c r="IGU28" s="117"/>
      <c r="IGV28" s="117"/>
      <c r="IGW28" s="117"/>
      <c r="IGX28" s="117"/>
      <c r="IGY28" s="117"/>
      <c r="IGZ28" s="117"/>
      <c r="IHA28" s="117"/>
      <c r="IHB28" s="117"/>
      <c r="IHC28" s="117"/>
      <c r="IHD28" s="117"/>
      <c r="IHE28" s="117"/>
      <c r="IHF28" s="117"/>
      <c r="IHG28" s="117"/>
      <c r="IHH28" s="117"/>
      <c r="IHI28" s="117"/>
      <c r="IHJ28" s="117"/>
      <c r="IHK28" s="117"/>
      <c r="IHL28" s="117"/>
      <c r="IHM28" s="117"/>
      <c r="IHN28" s="117"/>
      <c r="IHO28" s="117"/>
      <c r="IHP28" s="117"/>
      <c r="IHQ28" s="117"/>
      <c r="IHR28" s="117"/>
      <c r="IHS28" s="117"/>
      <c r="IHT28" s="117"/>
      <c r="IHU28" s="117"/>
      <c r="IHV28" s="117"/>
      <c r="IHW28" s="117"/>
      <c r="IHX28" s="117"/>
      <c r="IHY28" s="117"/>
      <c r="IHZ28" s="117"/>
      <c r="IIA28" s="117"/>
      <c r="IIB28" s="117"/>
      <c r="IIC28" s="117"/>
      <c r="IID28" s="117"/>
      <c r="IIE28" s="117"/>
      <c r="IIF28" s="117"/>
      <c r="IIG28" s="117"/>
      <c r="IIH28" s="117"/>
      <c r="III28" s="117"/>
      <c r="IIJ28" s="117"/>
      <c r="IIK28" s="117"/>
      <c r="IIL28" s="117"/>
      <c r="IIM28" s="117"/>
      <c r="IIN28" s="117"/>
      <c r="IIO28" s="117"/>
      <c r="IIP28" s="117"/>
      <c r="IIQ28" s="117"/>
      <c r="IIR28" s="117"/>
      <c r="IIS28" s="117"/>
      <c r="IIT28" s="117"/>
      <c r="IIU28" s="117"/>
      <c r="IIV28" s="117"/>
      <c r="IIW28" s="117"/>
      <c r="IIX28" s="117"/>
      <c r="IIY28" s="117"/>
      <c r="IIZ28" s="117"/>
      <c r="IJA28" s="117"/>
      <c r="IJB28" s="117"/>
      <c r="IJC28" s="117"/>
      <c r="IJD28" s="117"/>
      <c r="IJE28" s="117"/>
      <c r="IJF28" s="117"/>
      <c r="IJG28" s="117"/>
      <c r="IJH28" s="117"/>
      <c r="IJI28" s="117"/>
      <c r="IJJ28" s="117"/>
      <c r="IJK28" s="117"/>
      <c r="IJL28" s="117"/>
      <c r="IJM28" s="117"/>
      <c r="IJN28" s="117"/>
      <c r="IJO28" s="117"/>
      <c r="IJP28" s="117"/>
      <c r="IJQ28" s="117"/>
      <c r="IJR28" s="117"/>
      <c r="IJS28" s="117"/>
      <c r="IJT28" s="117"/>
      <c r="IJU28" s="117"/>
      <c r="IJV28" s="117"/>
      <c r="IJW28" s="117"/>
      <c r="IJX28" s="117"/>
      <c r="IJY28" s="117"/>
      <c r="IJZ28" s="117"/>
      <c r="IKA28" s="117"/>
      <c r="IKB28" s="117"/>
      <c r="IKC28" s="117"/>
      <c r="IKD28" s="117"/>
      <c r="IKE28" s="117"/>
      <c r="IKF28" s="117"/>
      <c r="IKG28" s="117"/>
      <c r="IKH28" s="117"/>
      <c r="IKI28" s="117"/>
      <c r="IKJ28" s="117"/>
      <c r="IKK28" s="117"/>
      <c r="IKL28" s="117"/>
      <c r="IKM28" s="117"/>
      <c r="IKN28" s="117"/>
      <c r="IKO28" s="117"/>
      <c r="IKP28" s="117"/>
      <c r="IKQ28" s="117"/>
      <c r="IKR28" s="117"/>
      <c r="IKS28" s="117"/>
      <c r="IKT28" s="117"/>
      <c r="IKU28" s="117"/>
      <c r="IKV28" s="117"/>
      <c r="IKW28" s="117"/>
      <c r="IKX28" s="117"/>
      <c r="IKY28" s="117"/>
      <c r="IKZ28" s="117"/>
      <c r="ILA28" s="117"/>
      <c r="ILB28" s="117"/>
      <c r="ILC28" s="117"/>
      <c r="ILD28" s="117"/>
      <c r="ILE28" s="117"/>
      <c r="ILF28" s="117"/>
      <c r="ILG28" s="117"/>
      <c r="ILH28" s="117"/>
      <c r="ILI28" s="117"/>
      <c r="ILJ28" s="117"/>
      <c r="ILK28" s="117"/>
      <c r="ILL28" s="117"/>
      <c r="ILM28" s="117"/>
      <c r="ILN28" s="117"/>
      <c r="ILO28" s="117"/>
      <c r="ILP28" s="117"/>
      <c r="ILQ28" s="117"/>
      <c r="ILR28" s="117"/>
      <c r="ILS28" s="117"/>
      <c r="ILT28" s="117"/>
      <c r="ILU28" s="117"/>
      <c r="ILV28" s="117"/>
      <c r="ILW28" s="117"/>
      <c r="ILX28" s="117"/>
      <c r="ILY28" s="117"/>
      <c r="ILZ28" s="117"/>
      <c r="IMA28" s="117"/>
      <c r="IMB28" s="117"/>
      <c r="IMC28" s="117"/>
      <c r="IMD28" s="117"/>
      <c r="IME28" s="117"/>
      <c r="IMF28" s="117"/>
      <c r="IMG28" s="117"/>
      <c r="IMH28" s="117"/>
      <c r="IMI28" s="117"/>
      <c r="IMJ28" s="117"/>
      <c r="IMK28" s="117"/>
      <c r="IML28" s="117"/>
      <c r="IMM28" s="117"/>
      <c r="IMN28" s="117"/>
      <c r="IMO28" s="117"/>
      <c r="IMP28" s="117"/>
      <c r="IMQ28" s="117"/>
      <c r="IMR28" s="117"/>
      <c r="IMS28" s="117"/>
      <c r="IMT28" s="117"/>
      <c r="IMU28" s="117"/>
      <c r="IMV28" s="117"/>
      <c r="IMW28" s="117"/>
      <c r="IMX28" s="117"/>
      <c r="IMY28" s="117"/>
      <c r="IMZ28" s="117"/>
      <c r="INA28" s="117"/>
      <c r="INB28" s="117"/>
      <c r="INC28" s="117"/>
      <c r="IND28" s="117"/>
      <c r="INE28" s="117"/>
      <c r="INF28" s="117"/>
      <c r="ING28" s="117"/>
      <c r="INH28" s="117"/>
      <c r="INI28" s="117"/>
      <c r="INJ28" s="117"/>
      <c r="INK28" s="117"/>
      <c r="INL28" s="117"/>
      <c r="INM28" s="117"/>
      <c r="INN28" s="117"/>
      <c r="INO28" s="117"/>
      <c r="INP28" s="117"/>
      <c r="INQ28" s="117"/>
      <c r="INR28" s="117"/>
      <c r="INS28" s="117"/>
      <c r="INT28" s="117"/>
      <c r="INU28" s="117"/>
      <c r="INV28" s="117"/>
      <c r="INW28" s="117"/>
      <c r="INX28" s="117"/>
      <c r="INY28" s="117"/>
      <c r="INZ28" s="117"/>
      <c r="IOA28" s="117"/>
      <c r="IOB28" s="117"/>
      <c r="IOC28" s="117"/>
      <c r="IOD28" s="117"/>
      <c r="IOE28" s="117"/>
      <c r="IOF28" s="117"/>
      <c r="IOG28" s="117"/>
      <c r="IOH28" s="117"/>
      <c r="IOI28" s="117"/>
      <c r="IOJ28" s="117"/>
      <c r="IOK28" s="117"/>
      <c r="IOL28" s="117"/>
      <c r="IOM28" s="117"/>
      <c r="ION28" s="117"/>
      <c r="IOO28" s="117"/>
      <c r="IOP28" s="117"/>
      <c r="IOQ28" s="117"/>
      <c r="IOR28" s="117"/>
      <c r="IOS28" s="117"/>
      <c r="IOT28" s="117"/>
      <c r="IOU28" s="117"/>
      <c r="IOV28" s="117"/>
      <c r="IOW28" s="117"/>
      <c r="IOX28" s="117"/>
      <c r="IOY28" s="117"/>
      <c r="IOZ28" s="117"/>
      <c r="IPA28" s="117"/>
      <c r="IPB28" s="117"/>
      <c r="IPC28" s="117"/>
      <c r="IPD28" s="117"/>
      <c r="IPE28" s="117"/>
      <c r="IPF28" s="117"/>
      <c r="IPG28" s="117"/>
      <c r="IPH28" s="117"/>
      <c r="IPI28" s="117"/>
      <c r="IPJ28" s="117"/>
      <c r="IPK28" s="117"/>
      <c r="IPL28" s="117"/>
      <c r="IPM28" s="117"/>
      <c r="IPN28" s="117"/>
      <c r="IPO28" s="117"/>
      <c r="IPP28" s="117"/>
      <c r="IPQ28" s="117"/>
      <c r="IPR28" s="117"/>
      <c r="IPS28" s="117"/>
      <c r="IPT28" s="117"/>
      <c r="IPU28" s="117"/>
      <c r="IPV28" s="117"/>
      <c r="IPW28" s="117"/>
      <c r="IPX28" s="117"/>
      <c r="IPY28" s="117"/>
      <c r="IPZ28" s="117"/>
      <c r="IQA28" s="117"/>
      <c r="IQB28" s="117"/>
      <c r="IQC28" s="117"/>
      <c r="IQD28" s="117"/>
      <c r="IQE28" s="117"/>
      <c r="IQF28" s="117"/>
      <c r="IQG28" s="117"/>
      <c r="IQH28" s="117"/>
      <c r="IQI28" s="117"/>
      <c r="IQJ28" s="117"/>
      <c r="IQK28" s="117"/>
      <c r="IQL28" s="117"/>
      <c r="IQM28" s="117"/>
      <c r="IQN28" s="117"/>
      <c r="IQO28" s="117"/>
      <c r="IQP28" s="117"/>
      <c r="IQQ28" s="117"/>
      <c r="IQR28" s="117"/>
      <c r="IQS28" s="117"/>
      <c r="IQT28" s="117"/>
      <c r="IQU28" s="117"/>
      <c r="IQV28" s="117"/>
      <c r="IQW28" s="117"/>
      <c r="IQX28" s="117"/>
      <c r="IQY28" s="117"/>
      <c r="IQZ28" s="117"/>
      <c r="IRA28" s="117"/>
      <c r="IRB28" s="117"/>
      <c r="IRC28" s="117"/>
      <c r="IRD28" s="117"/>
      <c r="IRE28" s="117"/>
      <c r="IRF28" s="117"/>
      <c r="IRG28" s="117"/>
      <c r="IRH28" s="117"/>
      <c r="IRI28" s="117"/>
      <c r="IRJ28" s="117"/>
      <c r="IRK28" s="117"/>
      <c r="IRL28" s="117"/>
      <c r="IRM28" s="117"/>
      <c r="IRN28" s="117"/>
      <c r="IRO28" s="117"/>
      <c r="IRP28" s="117"/>
      <c r="IRQ28" s="117"/>
      <c r="IRR28" s="117"/>
      <c r="IRS28" s="117"/>
      <c r="IRT28" s="117"/>
      <c r="IRU28" s="117"/>
      <c r="IRV28" s="117"/>
      <c r="IRW28" s="117"/>
      <c r="IRX28" s="117"/>
      <c r="IRY28" s="117"/>
      <c r="IRZ28" s="117"/>
      <c r="ISA28" s="117"/>
      <c r="ISB28" s="117"/>
      <c r="ISC28" s="117"/>
      <c r="ISD28" s="117"/>
      <c r="ISE28" s="117"/>
      <c r="ISF28" s="117"/>
      <c r="ISG28" s="117"/>
      <c r="ISH28" s="117"/>
      <c r="ISI28" s="117"/>
      <c r="ISJ28" s="117"/>
      <c r="ISK28" s="117"/>
      <c r="ISL28" s="117"/>
      <c r="ISM28" s="117"/>
      <c r="ISN28" s="117"/>
      <c r="ISO28" s="117"/>
      <c r="ISP28" s="117"/>
      <c r="ISQ28" s="117"/>
      <c r="ISR28" s="117"/>
      <c r="ISS28" s="117"/>
      <c r="IST28" s="117"/>
      <c r="ISU28" s="117"/>
      <c r="ISV28" s="117"/>
      <c r="ISW28" s="117"/>
      <c r="ISX28" s="117"/>
      <c r="ISY28" s="117"/>
      <c r="ISZ28" s="117"/>
      <c r="ITA28" s="117"/>
      <c r="ITB28" s="117"/>
      <c r="ITC28" s="117"/>
      <c r="ITD28" s="117"/>
      <c r="ITE28" s="117"/>
      <c r="ITF28" s="117"/>
      <c r="ITG28" s="117"/>
      <c r="ITH28" s="117"/>
      <c r="ITI28" s="117"/>
      <c r="ITJ28" s="117"/>
      <c r="ITK28" s="117"/>
      <c r="ITL28" s="117"/>
      <c r="ITM28" s="117"/>
      <c r="ITN28" s="117"/>
      <c r="ITO28" s="117"/>
      <c r="ITP28" s="117"/>
      <c r="ITQ28" s="117"/>
      <c r="ITR28" s="117"/>
      <c r="ITS28" s="117"/>
      <c r="ITT28" s="117"/>
      <c r="ITU28" s="117"/>
      <c r="ITV28" s="117"/>
      <c r="ITW28" s="117"/>
      <c r="ITX28" s="117"/>
      <c r="ITY28" s="117"/>
      <c r="ITZ28" s="117"/>
      <c r="IUA28" s="117"/>
      <c r="IUB28" s="117"/>
      <c r="IUC28" s="117"/>
      <c r="IUD28" s="117"/>
      <c r="IUE28" s="117"/>
      <c r="IUF28" s="117"/>
      <c r="IUG28" s="117"/>
      <c r="IUH28" s="117"/>
      <c r="IUI28" s="117"/>
      <c r="IUJ28" s="117"/>
      <c r="IUK28" s="117"/>
      <c r="IUL28" s="117"/>
      <c r="IUM28" s="117"/>
      <c r="IUN28" s="117"/>
      <c r="IUO28" s="117"/>
      <c r="IUP28" s="117"/>
      <c r="IUQ28" s="117"/>
      <c r="IUR28" s="117"/>
      <c r="IUS28" s="117"/>
      <c r="IUT28" s="117"/>
      <c r="IUU28" s="117"/>
      <c r="IUV28" s="117"/>
      <c r="IUW28" s="117"/>
      <c r="IUX28" s="117"/>
      <c r="IUY28" s="117"/>
      <c r="IUZ28" s="117"/>
      <c r="IVA28" s="117"/>
      <c r="IVB28" s="117"/>
      <c r="IVC28" s="117"/>
      <c r="IVD28" s="117"/>
      <c r="IVE28" s="117"/>
      <c r="IVF28" s="117"/>
      <c r="IVG28" s="117"/>
      <c r="IVH28" s="117"/>
      <c r="IVI28" s="117"/>
      <c r="IVJ28" s="117"/>
      <c r="IVK28" s="117"/>
      <c r="IVL28" s="117"/>
      <c r="IVM28" s="117"/>
      <c r="IVN28" s="117"/>
      <c r="IVO28" s="117"/>
      <c r="IVP28" s="117"/>
      <c r="IVQ28" s="117"/>
      <c r="IVR28" s="117"/>
      <c r="IVS28" s="117"/>
      <c r="IVT28" s="117"/>
      <c r="IVU28" s="117"/>
      <c r="IVV28" s="117"/>
      <c r="IVW28" s="117"/>
      <c r="IVX28" s="117"/>
      <c r="IVY28" s="117"/>
      <c r="IVZ28" s="117"/>
      <c r="IWA28" s="117"/>
      <c r="IWB28" s="117"/>
      <c r="IWC28" s="117"/>
      <c r="IWD28" s="117"/>
      <c r="IWE28" s="117"/>
      <c r="IWF28" s="117"/>
      <c r="IWG28" s="117"/>
      <c r="IWH28" s="117"/>
      <c r="IWI28" s="117"/>
      <c r="IWJ28" s="117"/>
      <c r="IWK28" s="117"/>
      <c r="IWL28" s="117"/>
      <c r="IWM28" s="117"/>
      <c r="IWN28" s="117"/>
      <c r="IWO28" s="117"/>
      <c r="IWP28" s="117"/>
      <c r="IWQ28" s="117"/>
      <c r="IWR28" s="117"/>
      <c r="IWS28" s="117"/>
      <c r="IWT28" s="117"/>
      <c r="IWU28" s="117"/>
      <c r="IWV28" s="117"/>
      <c r="IWW28" s="117"/>
      <c r="IWX28" s="117"/>
      <c r="IWY28" s="117"/>
      <c r="IWZ28" s="117"/>
      <c r="IXA28" s="117"/>
      <c r="IXB28" s="117"/>
      <c r="IXC28" s="117"/>
      <c r="IXD28" s="117"/>
      <c r="IXE28" s="117"/>
      <c r="IXF28" s="117"/>
      <c r="IXG28" s="117"/>
      <c r="IXH28" s="117"/>
      <c r="IXI28" s="117"/>
      <c r="IXJ28" s="117"/>
      <c r="IXK28" s="117"/>
      <c r="IXL28" s="117"/>
      <c r="IXM28" s="117"/>
      <c r="IXN28" s="117"/>
      <c r="IXO28" s="117"/>
      <c r="IXP28" s="117"/>
      <c r="IXQ28" s="117"/>
      <c r="IXR28" s="117"/>
      <c r="IXS28" s="117"/>
      <c r="IXT28" s="117"/>
      <c r="IXU28" s="117"/>
      <c r="IXV28" s="117"/>
      <c r="IXW28" s="117"/>
      <c r="IXX28" s="117"/>
      <c r="IXY28" s="117"/>
      <c r="IXZ28" s="117"/>
      <c r="IYA28" s="117"/>
      <c r="IYB28" s="117"/>
      <c r="IYC28" s="117"/>
      <c r="IYD28" s="117"/>
      <c r="IYE28" s="117"/>
      <c r="IYF28" s="117"/>
      <c r="IYG28" s="117"/>
      <c r="IYH28" s="117"/>
      <c r="IYI28" s="117"/>
      <c r="IYJ28" s="117"/>
      <c r="IYK28" s="117"/>
      <c r="IYL28" s="117"/>
      <c r="IYM28" s="117"/>
      <c r="IYN28" s="117"/>
      <c r="IYO28" s="117"/>
      <c r="IYP28" s="117"/>
      <c r="IYQ28" s="117"/>
      <c r="IYR28" s="117"/>
      <c r="IYS28" s="117"/>
      <c r="IYT28" s="117"/>
      <c r="IYU28" s="117"/>
      <c r="IYV28" s="117"/>
      <c r="IYW28" s="117"/>
      <c r="IYX28" s="117"/>
      <c r="IYY28" s="117"/>
      <c r="IYZ28" s="117"/>
      <c r="IZA28" s="117"/>
      <c r="IZB28" s="117"/>
      <c r="IZC28" s="117"/>
      <c r="IZD28" s="117"/>
      <c r="IZE28" s="117"/>
      <c r="IZF28" s="117"/>
      <c r="IZG28" s="117"/>
      <c r="IZH28" s="117"/>
      <c r="IZI28" s="117"/>
      <c r="IZJ28" s="117"/>
      <c r="IZK28" s="117"/>
      <c r="IZL28" s="117"/>
      <c r="IZM28" s="117"/>
      <c r="IZN28" s="117"/>
      <c r="IZO28" s="117"/>
      <c r="IZP28" s="117"/>
      <c r="IZQ28" s="117"/>
      <c r="IZR28" s="117"/>
      <c r="IZS28" s="117"/>
      <c r="IZT28" s="117"/>
      <c r="IZU28" s="117"/>
      <c r="IZV28" s="117"/>
      <c r="IZW28" s="117"/>
      <c r="IZX28" s="117"/>
      <c r="IZY28" s="117"/>
      <c r="IZZ28" s="117"/>
      <c r="JAA28" s="117"/>
      <c r="JAB28" s="117"/>
      <c r="JAC28" s="117"/>
      <c r="JAD28" s="117"/>
      <c r="JAE28" s="117"/>
      <c r="JAF28" s="117"/>
      <c r="JAG28" s="117"/>
      <c r="JAH28" s="117"/>
      <c r="JAI28" s="117"/>
      <c r="JAJ28" s="117"/>
      <c r="JAK28" s="117"/>
      <c r="JAL28" s="117"/>
      <c r="JAM28" s="117"/>
      <c r="JAN28" s="117"/>
      <c r="JAO28" s="117"/>
      <c r="JAP28" s="117"/>
      <c r="JAQ28" s="117"/>
      <c r="JAR28" s="117"/>
      <c r="JAS28" s="117"/>
      <c r="JAT28" s="117"/>
      <c r="JAU28" s="117"/>
      <c r="JAV28" s="117"/>
      <c r="JAW28" s="117"/>
      <c r="JAX28" s="117"/>
      <c r="JAY28" s="117"/>
      <c r="JAZ28" s="117"/>
      <c r="JBA28" s="117"/>
      <c r="JBB28" s="117"/>
      <c r="JBC28" s="117"/>
      <c r="JBD28" s="117"/>
      <c r="JBE28" s="117"/>
      <c r="JBF28" s="117"/>
      <c r="JBG28" s="117"/>
      <c r="JBH28" s="117"/>
      <c r="JBI28" s="117"/>
      <c r="JBJ28" s="117"/>
      <c r="JBK28" s="117"/>
      <c r="JBL28" s="117"/>
      <c r="JBM28" s="117"/>
      <c r="JBN28" s="117"/>
      <c r="JBO28" s="117"/>
      <c r="JBP28" s="117"/>
      <c r="JBQ28" s="117"/>
      <c r="JBR28" s="117"/>
      <c r="JBS28" s="117"/>
      <c r="JBT28" s="117"/>
      <c r="JBU28" s="117"/>
      <c r="JBV28" s="117"/>
      <c r="JBW28" s="117"/>
      <c r="JBX28" s="117"/>
      <c r="JBY28" s="117"/>
      <c r="JBZ28" s="117"/>
      <c r="JCA28" s="117"/>
      <c r="JCB28" s="117"/>
      <c r="JCC28" s="117"/>
      <c r="JCD28" s="117"/>
      <c r="JCE28" s="117"/>
      <c r="JCF28" s="117"/>
      <c r="JCG28" s="117"/>
      <c r="JCH28" s="117"/>
      <c r="JCI28" s="117"/>
      <c r="JCJ28" s="117"/>
      <c r="JCK28" s="117"/>
      <c r="JCL28" s="117"/>
      <c r="JCM28" s="117"/>
      <c r="JCN28" s="117"/>
      <c r="JCO28" s="117"/>
      <c r="JCP28" s="117"/>
      <c r="JCQ28" s="117"/>
      <c r="JCR28" s="117"/>
      <c r="JCS28" s="117"/>
      <c r="JCT28" s="117"/>
      <c r="JCU28" s="117"/>
      <c r="JCV28" s="117"/>
      <c r="JCW28" s="117"/>
      <c r="JCX28" s="117"/>
      <c r="JCY28" s="117"/>
      <c r="JCZ28" s="117"/>
      <c r="JDA28" s="117"/>
      <c r="JDB28" s="117"/>
      <c r="JDC28" s="117"/>
      <c r="JDD28" s="117"/>
      <c r="JDE28" s="117"/>
      <c r="JDF28" s="117"/>
      <c r="JDG28" s="117"/>
      <c r="JDH28" s="117"/>
      <c r="JDI28" s="117"/>
      <c r="JDJ28" s="117"/>
      <c r="JDK28" s="117"/>
      <c r="JDL28" s="117"/>
      <c r="JDM28" s="117"/>
      <c r="JDN28" s="117"/>
      <c r="JDO28" s="117"/>
      <c r="JDP28" s="117"/>
      <c r="JDQ28" s="117"/>
      <c r="JDR28" s="117"/>
      <c r="JDS28" s="117"/>
      <c r="JDT28" s="117"/>
      <c r="JDU28" s="117"/>
      <c r="JDV28" s="117"/>
      <c r="JDW28" s="117"/>
      <c r="JDX28" s="117"/>
      <c r="JDY28" s="117"/>
      <c r="JDZ28" s="117"/>
      <c r="JEA28" s="117"/>
      <c r="JEB28" s="117"/>
      <c r="JEC28" s="117"/>
      <c r="JED28" s="117"/>
      <c r="JEE28" s="117"/>
      <c r="JEF28" s="117"/>
      <c r="JEG28" s="117"/>
      <c r="JEH28" s="117"/>
      <c r="JEI28" s="117"/>
      <c r="JEJ28" s="117"/>
      <c r="JEK28" s="117"/>
      <c r="JEL28" s="117"/>
      <c r="JEM28" s="117"/>
      <c r="JEN28" s="117"/>
      <c r="JEO28" s="117"/>
      <c r="JEP28" s="117"/>
      <c r="JEQ28" s="117"/>
      <c r="JER28" s="117"/>
      <c r="JES28" s="117"/>
      <c r="JET28" s="117"/>
      <c r="JEU28" s="117"/>
      <c r="JEV28" s="117"/>
      <c r="JEW28" s="117"/>
      <c r="JEX28" s="117"/>
      <c r="JEY28" s="117"/>
      <c r="JEZ28" s="117"/>
      <c r="JFA28" s="117"/>
      <c r="JFB28" s="117"/>
      <c r="JFC28" s="117"/>
      <c r="JFD28" s="117"/>
      <c r="JFE28" s="117"/>
      <c r="JFF28" s="117"/>
      <c r="JFG28" s="117"/>
      <c r="JFH28" s="117"/>
      <c r="JFI28" s="117"/>
      <c r="JFJ28" s="117"/>
      <c r="JFK28" s="117"/>
      <c r="JFL28" s="117"/>
      <c r="JFM28" s="117"/>
      <c r="JFN28" s="117"/>
      <c r="JFO28" s="117"/>
      <c r="JFP28" s="117"/>
      <c r="JFQ28" s="117"/>
      <c r="JFR28" s="117"/>
      <c r="JFS28" s="117"/>
      <c r="JFT28" s="117"/>
      <c r="JFU28" s="117"/>
      <c r="JFV28" s="117"/>
      <c r="JFW28" s="117"/>
      <c r="JFX28" s="117"/>
      <c r="JFY28" s="117"/>
      <c r="JFZ28" s="117"/>
      <c r="JGA28" s="117"/>
      <c r="JGB28" s="117"/>
      <c r="JGC28" s="117"/>
      <c r="JGD28" s="117"/>
      <c r="JGE28" s="117"/>
      <c r="JGF28" s="117"/>
      <c r="JGG28" s="117"/>
      <c r="JGH28" s="117"/>
      <c r="JGI28" s="117"/>
      <c r="JGJ28" s="117"/>
      <c r="JGK28" s="117"/>
      <c r="JGL28" s="117"/>
      <c r="JGM28" s="117"/>
      <c r="JGN28" s="117"/>
      <c r="JGO28" s="117"/>
      <c r="JGP28" s="117"/>
      <c r="JGQ28" s="117"/>
      <c r="JGR28" s="117"/>
      <c r="JGS28" s="117"/>
      <c r="JGT28" s="117"/>
      <c r="JGU28" s="117"/>
      <c r="JGV28" s="117"/>
      <c r="JGW28" s="117"/>
      <c r="JGX28" s="117"/>
      <c r="JGY28" s="117"/>
      <c r="JGZ28" s="117"/>
      <c r="JHA28" s="117"/>
      <c r="JHB28" s="117"/>
      <c r="JHC28" s="117"/>
      <c r="JHD28" s="117"/>
      <c r="JHE28" s="117"/>
      <c r="JHF28" s="117"/>
      <c r="JHG28" s="117"/>
      <c r="JHH28" s="117"/>
      <c r="JHI28" s="117"/>
      <c r="JHJ28" s="117"/>
      <c r="JHK28" s="117"/>
      <c r="JHL28" s="117"/>
      <c r="JHM28" s="117"/>
      <c r="JHN28" s="117"/>
      <c r="JHO28" s="117"/>
      <c r="JHP28" s="117"/>
      <c r="JHQ28" s="117"/>
      <c r="JHR28" s="117"/>
      <c r="JHS28" s="117"/>
      <c r="JHT28" s="117"/>
      <c r="JHU28" s="117"/>
      <c r="JHV28" s="117"/>
      <c r="JHW28" s="117"/>
      <c r="JHX28" s="117"/>
      <c r="JHY28" s="117"/>
      <c r="JHZ28" s="117"/>
      <c r="JIA28" s="117"/>
      <c r="JIB28" s="117"/>
      <c r="JIC28" s="117"/>
      <c r="JID28" s="117"/>
      <c r="JIE28" s="117"/>
      <c r="JIF28" s="117"/>
      <c r="JIG28" s="117"/>
      <c r="JIH28" s="117"/>
      <c r="JII28" s="117"/>
      <c r="JIJ28" s="117"/>
      <c r="JIK28" s="117"/>
      <c r="JIL28" s="117"/>
      <c r="JIM28" s="117"/>
      <c r="JIN28" s="117"/>
      <c r="JIO28" s="117"/>
      <c r="JIP28" s="117"/>
      <c r="JIQ28" s="117"/>
      <c r="JIR28" s="117"/>
      <c r="JIS28" s="117"/>
      <c r="JIT28" s="117"/>
      <c r="JIU28" s="117"/>
      <c r="JIV28" s="117"/>
      <c r="JIW28" s="117"/>
      <c r="JIX28" s="117"/>
      <c r="JIY28" s="117"/>
      <c r="JIZ28" s="117"/>
      <c r="JJA28" s="117"/>
      <c r="JJB28" s="117"/>
      <c r="JJC28" s="117"/>
      <c r="JJD28" s="117"/>
      <c r="JJE28" s="117"/>
      <c r="JJF28" s="117"/>
      <c r="JJG28" s="117"/>
      <c r="JJH28" s="117"/>
      <c r="JJI28" s="117"/>
      <c r="JJJ28" s="117"/>
      <c r="JJK28" s="117"/>
      <c r="JJL28" s="117"/>
      <c r="JJM28" s="117"/>
      <c r="JJN28" s="117"/>
      <c r="JJO28" s="117"/>
      <c r="JJP28" s="117"/>
      <c r="JJQ28" s="117"/>
      <c r="JJR28" s="117"/>
      <c r="JJS28" s="117"/>
      <c r="JJT28" s="117"/>
      <c r="JJU28" s="117"/>
      <c r="JJV28" s="117"/>
      <c r="JJW28" s="117"/>
      <c r="JJX28" s="117"/>
      <c r="JJY28" s="117"/>
      <c r="JJZ28" s="117"/>
      <c r="JKA28" s="117"/>
      <c r="JKB28" s="117"/>
      <c r="JKC28" s="117"/>
      <c r="JKD28" s="117"/>
      <c r="JKE28" s="117"/>
      <c r="JKF28" s="117"/>
      <c r="JKG28" s="117"/>
      <c r="JKH28" s="117"/>
      <c r="JKI28" s="117"/>
      <c r="JKJ28" s="117"/>
      <c r="JKK28" s="117"/>
      <c r="JKL28" s="117"/>
      <c r="JKM28" s="117"/>
      <c r="JKN28" s="117"/>
      <c r="JKO28" s="117"/>
      <c r="JKP28" s="117"/>
      <c r="JKQ28" s="117"/>
      <c r="JKR28" s="117"/>
      <c r="JKS28" s="117"/>
      <c r="JKT28" s="117"/>
      <c r="JKU28" s="117"/>
      <c r="JKV28" s="117"/>
      <c r="JKW28" s="117"/>
      <c r="JKX28" s="117"/>
      <c r="JKY28" s="117"/>
      <c r="JKZ28" s="117"/>
      <c r="JLA28" s="117"/>
      <c r="JLB28" s="117"/>
      <c r="JLC28" s="117"/>
      <c r="JLD28" s="117"/>
      <c r="JLE28" s="117"/>
      <c r="JLF28" s="117"/>
      <c r="JLG28" s="117"/>
      <c r="JLH28" s="117"/>
      <c r="JLI28" s="117"/>
      <c r="JLJ28" s="117"/>
      <c r="JLK28" s="117"/>
      <c r="JLL28" s="117"/>
      <c r="JLM28" s="117"/>
      <c r="JLN28" s="117"/>
      <c r="JLO28" s="117"/>
      <c r="JLP28" s="117"/>
      <c r="JLQ28" s="117"/>
      <c r="JLR28" s="117"/>
      <c r="JLS28" s="117"/>
      <c r="JLT28" s="117"/>
      <c r="JLU28" s="117"/>
      <c r="JLV28" s="117"/>
      <c r="JLW28" s="117"/>
      <c r="JLX28" s="117"/>
      <c r="JLY28" s="117"/>
      <c r="JLZ28" s="117"/>
      <c r="JMA28" s="117"/>
      <c r="JMB28" s="117"/>
      <c r="JMC28" s="117"/>
      <c r="JMD28" s="117"/>
      <c r="JME28" s="117"/>
      <c r="JMF28" s="117"/>
      <c r="JMG28" s="117"/>
      <c r="JMH28" s="117"/>
      <c r="JMI28" s="117"/>
      <c r="JMJ28" s="117"/>
      <c r="JMK28" s="117"/>
      <c r="JML28" s="117"/>
      <c r="JMM28" s="117"/>
      <c r="JMN28" s="117"/>
      <c r="JMO28" s="117"/>
      <c r="JMP28" s="117"/>
      <c r="JMQ28" s="117"/>
      <c r="JMR28" s="117"/>
      <c r="JMS28" s="117"/>
      <c r="JMT28" s="117"/>
      <c r="JMU28" s="117"/>
      <c r="JMV28" s="117"/>
      <c r="JMW28" s="117"/>
      <c r="JMX28" s="117"/>
      <c r="JMY28" s="117"/>
      <c r="JMZ28" s="117"/>
      <c r="JNA28" s="117"/>
      <c r="JNB28" s="117"/>
      <c r="JNC28" s="117"/>
      <c r="JND28" s="117"/>
      <c r="JNE28" s="117"/>
      <c r="JNF28" s="117"/>
      <c r="JNG28" s="117"/>
      <c r="JNH28" s="117"/>
      <c r="JNI28" s="117"/>
      <c r="JNJ28" s="117"/>
      <c r="JNK28" s="117"/>
      <c r="JNL28" s="117"/>
      <c r="JNM28" s="117"/>
      <c r="JNN28" s="117"/>
      <c r="JNO28" s="117"/>
      <c r="JNP28" s="117"/>
      <c r="JNQ28" s="117"/>
      <c r="JNR28" s="117"/>
      <c r="JNS28" s="117"/>
      <c r="JNT28" s="117"/>
      <c r="JNU28" s="117"/>
      <c r="JNV28" s="117"/>
      <c r="JNW28" s="117"/>
      <c r="JNX28" s="117"/>
      <c r="JNY28" s="117"/>
      <c r="JNZ28" s="117"/>
      <c r="JOA28" s="117"/>
      <c r="JOB28" s="117"/>
      <c r="JOC28" s="117"/>
      <c r="JOD28" s="117"/>
      <c r="JOE28" s="117"/>
      <c r="JOF28" s="117"/>
      <c r="JOG28" s="117"/>
      <c r="JOH28" s="117"/>
      <c r="JOI28" s="117"/>
      <c r="JOJ28" s="117"/>
      <c r="JOK28" s="117"/>
      <c r="JOL28" s="117"/>
      <c r="JOM28" s="117"/>
      <c r="JON28" s="117"/>
      <c r="JOO28" s="117"/>
      <c r="JOP28" s="117"/>
      <c r="JOQ28" s="117"/>
      <c r="JOR28" s="117"/>
      <c r="JOS28" s="117"/>
      <c r="JOT28" s="117"/>
      <c r="JOU28" s="117"/>
      <c r="JOV28" s="117"/>
      <c r="JOW28" s="117"/>
      <c r="JOX28" s="117"/>
      <c r="JOY28" s="117"/>
      <c r="JOZ28" s="117"/>
      <c r="JPA28" s="117"/>
      <c r="JPB28" s="117"/>
      <c r="JPC28" s="117"/>
      <c r="JPD28" s="117"/>
      <c r="JPE28" s="117"/>
      <c r="JPF28" s="117"/>
      <c r="JPG28" s="117"/>
      <c r="JPH28" s="117"/>
      <c r="JPI28" s="117"/>
      <c r="JPJ28" s="117"/>
      <c r="JPK28" s="117"/>
      <c r="JPL28" s="117"/>
      <c r="JPM28" s="117"/>
      <c r="JPN28" s="117"/>
      <c r="JPO28" s="117"/>
      <c r="JPP28" s="117"/>
      <c r="JPQ28" s="117"/>
      <c r="JPR28" s="117"/>
      <c r="JPS28" s="117"/>
      <c r="JPT28" s="117"/>
      <c r="JPU28" s="117"/>
      <c r="JPV28" s="117"/>
      <c r="JPW28" s="117"/>
      <c r="JPX28" s="117"/>
      <c r="JPY28" s="117"/>
      <c r="JPZ28" s="117"/>
      <c r="JQA28" s="117"/>
      <c r="JQB28" s="117"/>
      <c r="JQC28" s="117"/>
      <c r="JQD28" s="117"/>
      <c r="JQE28" s="117"/>
      <c r="JQF28" s="117"/>
      <c r="JQG28" s="117"/>
      <c r="JQH28" s="117"/>
      <c r="JQI28" s="117"/>
      <c r="JQJ28" s="117"/>
      <c r="JQK28" s="117"/>
      <c r="JQL28" s="117"/>
      <c r="JQM28" s="117"/>
      <c r="JQN28" s="117"/>
      <c r="JQO28" s="117"/>
      <c r="JQP28" s="117"/>
      <c r="JQQ28" s="117"/>
      <c r="JQR28" s="117"/>
      <c r="JQS28" s="117"/>
      <c r="JQT28" s="117"/>
      <c r="JQU28" s="117"/>
      <c r="JQV28" s="117"/>
      <c r="JQW28" s="117"/>
      <c r="JQX28" s="117"/>
      <c r="JQY28" s="117"/>
      <c r="JQZ28" s="117"/>
      <c r="JRA28" s="117"/>
      <c r="JRB28" s="117"/>
      <c r="JRC28" s="117"/>
      <c r="JRD28" s="117"/>
      <c r="JRE28" s="117"/>
      <c r="JRF28" s="117"/>
      <c r="JRG28" s="117"/>
      <c r="JRH28" s="117"/>
      <c r="JRI28" s="117"/>
      <c r="JRJ28" s="117"/>
      <c r="JRK28" s="117"/>
      <c r="JRL28" s="117"/>
      <c r="JRM28" s="117"/>
      <c r="JRN28" s="117"/>
      <c r="JRO28" s="117"/>
      <c r="JRP28" s="117"/>
      <c r="JRQ28" s="117"/>
      <c r="JRR28" s="117"/>
      <c r="JRS28" s="117"/>
      <c r="JRT28" s="117"/>
      <c r="JRU28" s="117"/>
      <c r="JRV28" s="117"/>
      <c r="JRW28" s="117"/>
      <c r="JRX28" s="117"/>
      <c r="JRY28" s="117"/>
      <c r="JRZ28" s="117"/>
      <c r="JSA28" s="117"/>
      <c r="JSB28" s="117"/>
      <c r="JSC28" s="117"/>
      <c r="JSD28" s="117"/>
      <c r="JSE28" s="117"/>
      <c r="JSF28" s="117"/>
      <c r="JSG28" s="117"/>
      <c r="JSH28" s="117"/>
      <c r="JSI28" s="117"/>
      <c r="JSJ28" s="117"/>
      <c r="JSK28" s="117"/>
      <c r="JSL28" s="117"/>
      <c r="JSM28" s="117"/>
      <c r="JSN28" s="117"/>
      <c r="JSO28" s="117"/>
      <c r="JSP28" s="117"/>
      <c r="JSQ28" s="117"/>
      <c r="JSR28" s="117"/>
      <c r="JSS28" s="117"/>
      <c r="JST28" s="117"/>
      <c r="JSU28" s="117"/>
      <c r="JSV28" s="117"/>
      <c r="JSW28" s="117"/>
      <c r="JSX28" s="117"/>
      <c r="JSY28" s="117"/>
      <c r="JSZ28" s="117"/>
      <c r="JTA28" s="117"/>
      <c r="JTB28" s="117"/>
      <c r="JTC28" s="117"/>
      <c r="JTD28" s="117"/>
      <c r="JTE28" s="117"/>
      <c r="JTF28" s="117"/>
      <c r="JTG28" s="117"/>
      <c r="JTH28" s="117"/>
      <c r="JTI28" s="117"/>
      <c r="JTJ28" s="117"/>
      <c r="JTK28" s="117"/>
      <c r="JTL28" s="117"/>
      <c r="JTM28" s="117"/>
      <c r="JTN28" s="117"/>
      <c r="JTO28" s="117"/>
      <c r="JTP28" s="117"/>
      <c r="JTQ28" s="117"/>
      <c r="JTR28" s="117"/>
      <c r="JTS28" s="117"/>
      <c r="JTT28" s="117"/>
      <c r="JTU28" s="117"/>
      <c r="JTV28" s="117"/>
      <c r="JTW28" s="117"/>
      <c r="JTX28" s="117"/>
      <c r="JTY28" s="117"/>
      <c r="JTZ28" s="117"/>
      <c r="JUA28" s="117"/>
      <c r="JUB28" s="117"/>
      <c r="JUC28" s="117"/>
      <c r="JUD28" s="117"/>
      <c r="JUE28" s="117"/>
      <c r="JUF28" s="117"/>
      <c r="JUG28" s="117"/>
      <c r="JUH28" s="117"/>
      <c r="JUI28" s="117"/>
      <c r="JUJ28" s="117"/>
      <c r="JUK28" s="117"/>
      <c r="JUL28" s="117"/>
      <c r="JUM28" s="117"/>
      <c r="JUN28" s="117"/>
      <c r="JUO28" s="117"/>
      <c r="JUP28" s="117"/>
      <c r="JUQ28" s="117"/>
      <c r="JUR28" s="117"/>
      <c r="JUS28" s="117"/>
      <c r="JUT28" s="117"/>
      <c r="JUU28" s="117"/>
      <c r="JUV28" s="117"/>
      <c r="JUW28" s="117"/>
      <c r="JUX28" s="117"/>
      <c r="JUY28" s="117"/>
      <c r="JUZ28" s="117"/>
      <c r="JVA28" s="117"/>
      <c r="JVB28" s="117"/>
      <c r="JVC28" s="117"/>
      <c r="JVD28" s="117"/>
      <c r="JVE28" s="117"/>
      <c r="JVF28" s="117"/>
      <c r="JVG28" s="117"/>
      <c r="JVH28" s="117"/>
      <c r="JVI28" s="117"/>
      <c r="JVJ28" s="117"/>
      <c r="JVK28" s="117"/>
      <c r="JVL28" s="117"/>
      <c r="JVM28" s="117"/>
      <c r="JVN28" s="117"/>
      <c r="JVO28" s="117"/>
      <c r="JVP28" s="117"/>
      <c r="JVQ28" s="117"/>
      <c r="JVR28" s="117"/>
      <c r="JVS28" s="117"/>
      <c r="JVT28" s="117"/>
      <c r="JVU28" s="117"/>
      <c r="JVV28" s="117"/>
      <c r="JVW28" s="117"/>
      <c r="JVX28" s="117"/>
      <c r="JVY28" s="117"/>
      <c r="JVZ28" s="117"/>
      <c r="JWA28" s="117"/>
      <c r="JWB28" s="117"/>
      <c r="JWC28" s="117"/>
      <c r="JWD28" s="117"/>
      <c r="JWE28" s="117"/>
      <c r="JWF28" s="117"/>
      <c r="JWG28" s="117"/>
      <c r="JWH28" s="117"/>
      <c r="JWI28" s="117"/>
      <c r="JWJ28" s="117"/>
      <c r="JWK28" s="117"/>
      <c r="JWL28" s="117"/>
      <c r="JWM28" s="117"/>
      <c r="JWN28" s="117"/>
      <c r="JWO28" s="117"/>
      <c r="JWP28" s="117"/>
      <c r="JWQ28" s="117"/>
      <c r="JWR28" s="117"/>
      <c r="JWS28" s="117"/>
      <c r="JWT28" s="117"/>
      <c r="JWU28" s="117"/>
      <c r="JWV28" s="117"/>
      <c r="JWW28" s="117"/>
      <c r="JWX28" s="117"/>
      <c r="JWY28" s="117"/>
      <c r="JWZ28" s="117"/>
      <c r="JXA28" s="117"/>
      <c r="JXB28" s="117"/>
      <c r="JXC28" s="117"/>
      <c r="JXD28" s="117"/>
      <c r="JXE28" s="117"/>
      <c r="JXF28" s="117"/>
      <c r="JXG28" s="117"/>
      <c r="JXH28" s="117"/>
      <c r="JXI28" s="117"/>
      <c r="JXJ28" s="117"/>
      <c r="JXK28" s="117"/>
      <c r="JXL28" s="117"/>
      <c r="JXM28" s="117"/>
      <c r="JXN28" s="117"/>
      <c r="JXO28" s="117"/>
      <c r="JXP28" s="117"/>
      <c r="JXQ28" s="117"/>
      <c r="JXR28" s="117"/>
      <c r="JXS28" s="117"/>
      <c r="JXT28" s="117"/>
      <c r="JXU28" s="117"/>
      <c r="JXV28" s="117"/>
      <c r="JXW28" s="117"/>
      <c r="JXX28" s="117"/>
      <c r="JXY28" s="117"/>
      <c r="JXZ28" s="117"/>
      <c r="JYA28" s="117"/>
      <c r="JYB28" s="117"/>
      <c r="JYC28" s="117"/>
      <c r="JYD28" s="117"/>
      <c r="JYE28" s="117"/>
      <c r="JYF28" s="117"/>
      <c r="JYG28" s="117"/>
      <c r="JYH28" s="117"/>
      <c r="JYI28" s="117"/>
      <c r="JYJ28" s="117"/>
      <c r="JYK28" s="117"/>
      <c r="JYL28" s="117"/>
      <c r="JYM28" s="117"/>
      <c r="JYN28" s="117"/>
      <c r="JYO28" s="117"/>
      <c r="JYP28" s="117"/>
      <c r="JYQ28" s="117"/>
      <c r="JYR28" s="117"/>
      <c r="JYS28" s="117"/>
      <c r="JYT28" s="117"/>
      <c r="JYU28" s="117"/>
      <c r="JYV28" s="117"/>
      <c r="JYW28" s="117"/>
      <c r="JYX28" s="117"/>
      <c r="JYY28" s="117"/>
      <c r="JYZ28" s="117"/>
      <c r="JZA28" s="117"/>
      <c r="JZB28" s="117"/>
      <c r="JZC28" s="117"/>
      <c r="JZD28" s="117"/>
      <c r="JZE28" s="117"/>
      <c r="JZF28" s="117"/>
      <c r="JZG28" s="117"/>
      <c r="JZH28" s="117"/>
      <c r="JZI28" s="117"/>
      <c r="JZJ28" s="117"/>
      <c r="JZK28" s="117"/>
      <c r="JZL28" s="117"/>
      <c r="JZM28" s="117"/>
      <c r="JZN28" s="117"/>
      <c r="JZO28" s="117"/>
      <c r="JZP28" s="117"/>
      <c r="JZQ28" s="117"/>
      <c r="JZR28" s="117"/>
      <c r="JZS28" s="117"/>
      <c r="JZT28" s="117"/>
      <c r="JZU28" s="117"/>
      <c r="JZV28" s="117"/>
      <c r="JZW28" s="117"/>
      <c r="JZX28" s="117"/>
      <c r="JZY28" s="117"/>
      <c r="JZZ28" s="117"/>
      <c r="KAA28" s="117"/>
      <c r="KAB28" s="117"/>
      <c r="KAC28" s="117"/>
      <c r="KAD28" s="117"/>
      <c r="KAE28" s="117"/>
      <c r="KAF28" s="117"/>
      <c r="KAG28" s="117"/>
      <c r="KAH28" s="117"/>
      <c r="KAI28" s="117"/>
      <c r="KAJ28" s="117"/>
      <c r="KAK28" s="117"/>
      <c r="KAL28" s="117"/>
      <c r="KAM28" s="117"/>
      <c r="KAN28" s="117"/>
      <c r="KAO28" s="117"/>
      <c r="KAP28" s="117"/>
      <c r="KAQ28" s="117"/>
      <c r="KAR28" s="117"/>
      <c r="KAS28" s="117"/>
      <c r="KAT28" s="117"/>
      <c r="KAU28" s="117"/>
      <c r="KAV28" s="117"/>
      <c r="KAW28" s="117"/>
      <c r="KAX28" s="117"/>
      <c r="KAY28" s="117"/>
      <c r="KAZ28" s="117"/>
      <c r="KBA28" s="117"/>
      <c r="KBB28" s="117"/>
      <c r="KBC28" s="117"/>
      <c r="KBD28" s="117"/>
      <c r="KBE28" s="117"/>
      <c r="KBF28" s="117"/>
      <c r="KBG28" s="117"/>
      <c r="KBH28" s="117"/>
      <c r="KBI28" s="117"/>
      <c r="KBJ28" s="117"/>
      <c r="KBK28" s="117"/>
      <c r="KBL28" s="117"/>
      <c r="KBM28" s="117"/>
      <c r="KBN28" s="117"/>
      <c r="KBO28" s="117"/>
      <c r="KBP28" s="117"/>
      <c r="KBQ28" s="117"/>
      <c r="KBR28" s="117"/>
      <c r="KBS28" s="117"/>
      <c r="KBT28" s="117"/>
      <c r="KBU28" s="117"/>
      <c r="KBV28" s="117"/>
      <c r="KBW28" s="117"/>
      <c r="KBX28" s="117"/>
      <c r="KBY28" s="117"/>
      <c r="KBZ28" s="117"/>
      <c r="KCA28" s="117"/>
      <c r="KCB28" s="117"/>
      <c r="KCC28" s="117"/>
      <c r="KCD28" s="117"/>
      <c r="KCE28" s="117"/>
      <c r="KCF28" s="117"/>
      <c r="KCG28" s="117"/>
      <c r="KCH28" s="117"/>
      <c r="KCI28" s="117"/>
      <c r="KCJ28" s="117"/>
      <c r="KCK28" s="117"/>
      <c r="KCL28" s="117"/>
      <c r="KCM28" s="117"/>
      <c r="KCN28" s="117"/>
      <c r="KCO28" s="117"/>
      <c r="KCP28" s="117"/>
      <c r="KCQ28" s="117"/>
      <c r="KCR28" s="117"/>
      <c r="KCS28" s="117"/>
      <c r="KCT28" s="117"/>
      <c r="KCU28" s="117"/>
      <c r="KCV28" s="117"/>
      <c r="KCW28" s="117"/>
      <c r="KCX28" s="117"/>
      <c r="KCY28" s="117"/>
      <c r="KCZ28" s="117"/>
      <c r="KDA28" s="117"/>
      <c r="KDB28" s="117"/>
      <c r="KDC28" s="117"/>
      <c r="KDD28" s="117"/>
      <c r="KDE28" s="117"/>
      <c r="KDF28" s="117"/>
      <c r="KDG28" s="117"/>
      <c r="KDH28" s="117"/>
      <c r="KDI28" s="117"/>
      <c r="KDJ28" s="117"/>
      <c r="KDK28" s="117"/>
      <c r="KDL28" s="117"/>
      <c r="KDM28" s="117"/>
      <c r="KDN28" s="117"/>
      <c r="KDO28" s="117"/>
      <c r="KDP28" s="117"/>
      <c r="KDQ28" s="117"/>
      <c r="KDR28" s="117"/>
      <c r="KDS28" s="117"/>
      <c r="KDT28" s="117"/>
      <c r="KDU28" s="117"/>
      <c r="KDV28" s="117"/>
      <c r="KDW28" s="117"/>
      <c r="KDX28" s="117"/>
      <c r="KDY28" s="117"/>
      <c r="KDZ28" s="117"/>
      <c r="KEA28" s="117"/>
      <c r="KEB28" s="117"/>
      <c r="KEC28" s="117"/>
      <c r="KED28" s="117"/>
      <c r="KEE28" s="117"/>
      <c r="KEF28" s="117"/>
      <c r="KEG28" s="117"/>
      <c r="KEH28" s="117"/>
      <c r="KEI28" s="117"/>
      <c r="KEJ28" s="117"/>
      <c r="KEK28" s="117"/>
      <c r="KEL28" s="117"/>
      <c r="KEM28" s="117"/>
      <c r="KEN28" s="117"/>
      <c r="KEO28" s="117"/>
      <c r="KEP28" s="117"/>
      <c r="KEQ28" s="117"/>
      <c r="KER28" s="117"/>
      <c r="KES28" s="117"/>
      <c r="KET28" s="117"/>
      <c r="KEU28" s="117"/>
      <c r="KEV28" s="117"/>
      <c r="KEW28" s="117"/>
      <c r="KEX28" s="117"/>
      <c r="KEY28" s="117"/>
      <c r="KEZ28" s="117"/>
      <c r="KFA28" s="117"/>
      <c r="KFB28" s="117"/>
      <c r="KFC28" s="117"/>
      <c r="KFD28" s="117"/>
      <c r="KFE28" s="117"/>
      <c r="KFF28" s="117"/>
      <c r="KFG28" s="117"/>
      <c r="KFH28" s="117"/>
      <c r="KFI28" s="117"/>
      <c r="KFJ28" s="117"/>
      <c r="KFK28" s="117"/>
      <c r="KFL28" s="117"/>
      <c r="KFM28" s="117"/>
      <c r="KFN28" s="117"/>
      <c r="KFO28" s="117"/>
      <c r="KFP28" s="117"/>
      <c r="KFQ28" s="117"/>
      <c r="KFR28" s="117"/>
      <c r="KFS28" s="117"/>
      <c r="KFT28" s="117"/>
      <c r="KFU28" s="117"/>
      <c r="KFV28" s="117"/>
      <c r="KFW28" s="117"/>
      <c r="KFX28" s="117"/>
      <c r="KFY28" s="117"/>
      <c r="KFZ28" s="117"/>
      <c r="KGA28" s="117"/>
      <c r="KGB28" s="117"/>
      <c r="KGC28" s="117"/>
      <c r="KGD28" s="117"/>
      <c r="KGE28" s="117"/>
      <c r="KGF28" s="117"/>
      <c r="KGG28" s="117"/>
      <c r="KGH28" s="117"/>
      <c r="KGI28" s="117"/>
      <c r="KGJ28" s="117"/>
      <c r="KGK28" s="117"/>
      <c r="KGL28" s="117"/>
      <c r="KGM28" s="117"/>
      <c r="KGN28" s="117"/>
      <c r="KGO28" s="117"/>
      <c r="KGP28" s="117"/>
      <c r="KGQ28" s="117"/>
      <c r="KGR28" s="117"/>
      <c r="KGS28" s="117"/>
      <c r="KGT28" s="117"/>
      <c r="KGU28" s="117"/>
      <c r="KGV28" s="117"/>
      <c r="KGW28" s="117"/>
      <c r="KGX28" s="117"/>
      <c r="KGY28" s="117"/>
      <c r="KGZ28" s="117"/>
      <c r="KHA28" s="117"/>
      <c r="KHB28" s="117"/>
      <c r="KHC28" s="117"/>
      <c r="KHD28" s="117"/>
      <c r="KHE28" s="117"/>
      <c r="KHF28" s="117"/>
      <c r="KHG28" s="117"/>
      <c r="KHH28" s="117"/>
      <c r="KHI28" s="117"/>
      <c r="KHJ28" s="117"/>
      <c r="KHK28" s="117"/>
      <c r="KHL28" s="117"/>
      <c r="KHM28" s="117"/>
      <c r="KHN28" s="117"/>
      <c r="KHO28" s="117"/>
      <c r="KHP28" s="117"/>
      <c r="KHQ28" s="117"/>
      <c r="KHR28" s="117"/>
      <c r="KHS28" s="117"/>
      <c r="KHT28" s="117"/>
      <c r="KHU28" s="117"/>
      <c r="KHV28" s="117"/>
      <c r="KHW28" s="117"/>
      <c r="KHX28" s="117"/>
      <c r="KHY28" s="117"/>
      <c r="KHZ28" s="117"/>
      <c r="KIA28" s="117"/>
      <c r="KIB28" s="117"/>
      <c r="KIC28" s="117"/>
      <c r="KID28" s="117"/>
      <c r="KIE28" s="117"/>
      <c r="KIF28" s="117"/>
      <c r="KIG28" s="117"/>
      <c r="KIH28" s="117"/>
      <c r="KII28" s="117"/>
      <c r="KIJ28" s="117"/>
      <c r="KIK28" s="117"/>
      <c r="KIL28" s="117"/>
      <c r="KIM28" s="117"/>
      <c r="KIN28" s="117"/>
      <c r="KIO28" s="117"/>
      <c r="KIP28" s="117"/>
      <c r="KIQ28" s="117"/>
      <c r="KIR28" s="117"/>
      <c r="KIS28" s="117"/>
      <c r="KIT28" s="117"/>
      <c r="KIU28" s="117"/>
      <c r="KIV28" s="117"/>
      <c r="KIW28" s="117"/>
      <c r="KIX28" s="117"/>
      <c r="KIY28" s="117"/>
      <c r="KIZ28" s="117"/>
      <c r="KJA28" s="117"/>
      <c r="KJB28" s="117"/>
      <c r="KJC28" s="117"/>
      <c r="KJD28" s="117"/>
      <c r="KJE28" s="117"/>
      <c r="KJF28" s="117"/>
      <c r="KJG28" s="117"/>
      <c r="KJH28" s="117"/>
      <c r="KJI28" s="117"/>
      <c r="KJJ28" s="117"/>
      <c r="KJK28" s="117"/>
      <c r="KJL28" s="117"/>
      <c r="KJM28" s="117"/>
      <c r="KJN28" s="117"/>
      <c r="KJO28" s="117"/>
      <c r="KJP28" s="117"/>
      <c r="KJQ28" s="117"/>
      <c r="KJR28" s="117"/>
      <c r="KJS28" s="117"/>
      <c r="KJT28" s="117"/>
      <c r="KJU28" s="117"/>
      <c r="KJV28" s="117"/>
      <c r="KJW28" s="117"/>
      <c r="KJX28" s="117"/>
      <c r="KJY28" s="117"/>
      <c r="KJZ28" s="117"/>
      <c r="KKA28" s="117"/>
      <c r="KKB28" s="117"/>
      <c r="KKC28" s="117"/>
      <c r="KKD28" s="117"/>
      <c r="KKE28" s="117"/>
      <c r="KKF28" s="117"/>
      <c r="KKG28" s="117"/>
      <c r="KKH28" s="117"/>
      <c r="KKI28" s="117"/>
      <c r="KKJ28" s="117"/>
      <c r="KKK28" s="117"/>
      <c r="KKL28" s="117"/>
      <c r="KKM28" s="117"/>
      <c r="KKN28" s="117"/>
      <c r="KKO28" s="117"/>
      <c r="KKP28" s="117"/>
      <c r="KKQ28" s="117"/>
      <c r="KKR28" s="117"/>
      <c r="KKS28" s="117"/>
      <c r="KKT28" s="117"/>
      <c r="KKU28" s="117"/>
      <c r="KKV28" s="117"/>
      <c r="KKW28" s="117"/>
      <c r="KKX28" s="117"/>
      <c r="KKY28" s="117"/>
      <c r="KKZ28" s="117"/>
      <c r="KLA28" s="117"/>
      <c r="KLB28" s="117"/>
      <c r="KLC28" s="117"/>
      <c r="KLD28" s="117"/>
      <c r="KLE28" s="117"/>
      <c r="KLF28" s="117"/>
      <c r="KLG28" s="117"/>
      <c r="KLH28" s="117"/>
      <c r="KLI28" s="117"/>
      <c r="KLJ28" s="117"/>
      <c r="KLK28" s="117"/>
      <c r="KLL28" s="117"/>
      <c r="KLM28" s="117"/>
      <c r="KLN28" s="117"/>
      <c r="KLO28" s="117"/>
      <c r="KLP28" s="117"/>
      <c r="KLQ28" s="117"/>
      <c r="KLR28" s="117"/>
      <c r="KLS28" s="117"/>
      <c r="KLT28" s="117"/>
      <c r="KLU28" s="117"/>
      <c r="KLV28" s="117"/>
      <c r="KLW28" s="117"/>
      <c r="KLX28" s="117"/>
      <c r="KLY28" s="117"/>
      <c r="KLZ28" s="117"/>
      <c r="KMA28" s="117"/>
      <c r="KMB28" s="117"/>
      <c r="KMC28" s="117"/>
      <c r="KMD28" s="117"/>
      <c r="KME28" s="117"/>
      <c r="KMF28" s="117"/>
      <c r="KMG28" s="117"/>
      <c r="KMH28" s="117"/>
      <c r="KMI28" s="117"/>
      <c r="KMJ28" s="117"/>
      <c r="KMK28" s="117"/>
      <c r="KML28" s="117"/>
      <c r="KMM28" s="117"/>
      <c r="KMN28" s="117"/>
      <c r="KMO28" s="117"/>
      <c r="KMP28" s="117"/>
      <c r="KMQ28" s="117"/>
      <c r="KMR28" s="117"/>
      <c r="KMS28" s="117"/>
      <c r="KMT28" s="117"/>
      <c r="KMU28" s="117"/>
      <c r="KMV28" s="117"/>
      <c r="KMW28" s="117"/>
      <c r="KMX28" s="117"/>
      <c r="KMY28" s="117"/>
      <c r="KMZ28" s="117"/>
      <c r="KNA28" s="117"/>
      <c r="KNB28" s="117"/>
      <c r="KNC28" s="117"/>
      <c r="KND28" s="117"/>
      <c r="KNE28" s="117"/>
      <c r="KNF28" s="117"/>
      <c r="KNG28" s="117"/>
      <c r="KNH28" s="117"/>
      <c r="KNI28" s="117"/>
      <c r="KNJ28" s="117"/>
      <c r="KNK28" s="117"/>
      <c r="KNL28" s="117"/>
      <c r="KNM28" s="117"/>
      <c r="KNN28" s="117"/>
      <c r="KNO28" s="117"/>
      <c r="KNP28" s="117"/>
      <c r="KNQ28" s="117"/>
      <c r="KNR28" s="117"/>
      <c r="KNS28" s="117"/>
      <c r="KNT28" s="117"/>
      <c r="KNU28" s="117"/>
      <c r="KNV28" s="117"/>
      <c r="KNW28" s="117"/>
      <c r="KNX28" s="117"/>
      <c r="KNY28" s="117"/>
      <c r="KNZ28" s="117"/>
      <c r="KOA28" s="117"/>
      <c r="KOB28" s="117"/>
      <c r="KOC28" s="117"/>
      <c r="KOD28" s="117"/>
      <c r="KOE28" s="117"/>
      <c r="KOF28" s="117"/>
      <c r="KOG28" s="117"/>
      <c r="KOH28" s="117"/>
      <c r="KOI28" s="117"/>
      <c r="KOJ28" s="117"/>
      <c r="KOK28" s="117"/>
      <c r="KOL28" s="117"/>
      <c r="KOM28" s="117"/>
      <c r="KON28" s="117"/>
      <c r="KOO28" s="117"/>
      <c r="KOP28" s="117"/>
      <c r="KOQ28" s="117"/>
      <c r="KOR28" s="117"/>
      <c r="KOS28" s="117"/>
      <c r="KOT28" s="117"/>
      <c r="KOU28" s="117"/>
      <c r="KOV28" s="117"/>
      <c r="KOW28" s="117"/>
      <c r="KOX28" s="117"/>
      <c r="KOY28" s="117"/>
      <c r="KOZ28" s="117"/>
      <c r="KPA28" s="117"/>
      <c r="KPB28" s="117"/>
      <c r="KPC28" s="117"/>
      <c r="KPD28" s="117"/>
      <c r="KPE28" s="117"/>
      <c r="KPF28" s="117"/>
      <c r="KPG28" s="117"/>
      <c r="KPH28" s="117"/>
      <c r="KPI28" s="117"/>
      <c r="KPJ28" s="117"/>
      <c r="KPK28" s="117"/>
      <c r="KPL28" s="117"/>
      <c r="KPM28" s="117"/>
      <c r="KPN28" s="117"/>
      <c r="KPO28" s="117"/>
      <c r="KPP28" s="117"/>
      <c r="KPQ28" s="117"/>
      <c r="KPR28" s="117"/>
      <c r="KPS28" s="117"/>
      <c r="KPT28" s="117"/>
      <c r="KPU28" s="117"/>
      <c r="KPV28" s="117"/>
      <c r="KPW28" s="117"/>
      <c r="KPX28" s="117"/>
      <c r="KPY28" s="117"/>
      <c r="KPZ28" s="117"/>
      <c r="KQA28" s="117"/>
      <c r="KQB28" s="117"/>
      <c r="KQC28" s="117"/>
      <c r="KQD28" s="117"/>
      <c r="KQE28" s="117"/>
      <c r="KQF28" s="117"/>
      <c r="KQG28" s="117"/>
      <c r="KQH28" s="117"/>
      <c r="KQI28" s="117"/>
      <c r="KQJ28" s="117"/>
      <c r="KQK28" s="117"/>
      <c r="KQL28" s="117"/>
      <c r="KQM28" s="117"/>
      <c r="KQN28" s="117"/>
      <c r="KQO28" s="117"/>
      <c r="KQP28" s="117"/>
      <c r="KQQ28" s="117"/>
      <c r="KQR28" s="117"/>
      <c r="KQS28" s="117"/>
      <c r="KQT28" s="117"/>
      <c r="KQU28" s="117"/>
      <c r="KQV28" s="117"/>
      <c r="KQW28" s="117"/>
      <c r="KQX28" s="117"/>
      <c r="KQY28" s="117"/>
      <c r="KQZ28" s="117"/>
      <c r="KRA28" s="117"/>
      <c r="KRB28" s="117"/>
      <c r="KRC28" s="117"/>
      <c r="KRD28" s="117"/>
      <c r="KRE28" s="117"/>
      <c r="KRF28" s="117"/>
      <c r="KRG28" s="117"/>
      <c r="KRH28" s="117"/>
      <c r="KRI28" s="117"/>
      <c r="KRJ28" s="117"/>
      <c r="KRK28" s="117"/>
      <c r="KRL28" s="117"/>
      <c r="KRM28" s="117"/>
      <c r="KRN28" s="117"/>
      <c r="KRO28" s="117"/>
      <c r="KRP28" s="117"/>
      <c r="KRQ28" s="117"/>
      <c r="KRR28" s="117"/>
      <c r="KRS28" s="117"/>
      <c r="KRT28" s="117"/>
      <c r="KRU28" s="117"/>
      <c r="KRV28" s="117"/>
      <c r="KRW28" s="117"/>
      <c r="KRX28" s="117"/>
      <c r="KRY28" s="117"/>
      <c r="KRZ28" s="117"/>
      <c r="KSA28" s="117"/>
      <c r="KSB28" s="117"/>
      <c r="KSC28" s="117"/>
      <c r="KSD28" s="117"/>
      <c r="KSE28" s="117"/>
      <c r="KSF28" s="117"/>
      <c r="KSG28" s="117"/>
      <c r="KSH28" s="117"/>
      <c r="KSI28" s="117"/>
      <c r="KSJ28" s="117"/>
      <c r="KSK28" s="117"/>
      <c r="KSL28" s="117"/>
      <c r="KSM28" s="117"/>
      <c r="KSN28" s="117"/>
      <c r="KSO28" s="117"/>
      <c r="KSP28" s="117"/>
      <c r="KSQ28" s="117"/>
      <c r="KSR28" s="117"/>
      <c r="KSS28" s="117"/>
      <c r="KST28" s="117"/>
      <c r="KSU28" s="117"/>
      <c r="KSV28" s="117"/>
      <c r="KSW28" s="117"/>
      <c r="KSX28" s="117"/>
      <c r="KSY28" s="117"/>
      <c r="KSZ28" s="117"/>
      <c r="KTA28" s="117"/>
      <c r="KTB28" s="117"/>
      <c r="KTC28" s="117"/>
      <c r="KTD28" s="117"/>
      <c r="KTE28" s="117"/>
      <c r="KTF28" s="117"/>
      <c r="KTG28" s="117"/>
      <c r="KTH28" s="117"/>
      <c r="KTI28" s="117"/>
      <c r="KTJ28" s="117"/>
      <c r="KTK28" s="117"/>
      <c r="KTL28" s="117"/>
      <c r="KTM28" s="117"/>
      <c r="KTN28" s="117"/>
      <c r="KTO28" s="117"/>
      <c r="KTP28" s="117"/>
      <c r="KTQ28" s="117"/>
      <c r="KTR28" s="117"/>
      <c r="KTS28" s="117"/>
      <c r="KTT28" s="117"/>
      <c r="KTU28" s="117"/>
      <c r="KTV28" s="117"/>
      <c r="KTW28" s="117"/>
      <c r="KTX28" s="117"/>
      <c r="KTY28" s="117"/>
      <c r="KTZ28" s="117"/>
      <c r="KUA28" s="117"/>
      <c r="KUB28" s="117"/>
      <c r="KUC28" s="117"/>
      <c r="KUD28" s="117"/>
      <c r="KUE28" s="117"/>
      <c r="KUF28" s="117"/>
      <c r="KUG28" s="117"/>
      <c r="KUH28" s="117"/>
      <c r="KUI28" s="117"/>
      <c r="KUJ28" s="117"/>
      <c r="KUK28" s="117"/>
      <c r="KUL28" s="117"/>
      <c r="KUM28" s="117"/>
      <c r="KUN28" s="117"/>
      <c r="KUO28" s="117"/>
      <c r="KUP28" s="117"/>
      <c r="KUQ28" s="117"/>
      <c r="KUR28" s="117"/>
      <c r="KUS28" s="117"/>
      <c r="KUT28" s="117"/>
      <c r="KUU28" s="117"/>
      <c r="KUV28" s="117"/>
      <c r="KUW28" s="117"/>
      <c r="KUX28" s="117"/>
      <c r="KUY28" s="117"/>
      <c r="KUZ28" s="117"/>
      <c r="KVA28" s="117"/>
      <c r="KVB28" s="117"/>
      <c r="KVC28" s="117"/>
      <c r="KVD28" s="117"/>
      <c r="KVE28" s="117"/>
      <c r="KVF28" s="117"/>
      <c r="KVG28" s="117"/>
      <c r="KVH28" s="117"/>
      <c r="KVI28" s="117"/>
      <c r="KVJ28" s="117"/>
      <c r="KVK28" s="117"/>
      <c r="KVL28" s="117"/>
      <c r="KVM28" s="117"/>
      <c r="KVN28" s="117"/>
      <c r="KVO28" s="117"/>
      <c r="KVP28" s="117"/>
      <c r="KVQ28" s="117"/>
      <c r="KVR28" s="117"/>
      <c r="KVS28" s="117"/>
      <c r="KVT28" s="117"/>
      <c r="KVU28" s="117"/>
      <c r="KVV28" s="117"/>
      <c r="KVW28" s="117"/>
      <c r="KVX28" s="117"/>
      <c r="KVY28" s="117"/>
      <c r="KVZ28" s="117"/>
      <c r="KWA28" s="117"/>
      <c r="KWB28" s="117"/>
      <c r="KWC28" s="117"/>
      <c r="KWD28" s="117"/>
      <c r="KWE28" s="117"/>
      <c r="KWF28" s="117"/>
      <c r="KWG28" s="117"/>
      <c r="KWH28" s="117"/>
      <c r="KWI28" s="117"/>
      <c r="KWJ28" s="117"/>
      <c r="KWK28" s="117"/>
      <c r="KWL28" s="117"/>
      <c r="KWM28" s="117"/>
      <c r="KWN28" s="117"/>
      <c r="KWO28" s="117"/>
      <c r="KWP28" s="117"/>
      <c r="KWQ28" s="117"/>
      <c r="KWR28" s="117"/>
      <c r="KWS28" s="117"/>
      <c r="KWT28" s="117"/>
      <c r="KWU28" s="117"/>
      <c r="KWV28" s="117"/>
      <c r="KWW28" s="117"/>
      <c r="KWX28" s="117"/>
      <c r="KWY28" s="117"/>
      <c r="KWZ28" s="117"/>
      <c r="KXA28" s="117"/>
      <c r="KXB28" s="117"/>
      <c r="KXC28" s="117"/>
      <c r="KXD28" s="117"/>
      <c r="KXE28" s="117"/>
      <c r="KXF28" s="117"/>
      <c r="KXG28" s="117"/>
      <c r="KXH28" s="117"/>
      <c r="KXI28" s="117"/>
      <c r="KXJ28" s="117"/>
      <c r="KXK28" s="117"/>
      <c r="KXL28" s="117"/>
      <c r="KXM28" s="117"/>
      <c r="KXN28" s="117"/>
      <c r="KXO28" s="117"/>
      <c r="KXP28" s="117"/>
      <c r="KXQ28" s="117"/>
      <c r="KXR28" s="117"/>
      <c r="KXS28" s="117"/>
      <c r="KXT28" s="117"/>
      <c r="KXU28" s="117"/>
      <c r="KXV28" s="117"/>
      <c r="KXW28" s="117"/>
      <c r="KXX28" s="117"/>
      <c r="KXY28" s="117"/>
      <c r="KXZ28" s="117"/>
      <c r="KYA28" s="117"/>
      <c r="KYB28" s="117"/>
      <c r="KYC28" s="117"/>
      <c r="KYD28" s="117"/>
      <c r="KYE28" s="117"/>
      <c r="KYF28" s="117"/>
      <c r="KYG28" s="117"/>
      <c r="KYH28" s="117"/>
      <c r="KYI28" s="117"/>
      <c r="KYJ28" s="117"/>
      <c r="KYK28" s="117"/>
      <c r="KYL28" s="117"/>
      <c r="KYM28" s="117"/>
      <c r="KYN28" s="117"/>
      <c r="KYO28" s="117"/>
      <c r="KYP28" s="117"/>
      <c r="KYQ28" s="117"/>
      <c r="KYR28" s="117"/>
      <c r="KYS28" s="117"/>
      <c r="KYT28" s="117"/>
      <c r="KYU28" s="117"/>
      <c r="KYV28" s="117"/>
      <c r="KYW28" s="117"/>
      <c r="KYX28" s="117"/>
      <c r="KYY28" s="117"/>
      <c r="KYZ28" s="117"/>
      <c r="KZA28" s="117"/>
      <c r="KZB28" s="117"/>
      <c r="KZC28" s="117"/>
      <c r="KZD28" s="117"/>
      <c r="KZE28" s="117"/>
      <c r="KZF28" s="117"/>
      <c r="KZG28" s="117"/>
      <c r="KZH28" s="117"/>
      <c r="KZI28" s="117"/>
      <c r="KZJ28" s="117"/>
      <c r="KZK28" s="117"/>
      <c r="KZL28" s="117"/>
      <c r="KZM28" s="117"/>
      <c r="KZN28" s="117"/>
      <c r="KZO28" s="117"/>
      <c r="KZP28" s="117"/>
      <c r="KZQ28" s="117"/>
      <c r="KZR28" s="117"/>
      <c r="KZS28" s="117"/>
      <c r="KZT28" s="117"/>
      <c r="KZU28" s="117"/>
      <c r="KZV28" s="117"/>
      <c r="KZW28" s="117"/>
      <c r="KZX28" s="117"/>
      <c r="KZY28" s="117"/>
      <c r="KZZ28" s="117"/>
      <c r="LAA28" s="117"/>
      <c r="LAB28" s="117"/>
      <c r="LAC28" s="117"/>
      <c r="LAD28" s="117"/>
      <c r="LAE28" s="117"/>
      <c r="LAF28" s="117"/>
      <c r="LAG28" s="117"/>
      <c r="LAH28" s="117"/>
      <c r="LAI28" s="117"/>
      <c r="LAJ28" s="117"/>
      <c r="LAK28" s="117"/>
      <c r="LAL28" s="117"/>
      <c r="LAM28" s="117"/>
      <c r="LAN28" s="117"/>
      <c r="LAO28" s="117"/>
      <c r="LAP28" s="117"/>
      <c r="LAQ28" s="117"/>
      <c r="LAR28" s="117"/>
      <c r="LAS28" s="117"/>
      <c r="LAT28" s="117"/>
      <c r="LAU28" s="117"/>
      <c r="LAV28" s="117"/>
      <c r="LAW28" s="117"/>
      <c r="LAX28" s="117"/>
      <c r="LAY28" s="117"/>
      <c r="LAZ28" s="117"/>
      <c r="LBA28" s="117"/>
      <c r="LBB28" s="117"/>
      <c r="LBC28" s="117"/>
      <c r="LBD28" s="117"/>
      <c r="LBE28" s="117"/>
      <c r="LBF28" s="117"/>
      <c r="LBG28" s="117"/>
      <c r="LBH28" s="117"/>
      <c r="LBI28" s="117"/>
      <c r="LBJ28" s="117"/>
      <c r="LBK28" s="117"/>
      <c r="LBL28" s="117"/>
      <c r="LBM28" s="117"/>
      <c r="LBN28" s="117"/>
      <c r="LBO28" s="117"/>
      <c r="LBP28" s="117"/>
      <c r="LBQ28" s="117"/>
      <c r="LBR28" s="117"/>
      <c r="LBS28" s="117"/>
      <c r="LBT28" s="117"/>
      <c r="LBU28" s="117"/>
      <c r="LBV28" s="117"/>
      <c r="LBW28" s="117"/>
      <c r="LBX28" s="117"/>
      <c r="LBY28" s="117"/>
      <c r="LBZ28" s="117"/>
      <c r="LCA28" s="117"/>
      <c r="LCB28" s="117"/>
      <c r="LCC28" s="117"/>
      <c r="LCD28" s="117"/>
      <c r="LCE28" s="117"/>
      <c r="LCF28" s="117"/>
      <c r="LCG28" s="117"/>
      <c r="LCH28" s="117"/>
      <c r="LCI28" s="117"/>
      <c r="LCJ28" s="117"/>
      <c r="LCK28" s="117"/>
      <c r="LCL28" s="117"/>
      <c r="LCM28" s="117"/>
      <c r="LCN28" s="117"/>
      <c r="LCO28" s="117"/>
      <c r="LCP28" s="117"/>
      <c r="LCQ28" s="117"/>
      <c r="LCR28" s="117"/>
      <c r="LCS28" s="117"/>
      <c r="LCT28" s="117"/>
      <c r="LCU28" s="117"/>
      <c r="LCV28" s="117"/>
      <c r="LCW28" s="117"/>
      <c r="LCX28" s="117"/>
      <c r="LCY28" s="117"/>
      <c r="LCZ28" s="117"/>
      <c r="LDA28" s="117"/>
      <c r="LDB28" s="117"/>
      <c r="LDC28" s="117"/>
      <c r="LDD28" s="117"/>
      <c r="LDE28" s="117"/>
      <c r="LDF28" s="117"/>
      <c r="LDG28" s="117"/>
      <c r="LDH28" s="117"/>
      <c r="LDI28" s="117"/>
      <c r="LDJ28" s="117"/>
      <c r="LDK28" s="117"/>
      <c r="LDL28" s="117"/>
      <c r="LDM28" s="117"/>
      <c r="LDN28" s="117"/>
      <c r="LDO28" s="117"/>
      <c r="LDP28" s="117"/>
      <c r="LDQ28" s="117"/>
      <c r="LDR28" s="117"/>
      <c r="LDS28" s="117"/>
      <c r="LDT28" s="117"/>
      <c r="LDU28" s="117"/>
      <c r="LDV28" s="117"/>
      <c r="LDW28" s="117"/>
      <c r="LDX28" s="117"/>
      <c r="LDY28" s="117"/>
      <c r="LDZ28" s="117"/>
      <c r="LEA28" s="117"/>
      <c r="LEB28" s="117"/>
      <c r="LEC28" s="117"/>
      <c r="LED28" s="117"/>
      <c r="LEE28" s="117"/>
      <c r="LEF28" s="117"/>
      <c r="LEG28" s="117"/>
      <c r="LEH28" s="117"/>
      <c r="LEI28" s="117"/>
      <c r="LEJ28" s="117"/>
      <c r="LEK28" s="117"/>
      <c r="LEL28" s="117"/>
      <c r="LEM28" s="117"/>
      <c r="LEN28" s="117"/>
      <c r="LEO28" s="117"/>
      <c r="LEP28" s="117"/>
      <c r="LEQ28" s="117"/>
      <c r="LER28" s="117"/>
      <c r="LES28" s="117"/>
      <c r="LET28" s="117"/>
      <c r="LEU28" s="117"/>
      <c r="LEV28" s="117"/>
      <c r="LEW28" s="117"/>
      <c r="LEX28" s="117"/>
      <c r="LEY28" s="117"/>
      <c r="LEZ28" s="117"/>
      <c r="LFA28" s="117"/>
      <c r="LFB28" s="117"/>
      <c r="LFC28" s="117"/>
      <c r="LFD28" s="117"/>
      <c r="LFE28" s="117"/>
      <c r="LFF28" s="117"/>
      <c r="LFG28" s="117"/>
      <c r="LFH28" s="117"/>
      <c r="LFI28" s="117"/>
      <c r="LFJ28" s="117"/>
      <c r="LFK28" s="117"/>
      <c r="LFL28" s="117"/>
      <c r="LFM28" s="117"/>
      <c r="LFN28" s="117"/>
      <c r="LFO28" s="117"/>
      <c r="LFP28" s="117"/>
      <c r="LFQ28" s="117"/>
      <c r="LFR28" s="117"/>
      <c r="LFS28" s="117"/>
      <c r="LFT28" s="117"/>
      <c r="LFU28" s="117"/>
      <c r="LFV28" s="117"/>
      <c r="LFW28" s="117"/>
      <c r="LFX28" s="117"/>
      <c r="LFY28" s="117"/>
      <c r="LFZ28" s="117"/>
      <c r="LGA28" s="117"/>
      <c r="LGB28" s="117"/>
      <c r="LGC28" s="117"/>
      <c r="LGD28" s="117"/>
      <c r="LGE28" s="117"/>
      <c r="LGF28" s="117"/>
      <c r="LGG28" s="117"/>
      <c r="LGH28" s="117"/>
      <c r="LGI28" s="117"/>
      <c r="LGJ28" s="117"/>
      <c r="LGK28" s="117"/>
      <c r="LGL28" s="117"/>
      <c r="LGM28" s="117"/>
      <c r="LGN28" s="117"/>
      <c r="LGO28" s="117"/>
      <c r="LGP28" s="117"/>
      <c r="LGQ28" s="117"/>
      <c r="LGR28" s="117"/>
      <c r="LGS28" s="117"/>
      <c r="LGT28" s="117"/>
      <c r="LGU28" s="117"/>
      <c r="LGV28" s="117"/>
      <c r="LGW28" s="117"/>
      <c r="LGX28" s="117"/>
      <c r="LGY28" s="117"/>
      <c r="LGZ28" s="117"/>
      <c r="LHA28" s="117"/>
      <c r="LHB28" s="117"/>
      <c r="LHC28" s="117"/>
      <c r="LHD28" s="117"/>
      <c r="LHE28" s="117"/>
      <c r="LHF28" s="117"/>
      <c r="LHG28" s="117"/>
      <c r="LHH28" s="117"/>
      <c r="LHI28" s="117"/>
      <c r="LHJ28" s="117"/>
      <c r="LHK28" s="117"/>
      <c r="LHL28" s="117"/>
      <c r="LHM28" s="117"/>
      <c r="LHN28" s="117"/>
      <c r="LHO28" s="117"/>
      <c r="LHP28" s="117"/>
      <c r="LHQ28" s="117"/>
      <c r="LHR28" s="117"/>
      <c r="LHS28" s="117"/>
      <c r="LHT28" s="117"/>
      <c r="LHU28" s="117"/>
      <c r="LHV28" s="117"/>
      <c r="LHW28" s="117"/>
      <c r="LHX28" s="117"/>
      <c r="LHY28" s="117"/>
      <c r="LHZ28" s="117"/>
      <c r="LIA28" s="117"/>
      <c r="LIB28" s="117"/>
      <c r="LIC28" s="117"/>
      <c r="LID28" s="117"/>
      <c r="LIE28" s="117"/>
      <c r="LIF28" s="117"/>
      <c r="LIG28" s="117"/>
      <c r="LIH28" s="117"/>
      <c r="LII28" s="117"/>
      <c r="LIJ28" s="117"/>
      <c r="LIK28" s="117"/>
      <c r="LIL28" s="117"/>
      <c r="LIM28" s="117"/>
      <c r="LIN28" s="117"/>
      <c r="LIO28" s="117"/>
      <c r="LIP28" s="117"/>
      <c r="LIQ28" s="117"/>
      <c r="LIR28" s="117"/>
      <c r="LIS28" s="117"/>
      <c r="LIT28" s="117"/>
      <c r="LIU28" s="117"/>
      <c r="LIV28" s="117"/>
      <c r="LIW28" s="117"/>
      <c r="LIX28" s="117"/>
      <c r="LIY28" s="117"/>
      <c r="LIZ28" s="117"/>
      <c r="LJA28" s="117"/>
      <c r="LJB28" s="117"/>
      <c r="LJC28" s="117"/>
      <c r="LJD28" s="117"/>
      <c r="LJE28" s="117"/>
      <c r="LJF28" s="117"/>
      <c r="LJG28" s="117"/>
      <c r="LJH28" s="117"/>
      <c r="LJI28" s="117"/>
      <c r="LJJ28" s="117"/>
      <c r="LJK28" s="117"/>
      <c r="LJL28" s="117"/>
      <c r="LJM28" s="117"/>
      <c r="LJN28" s="117"/>
      <c r="LJO28" s="117"/>
      <c r="LJP28" s="117"/>
      <c r="LJQ28" s="117"/>
      <c r="LJR28" s="117"/>
      <c r="LJS28" s="117"/>
      <c r="LJT28" s="117"/>
      <c r="LJU28" s="117"/>
      <c r="LJV28" s="117"/>
      <c r="LJW28" s="117"/>
      <c r="LJX28" s="117"/>
      <c r="LJY28" s="117"/>
      <c r="LJZ28" s="117"/>
      <c r="LKA28" s="117"/>
      <c r="LKB28" s="117"/>
      <c r="LKC28" s="117"/>
      <c r="LKD28" s="117"/>
      <c r="LKE28" s="117"/>
      <c r="LKF28" s="117"/>
      <c r="LKG28" s="117"/>
      <c r="LKH28" s="117"/>
      <c r="LKI28" s="117"/>
      <c r="LKJ28" s="117"/>
      <c r="LKK28" s="117"/>
      <c r="LKL28" s="117"/>
      <c r="LKM28" s="117"/>
      <c r="LKN28" s="117"/>
      <c r="LKO28" s="117"/>
      <c r="LKP28" s="117"/>
      <c r="LKQ28" s="117"/>
      <c r="LKR28" s="117"/>
      <c r="LKS28" s="117"/>
      <c r="LKT28" s="117"/>
      <c r="LKU28" s="117"/>
      <c r="LKV28" s="117"/>
      <c r="LKW28" s="117"/>
      <c r="LKX28" s="117"/>
      <c r="LKY28" s="117"/>
      <c r="LKZ28" s="117"/>
      <c r="LLA28" s="117"/>
      <c r="LLB28" s="117"/>
      <c r="LLC28" s="117"/>
      <c r="LLD28" s="117"/>
      <c r="LLE28" s="117"/>
      <c r="LLF28" s="117"/>
      <c r="LLG28" s="117"/>
      <c r="LLH28" s="117"/>
      <c r="LLI28" s="117"/>
      <c r="LLJ28" s="117"/>
      <c r="LLK28" s="117"/>
      <c r="LLL28" s="117"/>
      <c r="LLM28" s="117"/>
      <c r="LLN28" s="117"/>
      <c r="LLO28" s="117"/>
      <c r="LLP28" s="117"/>
      <c r="LLQ28" s="117"/>
      <c r="LLR28" s="117"/>
      <c r="LLS28" s="117"/>
      <c r="LLT28" s="117"/>
      <c r="LLU28" s="117"/>
      <c r="LLV28" s="117"/>
      <c r="LLW28" s="117"/>
      <c r="LLX28" s="117"/>
      <c r="LLY28" s="117"/>
      <c r="LLZ28" s="117"/>
      <c r="LMA28" s="117"/>
      <c r="LMB28" s="117"/>
      <c r="LMC28" s="117"/>
      <c r="LMD28" s="117"/>
      <c r="LME28" s="117"/>
      <c r="LMF28" s="117"/>
      <c r="LMG28" s="117"/>
      <c r="LMH28" s="117"/>
      <c r="LMI28" s="117"/>
      <c r="LMJ28" s="117"/>
      <c r="LMK28" s="117"/>
      <c r="LML28" s="117"/>
      <c r="LMM28" s="117"/>
      <c r="LMN28" s="117"/>
      <c r="LMO28" s="117"/>
      <c r="LMP28" s="117"/>
      <c r="LMQ28" s="117"/>
      <c r="LMR28" s="117"/>
      <c r="LMS28" s="117"/>
      <c r="LMT28" s="117"/>
      <c r="LMU28" s="117"/>
      <c r="LMV28" s="117"/>
      <c r="LMW28" s="117"/>
      <c r="LMX28" s="117"/>
      <c r="LMY28" s="117"/>
      <c r="LMZ28" s="117"/>
      <c r="LNA28" s="117"/>
      <c r="LNB28" s="117"/>
      <c r="LNC28" s="117"/>
      <c r="LND28" s="117"/>
      <c r="LNE28" s="117"/>
      <c r="LNF28" s="117"/>
      <c r="LNG28" s="117"/>
      <c r="LNH28" s="117"/>
      <c r="LNI28" s="117"/>
      <c r="LNJ28" s="117"/>
      <c r="LNK28" s="117"/>
      <c r="LNL28" s="117"/>
      <c r="LNM28" s="117"/>
      <c r="LNN28" s="117"/>
      <c r="LNO28" s="117"/>
      <c r="LNP28" s="117"/>
      <c r="LNQ28" s="117"/>
      <c r="LNR28" s="117"/>
      <c r="LNS28" s="117"/>
      <c r="LNT28" s="117"/>
      <c r="LNU28" s="117"/>
      <c r="LNV28" s="117"/>
      <c r="LNW28" s="117"/>
      <c r="LNX28" s="117"/>
      <c r="LNY28" s="117"/>
      <c r="LNZ28" s="117"/>
      <c r="LOA28" s="117"/>
      <c r="LOB28" s="117"/>
      <c r="LOC28" s="117"/>
      <c r="LOD28" s="117"/>
      <c r="LOE28" s="117"/>
      <c r="LOF28" s="117"/>
      <c r="LOG28" s="117"/>
      <c r="LOH28" s="117"/>
      <c r="LOI28" s="117"/>
      <c r="LOJ28" s="117"/>
      <c r="LOK28" s="117"/>
      <c r="LOL28" s="117"/>
      <c r="LOM28" s="117"/>
      <c r="LON28" s="117"/>
      <c r="LOO28" s="117"/>
      <c r="LOP28" s="117"/>
      <c r="LOQ28" s="117"/>
      <c r="LOR28" s="117"/>
      <c r="LOS28" s="117"/>
      <c r="LOT28" s="117"/>
      <c r="LOU28" s="117"/>
      <c r="LOV28" s="117"/>
      <c r="LOW28" s="117"/>
      <c r="LOX28" s="117"/>
      <c r="LOY28" s="117"/>
      <c r="LOZ28" s="117"/>
      <c r="LPA28" s="117"/>
      <c r="LPB28" s="117"/>
      <c r="LPC28" s="117"/>
      <c r="LPD28" s="117"/>
      <c r="LPE28" s="117"/>
      <c r="LPF28" s="117"/>
      <c r="LPG28" s="117"/>
      <c r="LPH28" s="117"/>
      <c r="LPI28" s="117"/>
      <c r="LPJ28" s="117"/>
      <c r="LPK28" s="117"/>
      <c r="LPL28" s="117"/>
      <c r="LPM28" s="117"/>
      <c r="LPN28" s="117"/>
      <c r="LPO28" s="117"/>
      <c r="LPP28" s="117"/>
      <c r="LPQ28" s="117"/>
      <c r="LPR28" s="117"/>
      <c r="LPS28" s="117"/>
      <c r="LPT28" s="117"/>
      <c r="LPU28" s="117"/>
      <c r="LPV28" s="117"/>
      <c r="LPW28" s="117"/>
      <c r="LPX28" s="117"/>
      <c r="LPY28" s="117"/>
      <c r="LPZ28" s="117"/>
      <c r="LQA28" s="117"/>
      <c r="LQB28" s="117"/>
      <c r="LQC28" s="117"/>
      <c r="LQD28" s="117"/>
      <c r="LQE28" s="117"/>
      <c r="LQF28" s="117"/>
      <c r="LQG28" s="117"/>
      <c r="LQH28" s="117"/>
      <c r="LQI28" s="117"/>
      <c r="LQJ28" s="117"/>
      <c r="LQK28" s="117"/>
      <c r="LQL28" s="117"/>
      <c r="LQM28" s="117"/>
      <c r="LQN28" s="117"/>
      <c r="LQO28" s="117"/>
      <c r="LQP28" s="117"/>
      <c r="LQQ28" s="117"/>
      <c r="LQR28" s="117"/>
      <c r="LQS28" s="117"/>
      <c r="LQT28" s="117"/>
      <c r="LQU28" s="117"/>
      <c r="LQV28" s="117"/>
      <c r="LQW28" s="117"/>
      <c r="LQX28" s="117"/>
      <c r="LQY28" s="117"/>
      <c r="LQZ28" s="117"/>
      <c r="LRA28" s="117"/>
      <c r="LRB28" s="117"/>
      <c r="LRC28" s="117"/>
      <c r="LRD28" s="117"/>
      <c r="LRE28" s="117"/>
      <c r="LRF28" s="117"/>
      <c r="LRG28" s="117"/>
      <c r="LRH28" s="117"/>
      <c r="LRI28" s="117"/>
      <c r="LRJ28" s="117"/>
      <c r="LRK28" s="117"/>
      <c r="LRL28" s="117"/>
      <c r="LRM28" s="117"/>
      <c r="LRN28" s="117"/>
      <c r="LRO28" s="117"/>
      <c r="LRP28" s="117"/>
      <c r="LRQ28" s="117"/>
      <c r="LRR28" s="117"/>
      <c r="LRS28" s="117"/>
      <c r="LRT28" s="117"/>
      <c r="LRU28" s="117"/>
      <c r="LRV28" s="117"/>
      <c r="LRW28" s="117"/>
      <c r="LRX28" s="117"/>
      <c r="LRY28" s="117"/>
      <c r="LRZ28" s="117"/>
      <c r="LSA28" s="117"/>
      <c r="LSB28" s="117"/>
      <c r="LSC28" s="117"/>
      <c r="LSD28" s="117"/>
      <c r="LSE28" s="117"/>
      <c r="LSF28" s="117"/>
      <c r="LSG28" s="117"/>
      <c r="LSH28" s="117"/>
      <c r="LSI28" s="117"/>
      <c r="LSJ28" s="117"/>
      <c r="LSK28" s="117"/>
      <c r="LSL28" s="117"/>
      <c r="LSM28" s="117"/>
      <c r="LSN28" s="117"/>
      <c r="LSO28" s="117"/>
      <c r="LSP28" s="117"/>
      <c r="LSQ28" s="117"/>
      <c r="LSR28" s="117"/>
      <c r="LSS28" s="117"/>
      <c r="LST28" s="117"/>
      <c r="LSU28" s="117"/>
      <c r="LSV28" s="117"/>
      <c r="LSW28" s="117"/>
      <c r="LSX28" s="117"/>
      <c r="LSY28" s="117"/>
      <c r="LSZ28" s="117"/>
      <c r="LTA28" s="117"/>
      <c r="LTB28" s="117"/>
      <c r="LTC28" s="117"/>
      <c r="LTD28" s="117"/>
      <c r="LTE28" s="117"/>
      <c r="LTF28" s="117"/>
      <c r="LTG28" s="117"/>
      <c r="LTH28" s="117"/>
      <c r="LTI28" s="117"/>
      <c r="LTJ28" s="117"/>
      <c r="LTK28" s="117"/>
      <c r="LTL28" s="117"/>
      <c r="LTM28" s="117"/>
      <c r="LTN28" s="117"/>
      <c r="LTO28" s="117"/>
      <c r="LTP28" s="117"/>
      <c r="LTQ28" s="117"/>
      <c r="LTR28" s="117"/>
      <c r="LTS28" s="117"/>
      <c r="LTT28" s="117"/>
      <c r="LTU28" s="117"/>
      <c r="LTV28" s="117"/>
      <c r="LTW28" s="117"/>
      <c r="LTX28" s="117"/>
      <c r="LTY28" s="117"/>
      <c r="LTZ28" s="117"/>
      <c r="LUA28" s="117"/>
      <c r="LUB28" s="117"/>
      <c r="LUC28" s="117"/>
      <c r="LUD28" s="117"/>
      <c r="LUE28" s="117"/>
      <c r="LUF28" s="117"/>
      <c r="LUG28" s="117"/>
      <c r="LUH28" s="117"/>
      <c r="LUI28" s="117"/>
      <c r="LUJ28" s="117"/>
      <c r="LUK28" s="117"/>
      <c r="LUL28" s="117"/>
      <c r="LUM28" s="117"/>
      <c r="LUN28" s="117"/>
      <c r="LUO28" s="117"/>
      <c r="LUP28" s="117"/>
      <c r="LUQ28" s="117"/>
      <c r="LUR28" s="117"/>
      <c r="LUS28" s="117"/>
      <c r="LUT28" s="117"/>
      <c r="LUU28" s="117"/>
      <c r="LUV28" s="117"/>
      <c r="LUW28" s="117"/>
      <c r="LUX28" s="117"/>
      <c r="LUY28" s="117"/>
      <c r="LUZ28" s="117"/>
      <c r="LVA28" s="117"/>
      <c r="LVB28" s="117"/>
      <c r="LVC28" s="117"/>
      <c r="LVD28" s="117"/>
      <c r="LVE28" s="117"/>
      <c r="LVF28" s="117"/>
      <c r="LVG28" s="117"/>
      <c r="LVH28" s="117"/>
      <c r="LVI28" s="117"/>
      <c r="LVJ28" s="117"/>
      <c r="LVK28" s="117"/>
      <c r="LVL28" s="117"/>
      <c r="LVM28" s="117"/>
      <c r="LVN28" s="117"/>
      <c r="LVO28" s="117"/>
      <c r="LVP28" s="117"/>
      <c r="LVQ28" s="117"/>
      <c r="LVR28" s="117"/>
      <c r="LVS28" s="117"/>
      <c r="LVT28" s="117"/>
      <c r="LVU28" s="117"/>
      <c r="LVV28" s="117"/>
      <c r="LVW28" s="117"/>
      <c r="LVX28" s="117"/>
      <c r="LVY28" s="117"/>
      <c r="LVZ28" s="117"/>
      <c r="LWA28" s="117"/>
      <c r="LWB28" s="117"/>
      <c r="LWC28" s="117"/>
      <c r="LWD28" s="117"/>
      <c r="LWE28" s="117"/>
      <c r="LWF28" s="117"/>
      <c r="LWG28" s="117"/>
      <c r="LWH28" s="117"/>
      <c r="LWI28" s="117"/>
      <c r="LWJ28" s="117"/>
      <c r="LWK28" s="117"/>
      <c r="LWL28" s="117"/>
      <c r="LWM28" s="117"/>
      <c r="LWN28" s="117"/>
      <c r="LWO28" s="117"/>
      <c r="LWP28" s="117"/>
      <c r="LWQ28" s="117"/>
      <c r="LWR28" s="117"/>
      <c r="LWS28" s="117"/>
      <c r="LWT28" s="117"/>
      <c r="LWU28" s="117"/>
      <c r="LWV28" s="117"/>
      <c r="LWW28" s="117"/>
      <c r="LWX28" s="117"/>
      <c r="LWY28" s="117"/>
      <c r="LWZ28" s="117"/>
      <c r="LXA28" s="117"/>
      <c r="LXB28" s="117"/>
      <c r="LXC28" s="117"/>
      <c r="LXD28" s="117"/>
      <c r="LXE28" s="117"/>
      <c r="LXF28" s="117"/>
      <c r="LXG28" s="117"/>
      <c r="LXH28" s="117"/>
      <c r="LXI28" s="117"/>
      <c r="LXJ28" s="117"/>
      <c r="LXK28" s="117"/>
      <c r="LXL28" s="117"/>
      <c r="LXM28" s="117"/>
      <c r="LXN28" s="117"/>
      <c r="LXO28" s="117"/>
      <c r="LXP28" s="117"/>
      <c r="LXQ28" s="117"/>
      <c r="LXR28" s="117"/>
      <c r="LXS28" s="117"/>
      <c r="LXT28" s="117"/>
      <c r="LXU28" s="117"/>
      <c r="LXV28" s="117"/>
      <c r="LXW28" s="117"/>
      <c r="LXX28" s="117"/>
      <c r="LXY28" s="117"/>
      <c r="LXZ28" s="117"/>
      <c r="LYA28" s="117"/>
      <c r="LYB28" s="117"/>
      <c r="LYC28" s="117"/>
      <c r="LYD28" s="117"/>
      <c r="LYE28" s="117"/>
      <c r="LYF28" s="117"/>
      <c r="LYG28" s="117"/>
      <c r="LYH28" s="117"/>
      <c r="LYI28" s="117"/>
      <c r="LYJ28" s="117"/>
      <c r="LYK28" s="117"/>
      <c r="LYL28" s="117"/>
      <c r="LYM28" s="117"/>
      <c r="LYN28" s="117"/>
      <c r="LYO28" s="117"/>
      <c r="LYP28" s="117"/>
      <c r="LYQ28" s="117"/>
      <c r="LYR28" s="117"/>
      <c r="LYS28" s="117"/>
      <c r="LYT28" s="117"/>
      <c r="LYU28" s="117"/>
      <c r="LYV28" s="117"/>
      <c r="LYW28" s="117"/>
      <c r="LYX28" s="117"/>
      <c r="LYY28" s="117"/>
      <c r="LYZ28" s="117"/>
      <c r="LZA28" s="117"/>
      <c r="LZB28" s="117"/>
      <c r="LZC28" s="117"/>
      <c r="LZD28" s="117"/>
      <c r="LZE28" s="117"/>
      <c r="LZF28" s="117"/>
      <c r="LZG28" s="117"/>
      <c r="LZH28" s="117"/>
      <c r="LZI28" s="117"/>
      <c r="LZJ28" s="117"/>
      <c r="LZK28" s="117"/>
      <c r="LZL28" s="117"/>
      <c r="LZM28" s="117"/>
      <c r="LZN28" s="117"/>
      <c r="LZO28" s="117"/>
      <c r="LZP28" s="117"/>
      <c r="LZQ28" s="117"/>
      <c r="LZR28" s="117"/>
      <c r="LZS28" s="117"/>
      <c r="LZT28" s="117"/>
      <c r="LZU28" s="117"/>
      <c r="LZV28" s="117"/>
      <c r="LZW28" s="117"/>
      <c r="LZX28" s="117"/>
      <c r="LZY28" s="117"/>
      <c r="LZZ28" s="117"/>
      <c r="MAA28" s="117"/>
      <c r="MAB28" s="117"/>
      <c r="MAC28" s="117"/>
      <c r="MAD28" s="117"/>
      <c r="MAE28" s="117"/>
      <c r="MAF28" s="117"/>
      <c r="MAG28" s="117"/>
      <c r="MAH28" s="117"/>
      <c r="MAI28" s="117"/>
      <c r="MAJ28" s="117"/>
      <c r="MAK28" s="117"/>
      <c r="MAL28" s="117"/>
      <c r="MAM28" s="117"/>
      <c r="MAN28" s="117"/>
      <c r="MAO28" s="117"/>
      <c r="MAP28" s="117"/>
      <c r="MAQ28" s="117"/>
      <c r="MAR28" s="117"/>
      <c r="MAS28" s="117"/>
      <c r="MAT28" s="117"/>
      <c r="MAU28" s="117"/>
      <c r="MAV28" s="117"/>
      <c r="MAW28" s="117"/>
      <c r="MAX28" s="117"/>
      <c r="MAY28" s="117"/>
      <c r="MAZ28" s="117"/>
      <c r="MBA28" s="117"/>
      <c r="MBB28" s="117"/>
      <c r="MBC28" s="117"/>
      <c r="MBD28" s="117"/>
      <c r="MBE28" s="117"/>
      <c r="MBF28" s="117"/>
      <c r="MBG28" s="117"/>
      <c r="MBH28" s="117"/>
      <c r="MBI28" s="117"/>
      <c r="MBJ28" s="117"/>
      <c r="MBK28" s="117"/>
      <c r="MBL28" s="117"/>
      <c r="MBM28" s="117"/>
      <c r="MBN28" s="117"/>
      <c r="MBO28" s="117"/>
      <c r="MBP28" s="117"/>
      <c r="MBQ28" s="117"/>
      <c r="MBR28" s="117"/>
      <c r="MBS28" s="117"/>
      <c r="MBT28" s="117"/>
      <c r="MBU28" s="117"/>
      <c r="MBV28" s="117"/>
      <c r="MBW28" s="117"/>
      <c r="MBX28" s="117"/>
      <c r="MBY28" s="117"/>
      <c r="MBZ28" s="117"/>
      <c r="MCA28" s="117"/>
      <c r="MCB28" s="117"/>
      <c r="MCC28" s="117"/>
      <c r="MCD28" s="117"/>
      <c r="MCE28" s="117"/>
      <c r="MCF28" s="117"/>
      <c r="MCG28" s="117"/>
      <c r="MCH28" s="117"/>
      <c r="MCI28" s="117"/>
      <c r="MCJ28" s="117"/>
      <c r="MCK28" s="117"/>
      <c r="MCL28" s="117"/>
      <c r="MCM28" s="117"/>
      <c r="MCN28" s="117"/>
      <c r="MCO28" s="117"/>
      <c r="MCP28" s="117"/>
      <c r="MCQ28" s="117"/>
      <c r="MCR28" s="117"/>
      <c r="MCS28" s="117"/>
      <c r="MCT28" s="117"/>
      <c r="MCU28" s="117"/>
      <c r="MCV28" s="117"/>
      <c r="MCW28" s="117"/>
      <c r="MCX28" s="117"/>
      <c r="MCY28" s="117"/>
      <c r="MCZ28" s="117"/>
      <c r="MDA28" s="117"/>
      <c r="MDB28" s="117"/>
      <c r="MDC28" s="117"/>
      <c r="MDD28" s="117"/>
      <c r="MDE28" s="117"/>
      <c r="MDF28" s="117"/>
      <c r="MDG28" s="117"/>
      <c r="MDH28" s="117"/>
      <c r="MDI28" s="117"/>
      <c r="MDJ28" s="117"/>
      <c r="MDK28" s="117"/>
      <c r="MDL28" s="117"/>
      <c r="MDM28" s="117"/>
      <c r="MDN28" s="117"/>
      <c r="MDO28" s="117"/>
      <c r="MDP28" s="117"/>
      <c r="MDQ28" s="117"/>
      <c r="MDR28" s="117"/>
      <c r="MDS28" s="117"/>
      <c r="MDT28" s="117"/>
      <c r="MDU28" s="117"/>
      <c r="MDV28" s="117"/>
      <c r="MDW28" s="117"/>
      <c r="MDX28" s="117"/>
      <c r="MDY28" s="117"/>
      <c r="MDZ28" s="117"/>
      <c r="MEA28" s="117"/>
      <c r="MEB28" s="117"/>
      <c r="MEC28" s="117"/>
      <c r="MED28" s="117"/>
      <c r="MEE28" s="117"/>
      <c r="MEF28" s="117"/>
      <c r="MEG28" s="117"/>
      <c r="MEH28" s="117"/>
      <c r="MEI28" s="117"/>
      <c r="MEJ28" s="117"/>
      <c r="MEK28" s="117"/>
      <c r="MEL28" s="117"/>
      <c r="MEM28" s="117"/>
      <c r="MEN28" s="117"/>
      <c r="MEO28" s="117"/>
      <c r="MEP28" s="117"/>
      <c r="MEQ28" s="117"/>
      <c r="MER28" s="117"/>
      <c r="MES28" s="117"/>
      <c r="MET28" s="117"/>
      <c r="MEU28" s="117"/>
      <c r="MEV28" s="117"/>
      <c r="MEW28" s="117"/>
      <c r="MEX28" s="117"/>
      <c r="MEY28" s="117"/>
      <c r="MEZ28" s="117"/>
      <c r="MFA28" s="117"/>
      <c r="MFB28" s="117"/>
      <c r="MFC28" s="117"/>
      <c r="MFD28" s="117"/>
      <c r="MFE28" s="117"/>
      <c r="MFF28" s="117"/>
      <c r="MFG28" s="117"/>
      <c r="MFH28" s="117"/>
      <c r="MFI28" s="117"/>
      <c r="MFJ28" s="117"/>
      <c r="MFK28" s="117"/>
      <c r="MFL28" s="117"/>
      <c r="MFM28" s="117"/>
      <c r="MFN28" s="117"/>
      <c r="MFO28" s="117"/>
      <c r="MFP28" s="117"/>
      <c r="MFQ28" s="117"/>
      <c r="MFR28" s="117"/>
      <c r="MFS28" s="117"/>
      <c r="MFT28" s="117"/>
      <c r="MFU28" s="117"/>
      <c r="MFV28" s="117"/>
      <c r="MFW28" s="117"/>
      <c r="MFX28" s="117"/>
      <c r="MFY28" s="117"/>
      <c r="MFZ28" s="117"/>
      <c r="MGA28" s="117"/>
      <c r="MGB28" s="117"/>
      <c r="MGC28" s="117"/>
      <c r="MGD28" s="117"/>
      <c r="MGE28" s="117"/>
      <c r="MGF28" s="117"/>
      <c r="MGG28" s="117"/>
      <c r="MGH28" s="117"/>
      <c r="MGI28" s="117"/>
      <c r="MGJ28" s="117"/>
      <c r="MGK28" s="117"/>
      <c r="MGL28" s="117"/>
      <c r="MGM28" s="117"/>
      <c r="MGN28" s="117"/>
      <c r="MGO28" s="117"/>
      <c r="MGP28" s="117"/>
      <c r="MGQ28" s="117"/>
      <c r="MGR28" s="117"/>
      <c r="MGS28" s="117"/>
      <c r="MGT28" s="117"/>
      <c r="MGU28" s="117"/>
      <c r="MGV28" s="117"/>
      <c r="MGW28" s="117"/>
      <c r="MGX28" s="117"/>
      <c r="MGY28" s="117"/>
      <c r="MGZ28" s="117"/>
      <c r="MHA28" s="117"/>
      <c r="MHB28" s="117"/>
      <c r="MHC28" s="117"/>
      <c r="MHD28" s="117"/>
      <c r="MHE28" s="117"/>
      <c r="MHF28" s="117"/>
      <c r="MHG28" s="117"/>
      <c r="MHH28" s="117"/>
      <c r="MHI28" s="117"/>
      <c r="MHJ28" s="117"/>
      <c r="MHK28" s="117"/>
      <c r="MHL28" s="117"/>
      <c r="MHM28" s="117"/>
      <c r="MHN28" s="117"/>
      <c r="MHO28" s="117"/>
      <c r="MHP28" s="117"/>
      <c r="MHQ28" s="117"/>
      <c r="MHR28" s="117"/>
      <c r="MHS28" s="117"/>
      <c r="MHT28" s="117"/>
      <c r="MHU28" s="117"/>
      <c r="MHV28" s="117"/>
      <c r="MHW28" s="117"/>
      <c r="MHX28" s="117"/>
      <c r="MHY28" s="117"/>
      <c r="MHZ28" s="117"/>
      <c r="MIA28" s="117"/>
      <c r="MIB28" s="117"/>
      <c r="MIC28" s="117"/>
      <c r="MID28" s="117"/>
      <c r="MIE28" s="117"/>
      <c r="MIF28" s="117"/>
      <c r="MIG28" s="117"/>
      <c r="MIH28" s="117"/>
      <c r="MII28" s="117"/>
      <c r="MIJ28" s="117"/>
      <c r="MIK28" s="117"/>
      <c r="MIL28" s="117"/>
      <c r="MIM28" s="117"/>
      <c r="MIN28" s="117"/>
      <c r="MIO28" s="117"/>
      <c r="MIP28" s="117"/>
      <c r="MIQ28" s="117"/>
      <c r="MIR28" s="117"/>
      <c r="MIS28" s="117"/>
      <c r="MIT28" s="117"/>
      <c r="MIU28" s="117"/>
      <c r="MIV28" s="117"/>
      <c r="MIW28" s="117"/>
      <c r="MIX28" s="117"/>
      <c r="MIY28" s="117"/>
      <c r="MIZ28" s="117"/>
      <c r="MJA28" s="117"/>
      <c r="MJB28" s="117"/>
      <c r="MJC28" s="117"/>
      <c r="MJD28" s="117"/>
      <c r="MJE28" s="117"/>
      <c r="MJF28" s="117"/>
      <c r="MJG28" s="117"/>
      <c r="MJH28" s="117"/>
      <c r="MJI28" s="117"/>
      <c r="MJJ28" s="117"/>
      <c r="MJK28" s="117"/>
      <c r="MJL28" s="117"/>
      <c r="MJM28" s="117"/>
      <c r="MJN28" s="117"/>
      <c r="MJO28" s="117"/>
      <c r="MJP28" s="117"/>
      <c r="MJQ28" s="117"/>
      <c r="MJR28" s="117"/>
      <c r="MJS28" s="117"/>
      <c r="MJT28" s="117"/>
      <c r="MJU28" s="117"/>
      <c r="MJV28" s="117"/>
      <c r="MJW28" s="117"/>
      <c r="MJX28" s="117"/>
      <c r="MJY28" s="117"/>
      <c r="MJZ28" s="117"/>
      <c r="MKA28" s="117"/>
      <c r="MKB28" s="117"/>
      <c r="MKC28" s="117"/>
      <c r="MKD28" s="117"/>
      <c r="MKE28" s="117"/>
      <c r="MKF28" s="117"/>
      <c r="MKG28" s="117"/>
      <c r="MKH28" s="117"/>
      <c r="MKI28" s="117"/>
      <c r="MKJ28" s="117"/>
      <c r="MKK28" s="117"/>
      <c r="MKL28" s="117"/>
      <c r="MKM28" s="117"/>
      <c r="MKN28" s="117"/>
      <c r="MKO28" s="117"/>
      <c r="MKP28" s="117"/>
      <c r="MKQ28" s="117"/>
      <c r="MKR28" s="117"/>
      <c r="MKS28" s="117"/>
      <c r="MKT28" s="117"/>
      <c r="MKU28" s="117"/>
      <c r="MKV28" s="117"/>
      <c r="MKW28" s="117"/>
      <c r="MKX28" s="117"/>
      <c r="MKY28" s="117"/>
      <c r="MKZ28" s="117"/>
      <c r="MLA28" s="117"/>
      <c r="MLB28" s="117"/>
      <c r="MLC28" s="117"/>
      <c r="MLD28" s="117"/>
      <c r="MLE28" s="117"/>
      <c r="MLF28" s="117"/>
      <c r="MLG28" s="117"/>
      <c r="MLH28" s="117"/>
      <c r="MLI28" s="117"/>
      <c r="MLJ28" s="117"/>
      <c r="MLK28" s="117"/>
      <c r="MLL28" s="117"/>
      <c r="MLM28" s="117"/>
      <c r="MLN28" s="117"/>
      <c r="MLO28" s="117"/>
      <c r="MLP28" s="117"/>
      <c r="MLQ28" s="117"/>
      <c r="MLR28" s="117"/>
      <c r="MLS28" s="117"/>
      <c r="MLT28" s="117"/>
      <c r="MLU28" s="117"/>
      <c r="MLV28" s="117"/>
      <c r="MLW28" s="117"/>
      <c r="MLX28" s="117"/>
      <c r="MLY28" s="117"/>
      <c r="MLZ28" s="117"/>
      <c r="MMA28" s="117"/>
      <c r="MMB28" s="117"/>
      <c r="MMC28" s="117"/>
      <c r="MMD28" s="117"/>
      <c r="MME28" s="117"/>
      <c r="MMF28" s="117"/>
      <c r="MMG28" s="117"/>
      <c r="MMH28" s="117"/>
      <c r="MMI28" s="117"/>
      <c r="MMJ28" s="117"/>
      <c r="MMK28" s="117"/>
      <c r="MML28" s="117"/>
      <c r="MMM28" s="117"/>
      <c r="MMN28" s="117"/>
      <c r="MMO28" s="117"/>
      <c r="MMP28" s="117"/>
      <c r="MMQ28" s="117"/>
      <c r="MMR28" s="117"/>
      <c r="MMS28" s="117"/>
      <c r="MMT28" s="117"/>
      <c r="MMU28" s="117"/>
      <c r="MMV28" s="117"/>
      <c r="MMW28" s="117"/>
      <c r="MMX28" s="117"/>
      <c r="MMY28" s="117"/>
      <c r="MMZ28" s="117"/>
      <c r="MNA28" s="117"/>
      <c r="MNB28" s="117"/>
      <c r="MNC28" s="117"/>
      <c r="MND28" s="117"/>
      <c r="MNE28" s="117"/>
      <c r="MNF28" s="117"/>
      <c r="MNG28" s="117"/>
      <c r="MNH28" s="117"/>
      <c r="MNI28" s="117"/>
      <c r="MNJ28" s="117"/>
      <c r="MNK28" s="117"/>
      <c r="MNL28" s="117"/>
      <c r="MNM28" s="117"/>
      <c r="MNN28" s="117"/>
      <c r="MNO28" s="117"/>
      <c r="MNP28" s="117"/>
      <c r="MNQ28" s="117"/>
      <c r="MNR28" s="117"/>
      <c r="MNS28" s="117"/>
      <c r="MNT28" s="117"/>
      <c r="MNU28" s="117"/>
      <c r="MNV28" s="117"/>
      <c r="MNW28" s="117"/>
      <c r="MNX28" s="117"/>
      <c r="MNY28" s="117"/>
      <c r="MNZ28" s="117"/>
      <c r="MOA28" s="117"/>
      <c r="MOB28" s="117"/>
      <c r="MOC28" s="117"/>
      <c r="MOD28" s="117"/>
      <c r="MOE28" s="117"/>
      <c r="MOF28" s="117"/>
      <c r="MOG28" s="117"/>
      <c r="MOH28" s="117"/>
      <c r="MOI28" s="117"/>
      <c r="MOJ28" s="117"/>
      <c r="MOK28" s="117"/>
      <c r="MOL28" s="117"/>
      <c r="MOM28" s="117"/>
      <c r="MON28" s="117"/>
      <c r="MOO28" s="117"/>
      <c r="MOP28" s="117"/>
      <c r="MOQ28" s="117"/>
      <c r="MOR28" s="117"/>
      <c r="MOS28" s="117"/>
      <c r="MOT28" s="117"/>
      <c r="MOU28" s="117"/>
      <c r="MOV28" s="117"/>
      <c r="MOW28" s="117"/>
      <c r="MOX28" s="117"/>
      <c r="MOY28" s="117"/>
      <c r="MOZ28" s="117"/>
      <c r="MPA28" s="117"/>
      <c r="MPB28" s="117"/>
      <c r="MPC28" s="117"/>
      <c r="MPD28" s="117"/>
      <c r="MPE28" s="117"/>
      <c r="MPF28" s="117"/>
      <c r="MPG28" s="117"/>
      <c r="MPH28" s="117"/>
      <c r="MPI28" s="117"/>
      <c r="MPJ28" s="117"/>
      <c r="MPK28" s="117"/>
      <c r="MPL28" s="117"/>
      <c r="MPM28" s="117"/>
      <c r="MPN28" s="117"/>
      <c r="MPO28" s="117"/>
      <c r="MPP28" s="117"/>
      <c r="MPQ28" s="117"/>
      <c r="MPR28" s="117"/>
      <c r="MPS28" s="117"/>
      <c r="MPT28" s="117"/>
      <c r="MPU28" s="117"/>
      <c r="MPV28" s="117"/>
      <c r="MPW28" s="117"/>
      <c r="MPX28" s="117"/>
      <c r="MPY28" s="117"/>
      <c r="MPZ28" s="117"/>
      <c r="MQA28" s="117"/>
      <c r="MQB28" s="117"/>
      <c r="MQC28" s="117"/>
      <c r="MQD28" s="117"/>
      <c r="MQE28" s="117"/>
      <c r="MQF28" s="117"/>
      <c r="MQG28" s="117"/>
      <c r="MQH28" s="117"/>
      <c r="MQI28" s="117"/>
      <c r="MQJ28" s="117"/>
      <c r="MQK28" s="117"/>
      <c r="MQL28" s="117"/>
      <c r="MQM28" s="117"/>
      <c r="MQN28" s="117"/>
      <c r="MQO28" s="117"/>
      <c r="MQP28" s="117"/>
      <c r="MQQ28" s="117"/>
      <c r="MQR28" s="117"/>
      <c r="MQS28" s="117"/>
      <c r="MQT28" s="117"/>
      <c r="MQU28" s="117"/>
      <c r="MQV28" s="117"/>
      <c r="MQW28" s="117"/>
      <c r="MQX28" s="117"/>
      <c r="MQY28" s="117"/>
      <c r="MQZ28" s="117"/>
      <c r="MRA28" s="117"/>
      <c r="MRB28" s="117"/>
      <c r="MRC28" s="117"/>
      <c r="MRD28" s="117"/>
      <c r="MRE28" s="117"/>
      <c r="MRF28" s="117"/>
      <c r="MRG28" s="117"/>
      <c r="MRH28" s="117"/>
      <c r="MRI28" s="117"/>
      <c r="MRJ28" s="117"/>
      <c r="MRK28" s="117"/>
      <c r="MRL28" s="117"/>
      <c r="MRM28" s="117"/>
      <c r="MRN28" s="117"/>
      <c r="MRO28" s="117"/>
      <c r="MRP28" s="117"/>
      <c r="MRQ28" s="117"/>
      <c r="MRR28" s="117"/>
      <c r="MRS28" s="117"/>
      <c r="MRT28" s="117"/>
      <c r="MRU28" s="117"/>
      <c r="MRV28" s="117"/>
      <c r="MRW28" s="117"/>
      <c r="MRX28" s="117"/>
      <c r="MRY28" s="117"/>
      <c r="MRZ28" s="117"/>
      <c r="MSA28" s="117"/>
      <c r="MSB28" s="117"/>
      <c r="MSC28" s="117"/>
      <c r="MSD28" s="117"/>
      <c r="MSE28" s="117"/>
      <c r="MSF28" s="117"/>
      <c r="MSG28" s="117"/>
      <c r="MSH28" s="117"/>
      <c r="MSI28" s="117"/>
      <c r="MSJ28" s="117"/>
      <c r="MSK28" s="117"/>
      <c r="MSL28" s="117"/>
      <c r="MSM28" s="117"/>
      <c r="MSN28" s="117"/>
      <c r="MSO28" s="117"/>
      <c r="MSP28" s="117"/>
      <c r="MSQ28" s="117"/>
      <c r="MSR28" s="117"/>
      <c r="MSS28" s="117"/>
      <c r="MST28" s="117"/>
      <c r="MSU28" s="117"/>
      <c r="MSV28" s="117"/>
      <c r="MSW28" s="117"/>
      <c r="MSX28" s="117"/>
      <c r="MSY28" s="117"/>
      <c r="MSZ28" s="117"/>
      <c r="MTA28" s="117"/>
      <c r="MTB28" s="117"/>
      <c r="MTC28" s="117"/>
      <c r="MTD28" s="117"/>
      <c r="MTE28" s="117"/>
      <c r="MTF28" s="117"/>
      <c r="MTG28" s="117"/>
      <c r="MTH28" s="117"/>
      <c r="MTI28" s="117"/>
      <c r="MTJ28" s="117"/>
      <c r="MTK28" s="117"/>
      <c r="MTL28" s="117"/>
      <c r="MTM28" s="117"/>
      <c r="MTN28" s="117"/>
      <c r="MTO28" s="117"/>
      <c r="MTP28" s="117"/>
      <c r="MTQ28" s="117"/>
      <c r="MTR28" s="117"/>
      <c r="MTS28" s="117"/>
      <c r="MTT28" s="117"/>
      <c r="MTU28" s="117"/>
      <c r="MTV28" s="117"/>
      <c r="MTW28" s="117"/>
      <c r="MTX28" s="117"/>
      <c r="MTY28" s="117"/>
      <c r="MTZ28" s="117"/>
      <c r="MUA28" s="117"/>
      <c r="MUB28" s="117"/>
      <c r="MUC28" s="117"/>
      <c r="MUD28" s="117"/>
      <c r="MUE28" s="117"/>
      <c r="MUF28" s="117"/>
      <c r="MUG28" s="117"/>
      <c r="MUH28" s="117"/>
      <c r="MUI28" s="117"/>
      <c r="MUJ28" s="117"/>
      <c r="MUK28" s="117"/>
      <c r="MUL28" s="117"/>
      <c r="MUM28" s="117"/>
      <c r="MUN28" s="117"/>
      <c r="MUO28" s="117"/>
      <c r="MUP28" s="117"/>
      <c r="MUQ28" s="117"/>
      <c r="MUR28" s="117"/>
      <c r="MUS28" s="117"/>
      <c r="MUT28" s="117"/>
      <c r="MUU28" s="117"/>
      <c r="MUV28" s="117"/>
      <c r="MUW28" s="117"/>
      <c r="MUX28" s="117"/>
      <c r="MUY28" s="117"/>
      <c r="MUZ28" s="117"/>
      <c r="MVA28" s="117"/>
      <c r="MVB28" s="117"/>
      <c r="MVC28" s="117"/>
      <c r="MVD28" s="117"/>
      <c r="MVE28" s="117"/>
      <c r="MVF28" s="117"/>
      <c r="MVG28" s="117"/>
      <c r="MVH28" s="117"/>
      <c r="MVI28" s="117"/>
      <c r="MVJ28" s="117"/>
      <c r="MVK28" s="117"/>
      <c r="MVL28" s="117"/>
      <c r="MVM28" s="117"/>
      <c r="MVN28" s="117"/>
      <c r="MVO28" s="117"/>
      <c r="MVP28" s="117"/>
      <c r="MVQ28" s="117"/>
      <c r="MVR28" s="117"/>
      <c r="MVS28" s="117"/>
      <c r="MVT28" s="117"/>
      <c r="MVU28" s="117"/>
      <c r="MVV28" s="117"/>
      <c r="MVW28" s="117"/>
      <c r="MVX28" s="117"/>
      <c r="MVY28" s="117"/>
      <c r="MVZ28" s="117"/>
      <c r="MWA28" s="117"/>
      <c r="MWB28" s="117"/>
      <c r="MWC28" s="117"/>
      <c r="MWD28" s="117"/>
      <c r="MWE28" s="117"/>
      <c r="MWF28" s="117"/>
      <c r="MWG28" s="117"/>
      <c r="MWH28" s="117"/>
      <c r="MWI28" s="117"/>
      <c r="MWJ28" s="117"/>
      <c r="MWK28" s="117"/>
      <c r="MWL28" s="117"/>
      <c r="MWM28" s="117"/>
      <c r="MWN28" s="117"/>
      <c r="MWO28" s="117"/>
      <c r="MWP28" s="117"/>
      <c r="MWQ28" s="117"/>
      <c r="MWR28" s="117"/>
      <c r="MWS28" s="117"/>
      <c r="MWT28" s="117"/>
      <c r="MWU28" s="117"/>
      <c r="MWV28" s="117"/>
      <c r="MWW28" s="117"/>
      <c r="MWX28" s="117"/>
      <c r="MWY28" s="117"/>
      <c r="MWZ28" s="117"/>
      <c r="MXA28" s="117"/>
      <c r="MXB28" s="117"/>
      <c r="MXC28" s="117"/>
      <c r="MXD28" s="117"/>
      <c r="MXE28" s="117"/>
      <c r="MXF28" s="117"/>
      <c r="MXG28" s="117"/>
      <c r="MXH28" s="117"/>
      <c r="MXI28" s="117"/>
      <c r="MXJ28" s="117"/>
      <c r="MXK28" s="117"/>
      <c r="MXL28" s="117"/>
      <c r="MXM28" s="117"/>
      <c r="MXN28" s="117"/>
      <c r="MXO28" s="117"/>
      <c r="MXP28" s="117"/>
      <c r="MXQ28" s="117"/>
      <c r="MXR28" s="117"/>
      <c r="MXS28" s="117"/>
      <c r="MXT28" s="117"/>
      <c r="MXU28" s="117"/>
      <c r="MXV28" s="117"/>
      <c r="MXW28" s="117"/>
      <c r="MXX28" s="117"/>
      <c r="MXY28" s="117"/>
      <c r="MXZ28" s="117"/>
      <c r="MYA28" s="117"/>
      <c r="MYB28" s="117"/>
      <c r="MYC28" s="117"/>
      <c r="MYD28" s="117"/>
      <c r="MYE28" s="117"/>
      <c r="MYF28" s="117"/>
      <c r="MYG28" s="117"/>
      <c r="MYH28" s="117"/>
      <c r="MYI28" s="117"/>
      <c r="MYJ28" s="117"/>
      <c r="MYK28" s="117"/>
      <c r="MYL28" s="117"/>
      <c r="MYM28" s="117"/>
      <c r="MYN28" s="117"/>
      <c r="MYO28" s="117"/>
      <c r="MYP28" s="117"/>
      <c r="MYQ28" s="117"/>
      <c r="MYR28" s="117"/>
      <c r="MYS28" s="117"/>
      <c r="MYT28" s="117"/>
      <c r="MYU28" s="117"/>
      <c r="MYV28" s="117"/>
      <c r="MYW28" s="117"/>
      <c r="MYX28" s="117"/>
      <c r="MYY28" s="117"/>
      <c r="MYZ28" s="117"/>
      <c r="MZA28" s="117"/>
      <c r="MZB28" s="117"/>
      <c r="MZC28" s="117"/>
      <c r="MZD28" s="117"/>
      <c r="MZE28" s="117"/>
      <c r="MZF28" s="117"/>
      <c r="MZG28" s="117"/>
      <c r="MZH28" s="117"/>
      <c r="MZI28" s="117"/>
      <c r="MZJ28" s="117"/>
      <c r="MZK28" s="117"/>
      <c r="MZL28" s="117"/>
      <c r="MZM28" s="117"/>
      <c r="MZN28" s="117"/>
      <c r="MZO28" s="117"/>
      <c r="MZP28" s="117"/>
      <c r="MZQ28" s="117"/>
      <c r="MZR28" s="117"/>
      <c r="MZS28" s="117"/>
      <c r="MZT28" s="117"/>
      <c r="MZU28" s="117"/>
      <c r="MZV28" s="117"/>
      <c r="MZW28" s="117"/>
      <c r="MZX28" s="117"/>
      <c r="MZY28" s="117"/>
      <c r="MZZ28" s="117"/>
      <c r="NAA28" s="117"/>
      <c r="NAB28" s="117"/>
      <c r="NAC28" s="117"/>
      <c r="NAD28" s="117"/>
      <c r="NAE28" s="117"/>
      <c r="NAF28" s="117"/>
      <c r="NAG28" s="117"/>
      <c r="NAH28" s="117"/>
      <c r="NAI28" s="117"/>
      <c r="NAJ28" s="117"/>
      <c r="NAK28" s="117"/>
      <c r="NAL28" s="117"/>
      <c r="NAM28" s="117"/>
      <c r="NAN28" s="117"/>
      <c r="NAO28" s="117"/>
      <c r="NAP28" s="117"/>
      <c r="NAQ28" s="117"/>
      <c r="NAR28" s="117"/>
      <c r="NAS28" s="117"/>
      <c r="NAT28" s="117"/>
      <c r="NAU28" s="117"/>
      <c r="NAV28" s="117"/>
      <c r="NAW28" s="117"/>
      <c r="NAX28" s="117"/>
      <c r="NAY28" s="117"/>
      <c r="NAZ28" s="117"/>
      <c r="NBA28" s="117"/>
      <c r="NBB28" s="117"/>
      <c r="NBC28" s="117"/>
      <c r="NBD28" s="117"/>
      <c r="NBE28" s="117"/>
      <c r="NBF28" s="117"/>
      <c r="NBG28" s="117"/>
      <c r="NBH28" s="117"/>
      <c r="NBI28" s="117"/>
      <c r="NBJ28" s="117"/>
      <c r="NBK28" s="117"/>
      <c r="NBL28" s="117"/>
      <c r="NBM28" s="117"/>
      <c r="NBN28" s="117"/>
      <c r="NBO28" s="117"/>
      <c r="NBP28" s="117"/>
      <c r="NBQ28" s="117"/>
      <c r="NBR28" s="117"/>
      <c r="NBS28" s="117"/>
      <c r="NBT28" s="117"/>
      <c r="NBU28" s="117"/>
      <c r="NBV28" s="117"/>
      <c r="NBW28" s="117"/>
      <c r="NBX28" s="117"/>
      <c r="NBY28" s="117"/>
      <c r="NBZ28" s="117"/>
      <c r="NCA28" s="117"/>
      <c r="NCB28" s="117"/>
      <c r="NCC28" s="117"/>
      <c r="NCD28" s="117"/>
      <c r="NCE28" s="117"/>
      <c r="NCF28" s="117"/>
      <c r="NCG28" s="117"/>
      <c r="NCH28" s="117"/>
      <c r="NCI28" s="117"/>
      <c r="NCJ28" s="117"/>
      <c r="NCK28" s="117"/>
      <c r="NCL28" s="117"/>
      <c r="NCM28" s="117"/>
      <c r="NCN28" s="117"/>
      <c r="NCO28" s="117"/>
      <c r="NCP28" s="117"/>
      <c r="NCQ28" s="117"/>
      <c r="NCR28" s="117"/>
      <c r="NCS28" s="117"/>
      <c r="NCT28" s="117"/>
      <c r="NCU28" s="117"/>
      <c r="NCV28" s="117"/>
      <c r="NCW28" s="117"/>
      <c r="NCX28" s="117"/>
      <c r="NCY28" s="117"/>
      <c r="NCZ28" s="117"/>
      <c r="NDA28" s="117"/>
      <c r="NDB28" s="117"/>
      <c r="NDC28" s="117"/>
      <c r="NDD28" s="117"/>
      <c r="NDE28" s="117"/>
      <c r="NDF28" s="117"/>
      <c r="NDG28" s="117"/>
      <c r="NDH28" s="117"/>
      <c r="NDI28" s="117"/>
      <c r="NDJ28" s="117"/>
      <c r="NDK28" s="117"/>
      <c r="NDL28" s="117"/>
      <c r="NDM28" s="117"/>
      <c r="NDN28" s="117"/>
      <c r="NDO28" s="117"/>
      <c r="NDP28" s="117"/>
      <c r="NDQ28" s="117"/>
      <c r="NDR28" s="117"/>
      <c r="NDS28" s="117"/>
      <c r="NDT28" s="117"/>
      <c r="NDU28" s="117"/>
      <c r="NDV28" s="117"/>
      <c r="NDW28" s="117"/>
      <c r="NDX28" s="117"/>
      <c r="NDY28" s="117"/>
      <c r="NDZ28" s="117"/>
      <c r="NEA28" s="117"/>
      <c r="NEB28" s="117"/>
      <c r="NEC28" s="117"/>
      <c r="NED28" s="117"/>
      <c r="NEE28" s="117"/>
      <c r="NEF28" s="117"/>
      <c r="NEG28" s="117"/>
      <c r="NEH28" s="117"/>
      <c r="NEI28" s="117"/>
      <c r="NEJ28" s="117"/>
      <c r="NEK28" s="117"/>
      <c r="NEL28" s="117"/>
      <c r="NEM28" s="117"/>
      <c r="NEN28" s="117"/>
      <c r="NEO28" s="117"/>
      <c r="NEP28" s="117"/>
      <c r="NEQ28" s="117"/>
      <c r="NER28" s="117"/>
      <c r="NES28" s="117"/>
      <c r="NET28" s="117"/>
      <c r="NEU28" s="117"/>
      <c r="NEV28" s="117"/>
      <c r="NEW28" s="117"/>
      <c r="NEX28" s="117"/>
      <c r="NEY28" s="117"/>
      <c r="NEZ28" s="117"/>
      <c r="NFA28" s="117"/>
      <c r="NFB28" s="117"/>
      <c r="NFC28" s="117"/>
      <c r="NFD28" s="117"/>
      <c r="NFE28" s="117"/>
      <c r="NFF28" s="117"/>
      <c r="NFG28" s="117"/>
      <c r="NFH28" s="117"/>
      <c r="NFI28" s="117"/>
      <c r="NFJ28" s="117"/>
      <c r="NFK28" s="117"/>
      <c r="NFL28" s="117"/>
      <c r="NFM28" s="117"/>
      <c r="NFN28" s="117"/>
      <c r="NFO28" s="117"/>
      <c r="NFP28" s="117"/>
      <c r="NFQ28" s="117"/>
      <c r="NFR28" s="117"/>
      <c r="NFS28" s="117"/>
      <c r="NFT28" s="117"/>
      <c r="NFU28" s="117"/>
      <c r="NFV28" s="117"/>
      <c r="NFW28" s="117"/>
      <c r="NFX28" s="117"/>
      <c r="NFY28" s="117"/>
      <c r="NFZ28" s="117"/>
      <c r="NGA28" s="117"/>
      <c r="NGB28" s="117"/>
      <c r="NGC28" s="117"/>
      <c r="NGD28" s="117"/>
      <c r="NGE28" s="117"/>
      <c r="NGF28" s="117"/>
      <c r="NGG28" s="117"/>
      <c r="NGH28" s="117"/>
      <c r="NGI28" s="117"/>
      <c r="NGJ28" s="117"/>
      <c r="NGK28" s="117"/>
      <c r="NGL28" s="117"/>
      <c r="NGM28" s="117"/>
      <c r="NGN28" s="117"/>
      <c r="NGO28" s="117"/>
      <c r="NGP28" s="117"/>
      <c r="NGQ28" s="117"/>
      <c r="NGR28" s="117"/>
      <c r="NGS28" s="117"/>
      <c r="NGT28" s="117"/>
      <c r="NGU28" s="117"/>
      <c r="NGV28" s="117"/>
      <c r="NGW28" s="117"/>
      <c r="NGX28" s="117"/>
      <c r="NGY28" s="117"/>
      <c r="NGZ28" s="117"/>
      <c r="NHA28" s="117"/>
      <c r="NHB28" s="117"/>
      <c r="NHC28" s="117"/>
      <c r="NHD28" s="117"/>
      <c r="NHE28" s="117"/>
      <c r="NHF28" s="117"/>
      <c r="NHG28" s="117"/>
      <c r="NHH28" s="117"/>
      <c r="NHI28" s="117"/>
      <c r="NHJ28" s="117"/>
      <c r="NHK28" s="117"/>
      <c r="NHL28" s="117"/>
      <c r="NHM28" s="117"/>
      <c r="NHN28" s="117"/>
      <c r="NHO28" s="117"/>
      <c r="NHP28" s="117"/>
      <c r="NHQ28" s="117"/>
      <c r="NHR28" s="117"/>
      <c r="NHS28" s="117"/>
      <c r="NHT28" s="117"/>
      <c r="NHU28" s="117"/>
      <c r="NHV28" s="117"/>
      <c r="NHW28" s="117"/>
      <c r="NHX28" s="117"/>
      <c r="NHY28" s="117"/>
      <c r="NHZ28" s="117"/>
      <c r="NIA28" s="117"/>
      <c r="NIB28" s="117"/>
      <c r="NIC28" s="117"/>
      <c r="NID28" s="117"/>
      <c r="NIE28" s="117"/>
      <c r="NIF28" s="117"/>
      <c r="NIG28" s="117"/>
      <c r="NIH28" s="117"/>
      <c r="NII28" s="117"/>
      <c r="NIJ28" s="117"/>
      <c r="NIK28" s="117"/>
      <c r="NIL28" s="117"/>
      <c r="NIM28" s="117"/>
      <c r="NIN28" s="117"/>
      <c r="NIO28" s="117"/>
      <c r="NIP28" s="117"/>
      <c r="NIQ28" s="117"/>
      <c r="NIR28" s="117"/>
      <c r="NIS28" s="117"/>
      <c r="NIT28" s="117"/>
      <c r="NIU28" s="117"/>
      <c r="NIV28" s="117"/>
      <c r="NIW28" s="117"/>
      <c r="NIX28" s="117"/>
      <c r="NIY28" s="117"/>
      <c r="NIZ28" s="117"/>
      <c r="NJA28" s="117"/>
      <c r="NJB28" s="117"/>
      <c r="NJC28" s="117"/>
      <c r="NJD28" s="117"/>
      <c r="NJE28" s="117"/>
      <c r="NJF28" s="117"/>
      <c r="NJG28" s="117"/>
      <c r="NJH28" s="117"/>
      <c r="NJI28" s="117"/>
      <c r="NJJ28" s="117"/>
      <c r="NJK28" s="117"/>
      <c r="NJL28" s="117"/>
      <c r="NJM28" s="117"/>
      <c r="NJN28" s="117"/>
      <c r="NJO28" s="117"/>
      <c r="NJP28" s="117"/>
      <c r="NJQ28" s="117"/>
      <c r="NJR28" s="117"/>
      <c r="NJS28" s="117"/>
      <c r="NJT28" s="117"/>
      <c r="NJU28" s="117"/>
      <c r="NJV28" s="117"/>
      <c r="NJW28" s="117"/>
      <c r="NJX28" s="117"/>
      <c r="NJY28" s="117"/>
      <c r="NJZ28" s="117"/>
      <c r="NKA28" s="117"/>
      <c r="NKB28" s="117"/>
      <c r="NKC28" s="117"/>
      <c r="NKD28" s="117"/>
      <c r="NKE28" s="117"/>
      <c r="NKF28" s="117"/>
      <c r="NKG28" s="117"/>
      <c r="NKH28" s="117"/>
      <c r="NKI28" s="117"/>
      <c r="NKJ28" s="117"/>
      <c r="NKK28" s="117"/>
      <c r="NKL28" s="117"/>
      <c r="NKM28" s="117"/>
      <c r="NKN28" s="117"/>
      <c r="NKO28" s="117"/>
      <c r="NKP28" s="117"/>
      <c r="NKQ28" s="117"/>
      <c r="NKR28" s="117"/>
      <c r="NKS28" s="117"/>
      <c r="NKT28" s="117"/>
      <c r="NKU28" s="117"/>
      <c r="NKV28" s="117"/>
      <c r="NKW28" s="117"/>
      <c r="NKX28" s="117"/>
      <c r="NKY28" s="117"/>
      <c r="NKZ28" s="117"/>
      <c r="NLA28" s="117"/>
      <c r="NLB28" s="117"/>
      <c r="NLC28" s="117"/>
      <c r="NLD28" s="117"/>
      <c r="NLE28" s="117"/>
      <c r="NLF28" s="117"/>
      <c r="NLG28" s="117"/>
      <c r="NLH28" s="117"/>
      <c r="NLI28" s="117"/>
      <c r="NLJ28" s="117"/>
      <c r="NLK28" s="117"/>
      <c r="NLL28" s="117"/>
      <c r="NLM28" s="117"/>
      <c r="NLN28" s="117"/>
      <c r="NLO28" s="117"/>
      <c r="NLP28" s="117"/>
      <c r="NLQ28" s="117"/>
      <c r="NLR28" s="117"/>
      <c r="NLS28" s="117"/>
      <c r="NLT28" s="117"/>
      <c r="NLU28" s="117"/>
      <c r="NLV28" s="117"/>
      <c r="NLW28" s="117"/>
      <c r="NLX28" s="117"/>
      <c r="NLY28" s="117"/>
      <c r="NLZ28" s="117"/>
      <c r="NMA28" s="117"/>
      <c r="NMB28" s="117"/>
      <c r="NMC28" s="117"/>
      <c r="NMD28" s="117"/>
      <c r="NME28" s="117"/>
      <c r="NMF28" s="117"/>
      <c r="NMG28" s="117"/>
      <c r="NMH28" s="117"/>
      <c r="NMI28" s="117"/>
      <c r="NMJ28" s="117"/>
      <c r="NMK28" s="117"/>
      <c r="NML28" s="117"/>
      <c r="NMM28" s="117"/>
      <c r="NMN28" s="117"/>
      <c r="NMO28" s="117"/>
      <c r="NMP28" s="117"/>
      <c r="NMQ28" s="117"/>
      <c r="NMR28" s="117"/>
      <c r="NMS28" s="117"/>
      <c r="NMT28" s="117"/>
      <c r="NMU28" s="117"/>
      <c r="NMV28" s="117"/>
      <c r="NMW28" s="117"/>
      <c r="NMX28" s="117"/>
      <c r="NMY28" s="117"/>
      <c r="NMZ28" s="117"/>
      <c r="NNA28" s="117"/>
      <c r="NNB28" s="117"/>
      <c r="NNC28" s="117"/>
      <c r="NND28" s="117"/>
      <c r="NNE28" s="117"/>
      <c r="NNF28" s="117"/>
      <c r="NNG28" s="117"/>
      <c r="NNH28" s="117"/>
      <c r="NNI28" s="117"/>
      <c r="NNJ28" s="117"/>
      <c r="NNK28" s="117"/>
      <c r="NNL28" s="117"/>
      <c r="NNM28" s="117"/>
      <c r="NNN28" s="117"/>
      <c r="NNO28" s="117"/>
      <c r="NNP28" s="117"/>
      <c r="NNQ28" s="117"/>
      <c r="NNR28" s="117"/>
      <c r="NNS28" s="117"/>
      <c r="NNT28" s="117"/>
      <c r="NNU28" s="117"/>
      <c r="NNV28" s="117"/>
      <c r="NNW28" s="117"/>
      <c r="NNX28" s="117"/>
      <c r="NNY28" s="117"/>
      <c r="NNZ28" s="117"/>
      <c r="NOA28" s="117"/>
      <c r="NOB28" s="117"/>
      <c r="NOC28" s="117"/>
      <c r="NOD28" s="117"/>
      <c r="NOE28" s="117"/>
      <c r="NOF28" s="117"/>
      <c r="NOG28" s="117"/>
      <c r="NOH28" s="117"/>
      <c r="NOI28" s="117"/>
      <c r="NOJ28" s="117"/>
      <c r="NOK28" s="117"/>
      <c r="NOL28" s="117"/>
      <c r="NOM28" s="117"/>
      <c r="NON28" s="117"/>
      <c r="NOO28" s="117"/>
      <c r="NOP28" s="117"/>
      <c r="NOQ28" s="117"/>
      <c r="NOR28" s="117"/>
      <c r="NOS28" s="117"/>
      <c r="NOT28" s="117"/>
      <c r="NOU28" s="117"/>
      <c r="NOV28" s="117"/>
      <c r="NOW28" s="117"/>
      <c r="NOX28" s="117"/>
      <c r="NOY28" s="117"/>
      <c r="NOZ28" s="117"/>
      <c r="NPA28" s="117"/>
      <c r="NPB28" s="117"/>
      <c r="NPC28" s="117"/>
      <c r="NPD28" s="117"/>
      <c r="NPE28" s="117"/>
      <c r="NPF28" s="117"/>
      <c r="NPG28" s="117"/>
      <c r="NPH28" s="117"/>
      <c r="NPI28" s="117"/>
      <c r="NPJ28" s="117"/>
      <c r="NPK28" s="117"/>
      <c r="NPL28" s="117"/>
      <c r="NPM28" s="117"/>
      <c r="NPN28" s="117"/>
      <c r="NPO28" s="117"/>
      <c r="NPP28" s="117"/>
      <c r="NPQ28" s="117"/>
      <c r="NPR28" s="117"/>
      <c r="NPS28" s="117"/>
      <c r="NPT28" s="117"/>
      <c r="NPU28" s="117"/>
      <c r="NPV28" s="117"/>
      <c r="NPW28" s="117"/>
      <c r="NPX28" s="117"/>
      <c r="NPY28" s="117"/>
      <c r="NPZ28" s="117"/>
      <c r="NQA28" s="117"/>
      <c r="NQB28" s="117"/>
      <c r="NQC28" s="117"/>
      <c r="NQD28" s="117"/>
      <c r="NQE28" s="117"/>
      <c r="NQF28" s="117"/>
      <c r="NQG28" s="117"/>
      <c r="NQH28" s="117"/>
      <c r="NQI28" s="117"/>
      <c r="NQJ28" s="117"/>
      <c r="NQK28" s="117"/>
      <c r="NQL28" s="117"/>
      <c r="NQM28" s="117"/>
      <c r="NQN28" s="117"/>
      <c r="NQO28" s="117"/>
      <c r="NQP28" s="117"/>
      <c r="NQQ28" s="117"/>
      <c r="NQR28" s="117"/>
      <c r="NQS28" s="117"/>
      <c r="NQT28" s="117"/>
      <c r="NQU28" s="117"/>
      <c r="NQV28" s="117"/>
      <c r="NQW28" s="117"/>
      <c r="NQX28" s="117"/>
      <c r="NQY28" s="117"/>
      <c r="NQZ28" s="117"/>
      <c r="NRA28" s="117"/>
      <c r="NRB28" s="117"/>
      <c r="NRC28" s="117"/>
      <c r="NRD28" s="117"/>
      <c r="NRE28" s="117"/>
      <c r="NRF28" s="117"/>
      <c r="NRG28" s="117"/>
      <c r="NRH28" s="117"/>
      <c r="NRI28" s="117"/>
      <c r="NRJ28" s="117"/>
      <c r="NRK28" s="117"/>
      <c r="NRL28" s="117"/>
      <c r="NRM28" s="117"/>
      <c r="NRN28" s="117"/>
      <c r="NRO28" s="117"/>
      <c r="NRP28" s="117"/>
      <c r="NRQ28" s="117"/>
      <c r="NRR28" s="117"/>
      <c r="NRS28" s="117"/>
      <c r="NRT28" s="117"/>
      <c r="NRU28" s="117"/>
      <c r="NRV28" s="117"/>
      <c r="NRW28" s="117"/>
      <c r="NRX28" s="117"/>
      <c r="NRY28" s="117"/>
      <c r="NRZ28" s="117"/>
      <c r="NSA28" s="117"/>
      <c r="NSB28" s="117"/>
      <c r="NSC28" s="117"/>
      <c r="NSD28" s="117"/>
      <c r="NSE28" s="117"/>
      <c r="NSF28" s="117"/>
      <c r="NSG28" s="117"/>
      <c r="NSH28" s="117"/>
      <c r="NSI28" s="117"/>
      <c r="NSJ28" s="117"/>
      <c r="NSK28" s="117"/>
      <c r="NSL28" s="117"/>
      <c r="NSM28" s="117"/>
      <c r="NSN28" s="117"/>
      <c r="NSO28" s="117"/>
      <c r="NSP28" s="117"/>
      <c r="NSQ28" s="117"/>
      <c r="NSR28" s="117"/>
      <c r="NSS28" s="117"/>
      <c r="NST28" s="117"/>
      <c r="NSU28" s="117"/>
      <c r="NSV28" s="117"/>
      <c r="NSW28" s="117"/>
      <c r="NSX28" s="117"/>
      <c r="NSY28" s="117"/>
      <c r="NSZ28" s="117"/>
      <c r="NTA28" s="117"/>
      <c r="NTB28" s="117"/>
      <c r="NTC28" s="117"/>
      <c r="NTD28" s="117"/>
      <c r="NTE28" s="117"/>
      <c r="NTF28" s="117"/>
      <c r="NTG28" s="117"/>
      <c r="NTH28" s="117"/>
      <c r="NTI28" s="117"/>
      <c r="NTJ28" s="117"/>
      <c r="NTK28" s="117"/>
      <c r="NTL28" s="117"/>
      <c r="NTM28" s="117"/>
      <c r="NTN28" s="117"/>
      <c r="NTO28" s="117"/>
      <c r="NTP28" s="117"/>
      <c r="NTQ28" s="117"/>
      <c r="NTR28" s="117"/>
      <c r="NTS28" s="117"/>
      <c r="NTT28" s="117"/>
      <c r="NTU28" s="117"/>
      <c r="NTV28" s="117"/>
      <c r="NTW28" s="117"/>
      <c r="NTX28" s="117"/>
      <c r="NTY28" s="117"/>
      <c r="NTZ28" s="117"/>
      <c r="NUA28" s="117"/>
      <c r="NUB28" s="117"/>
      <c r="NUC28" s="117"/>
      <c r="NUD28" s="117"/>
      <c r="NUE28" s="117"/>
      <c r="NUF28" s="117"/>
      <c r="NUG28" s="117"/>
      <c r="NUH28" s="117"/>
      <c r="NUI28" s="117"/>
      <c r="NUJ28" s="117"/>
      <c r="NUK28" s="117"/>
      <c r="NUL28" s="117"/>
      <c r="NUM28" s="117"/>
      <c r="NUN28" s="117"/>
      <c r="NUO28" s="117"/>
      <c r="NUP28" s="117"/>
      <c r="NUQ28" s="117"/>
      <c r="NUR28" s="117"/>
      <c r="NUS28" s="117"/>
      <c r="NUT28" s="117"/>
      <c r="NUU28" s="117"/>
      <c r="NUV28" s="117"/>
      <c r="NUW28" s="117"/>
      <c r="NUX28" s="117"/>
      <c r="NUY28" s="117"/>
      <c r="NUZ28" s="117"/>
      <c r="NVA28" s="117"/>
      <c r="NVB28" s="117"/>
      <c r="NVC28" s="117"/>
      <c r="NVD28" s="117"/>
      <c r="NVE28" s="117"/>
      <c r="NVF28" s="117"/>
      <c r="NVG28" s="117"/>
      <c r="NVH28" s="117"/>
      <c r="NVI28" s="117"/>
      <c r="NVJ28" s="117"/>
      <c r="NVK28" s="117"/>
      <c r="NVL28" s="117"/>
      <c r="NVM28" s="117"/>
      <c r="NVN28" s="117"/>
      <c r="NVO28" s="117"/>
      <c r="NVP28" s="117"/>
      <c r="NVQ28" s="117"/>
      <c r="NVR28" s="117"/>
      <c r="NVS28" s="117"/>
      <c r="NVT28" s="117"/>
      <c r="NVU28" s="117"/>
      <c r="NVV28" s="117"/>
      <c r="NVW28" s="117"/>
      <c r="NVX28" s="117"/>
      <c r="NVY28" s="117"/>
      <c r="NVZ28" s="117"/>
      <c r="NWA28" s="117"/>
      <c r="NWB28" s="117"/>
      <c r="NWC28" s="117"/>
      <c r="NWD28" s="117"/>
      <c r="NWE28" s="117"/>
      <c r="NWF28" s="117"/>
      <c r="NWG28" s="117"/>
      <c r="NWH28" s="117"/>
      <c r="NWI28" s="117"/>
      <c r="NWJ28" s="117"/>
      <c r="NWK28" s="117"/>
      <c r="NWL28" s="117"/>
      <c r="NWM28" s="117"/>
      <c r="NWN28" s="117"/>
      <c r="NWO28" s="117"/>
      <c r="NWP28" s="117"/>
      <c r="NWQ28" s="117"/>
      <c r="NWR28" s="117"/>
      <c r="NWS28" s="117"/>
      <c r="NWT28" s="117"/>
      <c r="NWU28" s="117"/>
      <c r="NWV28" s="117"/>
      <c r="NWW28" s="117"/>
      <c r="NWX28" s="117"/>
      <c r="NWY28" s="117"/>
      <c r="NWZ28" s="117"/>
      <c r="NXA28" s="117"/>
      <c r="NXB28" s="117"/>
      <c r="NXC28" s="117"/>
      <c r="NXD28" s="117"/>
      <c r="NXE28" s="117"/>
      <c r="NXF28" s="117"/>
      <c r="NXG28" s="117"/>
      <c r="NXH28" s="117"/>
      <c r="NXI28" s="117"/>
      <c r="NXJ28" s="117"/>
      <c r="NXK28" s="117"/>
      <c r="NXL28" s="117"/>
      <c r="NXM28" s="117"/>
      <c r="NXN28" s="117"/>
      <c r="NXO28" s="117"/>
      <c r="NXP28" s="117"/>
      <c r="NXQ28" s="117"/>
      <c r="NXR28" s="117"/>
      <c r="NXS28" s="117"/>
      <c r="NXT28" s="117"/>
      <c r="NXU28" s="117"/>
      <c r="NXV28" s="117"/>
      <c r="NXW28" s="117"/>
      <c r="NXX28" s="117"/>
      <c r="NXY28" s="117"/>
      <c r="NXZ28" s="117"/>
      <c r="NYA28" s="117"/>
      <c r="NYB28" s="117"/>
      <c r="NYC28" s="117"/>
      <c r="NYD28" s="117"/>
      <c r="NYE28" s="117"/>
      <c r="NYF28" s="117"/>
      <c r="NYG28" s="117"/>
      <c r="NYH28" s="117"/>
      <c r="NYI28" s="117"/>
      <c r="NYJ28" s="117"/>
      <c r="NYK28" s="117"/>
      <c r="NYL28" s="117"/>
      <c r="NYM28" s="117"/>
      <c r="NYN28" s="117"/>
      <c r="NYO28" s="117"/>
      <c r="NYP28" s="117"/>
      <c r="NYQ28" s="117"/>
      <c r="NYR28" s="117"/>
      <c r="NYS28" s="117"/>
      <c r="NYT28" s="117"/>
      <c r="NYU28" s="117"/>
      <c r="NYV28" s="117"/>
      <c r="NYW28" s="117"/>
      <c r="NYX28" s="117"/>
      <c r="NYY28" s="117"/>
      <c r="NYZ28" s="117"/>
      <c r="NZA28" s="117"/>
      <c r="NZB28" s="117"/>
      <c r="NZC28" s="117"/>
      <c r="NZD28" s="117"/>
      <c r="NZE28" s="117"/>
      <c r="NZF28" s="117"/>
      <c r="NZG28" s="117"/>
      <c r="NZH28" s="117"/>
      <c r="NZI28" s="117"/>
      <c r="NZJ28" s="117"/>
      <c r="NZK28" s="117"/>
      <c r="NZL28" s="117"/>
      <c r="NZM28" s="117"/>
      <c r="NZN28" s="117"/>
      <c r="NZO28" s="117"/>
      <c r="NZP28" s="117"/>
      <c r="NZQ28" s="117"/>
      <c r="NZR28" s="117"/>
      <c r="NZS28" s="117"/>
      <c r="NZT28" s="117"/>
      <c r="NZU28" s="117"/>
      <c r="NZV28" s="117"/>
      <c r="NZW28" s="117"/>
      <c r="NZX28" s="117"/>
      <c r="NZY28" s="117"/>
      <c r="NZZ28" s="117"/>
      <c r="OAA28" s="117"/>
      <c r="OAB28" s="117"/>
      <c r="OAC28" s="117"/>
      <c r="OAD28" s="117"/>
      <c r="OAE28" s="117"/>
      <c r="OAF28" s="117"/>
      <c r="OAG28" s="117"/>
      <c r="OAH28" s="117"/>
      <c r="OAI28" s="117"/>
      <c r="OAJ28" s="117"/>
      <c r="OAK28" s="117"/>
      <c r="OAL28" s="117"/>
      <c r="OAM28" s="117"/>
      <c r="OAN28" s="117"/>
      <c r="OAO28" s="117"/>
      <c r="OAP28" s="117"/>
      <c r="OAQ28" s="117"/>
      <c r="OAR28" s="117"/>
      <c r="OAS28" s="117"/>
      <c r="OAT28" s="117"/>
      <c r="OAU28" s="117"/>
      <c r="OAV28" s="117"/>
      <c r="OAW28" s="117"/>
      <c r="OAX28" s="117"/>
      <c r="OAY28" s="117"/>
      <c r="OAZ28" s="117"/>
      <c r="OBA28" s="117"/>
      <c r="OBB28" s="117"/>
      <c r="OBC28" s="117"/>
      <c r="OBD28" s="117"/>
      <c r="OBE28" s="117"/>
      <c r="OBF28" s="117"/>
      <c r="OBG28" s="117"/>
      <c r="OBH28" s="117"/>
      <c r="OBI28" s="117"/>
      <c r="OBJ28" s="117"/>
      <c r="OBK28" s="117"/>
      <c r="OBL28" s="117"/>
      <c r="OBM28" s="117"/>
      <c r="OBN28" s="117"/>
      <c r="OBO28" s="117"/>
      <c r="OBP28" s="117"/>
      <c r="OBQ28" s="117"/>
      <c r="OBR28" s="117"/>
      <c r="OBS28" s="117"/>
      <c r="OBT28" s="117"/>
      <c r="OBU28" s="117"/>
      <c r="OBV28" s="117"/>
      <c r="OBW28" s="117"/>
      <c r="OBX28" s="117"/>
      <c r="OBY28" s="117"/>
      <c r="OBZ28" s="117"/>
      <c r="OCA28" s="117"/>
      <c r="OCB28" s="117"/>
      <c r="OCC28" s="117"/>
      <c r="OCD28" s="117"/>
      <c r="OCE28" s="117"/>
      <c r="OCF28" s="117"/>
      <c r="OCG28" s="117"/>
      <c r="OCH28" s="117"/>
      <c r="OCI28" s="117"/>
      <c r="OCJ28" s="117"/>
      <c r="OCK28" s="117"/>
      <c r="OCL28" s="117"/>
      <c r="OCM28" s="117"/>
      <c r="OCN28" s="117"/>
      <c r="OCO28" s="117"/>
      <c r="OCP28" s="117"/>
      <c r="OCQ28" s="117"/>
      <c r="OCR28" s="117"/>
      <c r="OCS28" s="117"/>
      <c r="OCT28" s="117"/>
      <c r="OCU28" s="117"/>
      <c r="OCV28" s="117"/>
      <c r="OCW28" s="117"/>
      <c r="OCX28" s="117"/>
      <c r="OCY28" s="117"/>
      <c r="OCZ28" s="117"/>
      <c r="ODA28" s="117"/>
      <c r="ODB28" s="117"/>
      <c r="ODC28" s="117"/>
      <c r="ODD28" s="117"/>
      <c r="ODE28" s="117"/>
      <c r="ODF28" s="117"/>
      <c r="ODG28" s="117"/>
      <c r="ODH28" s="117"/>
      <c r="ODI28" s="117"/>
      <c r="ODJ28" s="117"/>
      <c r="ODK28" s="117"/>
      <c r="ODL28" s="117"/>
      <c r="ODM28" s="117"/>
      <c r="ODN28" s="117"/>
      <c r="ODO28" s="117"/>
      <c r="ODP28" s="117"/>
      <c r="ODQ28" s="117"/>
      <c r="ODR28" s="117"/>
      <c r="ODS28" s="117"/>
      <c r="ODT28" s="117"/>
      <c r="ODU28" s="117"/>
      <c r="ODV28" s="117"/>
      <c r="ODW28" s="117"/>
      <c r="ODX28" s="117"/>
      <c r="ODY28" s="117"/>
      <c r="ODZ28" s="117"/>
      <c r="OEA28" s="117"/>
      <c r="OEB28" s="117"/>
      <c r="OEC28" s="117"/>
      <c r="OED28" s="117"/>
      <c r="OEE28" s="117"/>
      <c r="OEF28" s="117"/>
      <c r="OEG28" s="117"/>
      <c r="OEH28" s="117"/>
      <c r="OEI28" s="117"/>
      <c r="OEJ28" s="117"/>
      <c r="OEK28" s="117"/>
      <c r="OEL28" s="117"/>
      <c r="OEM28" s="117"/>
      <c r="OEN28" s="117"/>
      <c r="OEO28" s="117"/>
      <c r="OEP28" s="117"/>
      <c r="OEQ28" s="117"/>
      <c r="OER28" s="117"/>
      <c r="OES28" s="117"/>
      <c r="OET28" s="117"/>
      <c r="OEU28" s="117"/>
      <c r="OEV28" s="117"/>
      <c r="OEW28" s="117"/>
      <c r="OEX28" s="117"/>
      <c r="OEY28" s="117"/>
      <c r="OEZ28" s="117"/>
      <c r="OFA28" s="117"/>
      <c r="OFB28" s="117"/>
      <c r="OFC28" s="117"/>
      <c r="OFD28" s="117"/>
      <c r="OFE28" s="117"/>
      <c r="OFF28" s="117"/>
      <c r="OFG28" s="117"/>
      <c r="OFH28" s="117"/>
      <c r="OFI28" s="117"/>
      <c r="OFJ28" s="117"/>
      <c r="OFK28" s="117"/>
      <c r="OFL28" s="117"/>
      <c r="OFM28" s="117"/>
      <c r="OFN28" s="117"/>
      <c r="OFO28" s="117"/>
      <c r="OFP28" s="117"/>
      <c r="OFQ28" s="117"/>
      <c r="OFR28" s="117"/>
      <c r="OFS28" s="117"/>
      <c r="OFT28" s="117"/>
      <c r="OFU28" s="117"/>
      <c r="OFV28" s="117"/>
      <c r="OFW28" s="117"/>
      <c r="OFX28" s="117"/>
      <c r="OFY28" s="117"/>
      <c r="OFZ28" s="117"/>
      <c r="OGA28" s="117"/>
      <c r="OGB28" s="117"/>
      <c r="OGC28" s="117"/>
      <c r="OGD28" s="117"/>
      <c r="OGE28" s="117"/>
      <c r="OGF28" s="117"/>
      <c r="OGG28" s="117"/>
      <c r="OGH28" s="117"/>
      <c r="OGI28" s="117"/>
      <c r="OGJ28" s="117"/>
      <c r="OGK28" s="117"/>
      <c r="OGL28" s="117"/>
      <c r="OGM28" s="117"/>
      <c r="OGN28" s="117"/>
      <c r="OGO28" s="117"/>
      <c r="OGP28" s="117"/>
      <c r="OGQ28" s="117"/>
      <c r="OGR28" s="117"/>
      <c r="OGS28" s="117"/>
      <c r="OGT28" s="117"/>
      <c r="OGU28" s="117"/>
      <c r="OGV28" s="117"/>
      <c r="OGW28" s="117"/>
      <c r="OGX28" s="117"/>
      <c r="OGY28" s="117"/>
      <c r="OGZ28" s="117"/>
      <c r="OHA28" s="117"/>
      <c r="OHB28" s="117"/>
      <c r="OHC28" s="117"/>
      <c r="OHD28" s="117"/>
      <c r="OHE28" s="117"/>
      <c r="OHF28" s="117"/>
      <c r="OHG28" s="117"/>
      <c r="OHH28" s="117"/>
      <c r="OHI28" s="117"/>
      <c r="OHJ28" s="117"/>
      <c r="OHK28" s="117"/>
      <c r="OHL28" s="117"/>
      <c r="OHM28" s="117"/>
      <c r="OHN28" s="117"/>
      <c r="OHO28" s="117"/>
      <c r="OHP28" s="117"/>
      <c r="OHQ28" s="117"/>
      <c r="OHR28" s="117"/>
      <c r="OHS28" s="117"/>
      <c r="OHT28" s="117"/>
      <c r="OHU28" s="117"/>
      <c r="OHV28" s="117"/>
      <c r="OHW28" s="117"/>
      <c r="OHX28" s="117"/>
      <c r="OHY28" s="117"/>
      <c r="OHZ28" s="117"/>
      <c r="OIA28" s="117"/>
      <c r="OIB28" s="117"/>
      <c r="OIC28" s="117"/>
      <c r="OID28" s="117"/>
      <c r="OIE28" s="117"/>
      <c r="OIF28" s="117"/>
      <c r="OIG28" s="117"/>
      <c r="OIH28" s="117"/>
      <c r="OII28" s="117"/>
      <c r="OIJ28" s="117"/>
      <c r="OIK28" s="117"/>
      <c r="OIL28" s="117"/>
      <c r="OIM28" s="117"/>
      <c r="OIN28" s="117"/>
      <c r="OIO28" s="117"/>
      <c r="OIP28" s="117"/>
      <c r="OIQ28" s="117"/>
      <c r="OIR28" s="117"/>
      <c r="OIS28" s="117"/>
      <c r="OIT28" s="117"/>
      <c r="OIU28" s="117"/>
      <c r="OIV28" s="117"/>
      <c r="OIW28" s="117"/>
      <c r="OIX28" s="117"/>
      <c r="OIY28" s="117"/>
      <c r="OIZ28" s="117"/>
      <c r="OJA28" s="117"/>
      <c r="OJB28" s="117"/>
      <c r="OJC28" s="117"/>
      <c r="OJD28" s="117"/>
      <c r="OJE28" s="117"/>
      <c r="OJF28" s="117"/>
      <c r="OJG28" s="117"/>
      <c r="OJH28" s="117"/>
      <c r="OJI28" s="117"/>
      <c r="OJJ28" s="117"/>
      <c r="OJK28" s="117"/>
      <c r="OJL28" s="117"/>
      <c r="OJM28" s="117"/>
      <c r="OJN28" s="117"/>
      <c r="OJO28" s="117"/>
      <c r="OJP28" s="117"/>
      <c r="OJQ28" s="117"/>
      <c r="OJR28" s="117"/>
      <c r="OJS28" s="117"/>
      <c r="OJT28" s="117"/>
      <c r="OJU28" s="117"/>
      <c r="OJV28" s="117"/>
      <c r="OJW28" s="117"/>
      <c r="OJX28" s="117"/>
      <c r="OJY28" s="117"/>
      <c r="OJZ28" s="117"/>
      <c r="OKA28" s="117"/>
      <c r="OKB28" s="117"/>
      <c r="OKC28" s="117"/>
      <c r="OKD28" s="117"/>
      <c r="OKE28" s="117"/>
      <c r="OKF28" s="117"/>
      <c r="OKG28" s="117"/>
      <c r="OKH28" s="117"/>
      <c r="OKI28" s="117"/>
      <c r="OKJ28" s="117"/>
      <c r="OKK28" s="117"/>
      <c r="OKL28" s="117"/>
      <c r="OKM28" s="117"/>
      <c r="OKN28" s="117"/>
      <c r="OKO28" s="117"/>
      <c r="OKP28" s="117"/>
      <c r="OKQ28" s="117"/>
      <c r="OKR28" s="117"/>
      <c r="OKS28" s="117"/>
      <c r="OKT28" s="117"/>
      <c r="OKU28" s="117"/>
      <c r="OKV28" s="117"/>
      <c r="OKW28" s="117"/>
      <c r="OKX28" s="117"/>
      <c r="OKY28" s="117"/>
      <c r="OKZ28" s="117"/>
      <c r="OLA28" s="117"/>
      <c r="OLB28" s="117"/>
      <c r="OLC28" s="117"/>
      <c r="OLD28" s="117"/>
      <c r="OLE28" s="117"/>
      <c r="OLF28" s="117"/>
      <c r="OLG28" s="117"/>
      <c r="OLH28" s="117"/>
      <c r="OLI28" s="117"/>
      <c r="OLJ28" s="117"/>
      <c r="OLK28" s="117"/>
      <c r="OLL28" s="117"/>
      <c r="OLM28" s="117"/>
      <c r="OLN28" s="117"/>
      <c r="OLO28" s="117"/>
      <c r="OLP28" s="117"/>
      <c r="OLQ28" s="117"/>
      <c r="OLR28" s="117"/>
      <c r="OLS28" s="117"/>
      <c r="OLT28" s="117"/>
      <c r="OLU28" s="117"/>
      <c r="OLV28" s="117"/>
      <c r="OLW28" s="117"/>
      <c r="OLX28" s="117"/>
      <c r="OLY28" s="117"/>
      <c r="OLZ28" s="117"/>
      <c r="OMA28" s="117"/>
      <c r="OMB28" s="117"/>
      <c r="OMC28" s="117"/>
      <c r="OMD28" s="117"/>
      <c r="OME28" s="117"/>
      <c r="OMF28" s="117"/>
      <c r="OMG28" s="117"/>
      <c r="OMH28" s="117"/>
      <c r="OMI28" s="117"/>
      <c r="OMJ28" s="117"/>
      <c r="OMK28" s="117"/>
      <c r="OML28" s="117"/>
      <c r="OMM28" s="117"/>
      <c r="OMN28" s="117"/>
      <c r="OMO28" s="117"/>
      <c r="OMP28" s="117"/>
      <c r="OMQ28" s="117"/>
      <c r="OMR28" s="117"/>
      <c r="OMS28" s="117"/>
      <c r="OMT28" s="117"/>
      <c r="OMU28" s="117"/>
      <c r="OMV28" s="117"/>
      <c r="OMW28" s="117"/>
      <c r="OMX28" s="117"/>
      <c r="OMY28" s="117"/>
      <c r="OMZ28" s="117"/>
      <c r="ONA28" s="117"/>
      <c r="ONB28" s="117"/>
      <c r="ONC28" s="117"/>
      <c r="OND28" s="117"/>
      <c r="ONE28" s="117"/>
      <c r="ONF28" s="117"/>
      <c r="ONG28" s="117"/>
      <c r="ONH28" s="117"/>
      <c r="ONI28" s="117"/>
      <c r="ONJ28" s="117"/>
      <c r="ONK28" s="117"/>
      <c r="ONL28" s="117"/>
      <c r="ONM28" s="117"/>
      <c r="ONN28" s="117"/>
      <c r="ONO28" s="117"/>
      <c r="ONP28" s="117"/>
      <c r="ONQ28" s="117"/>
      <c r="ONR28" s="117"/>
      <c r="ONS28" s="117"/>
      <c r="ONT28" s="117"/>
      <c r="ONU28" s="117"/>
      <c r="ONV28" s="117"/>
      <c r="ONW28" s="117"/>
      <c r="ONX28" s="117"/>
      <c r="ONY28" s="117"/>
      <c r="ONZ28" s="117"/>
      <c r="OOA28" s="117"/>
      <c r="OOB28" s="117"/>
      <c r="OOC28" s="117"/>
      <c r="OOD28" s="117"/>
      <c r="OOE28" s="117"/>
      <c r="OOF28" s="117"/>
      <c r="OOG28" s="117"/>
      <c r="OOH28" s="117"/>
      <c r="OOI28" s="117"/>
      <c r="OOJ28" s="117"/>
      <c r="OOK28" s="117"/>
      <c r="OOL28" s="117"/>
      <c r="OOM28" s="117"/>
      <c r="OON28" s="117"/>
      <c r="OOO28" s="117"/>
      <c r="OOP28" s="117"/>
      <c r="OOQ28" s="117"/>
      <c r="OOR28" s="117"/>
      <c r="OOS28" s="117"/>
      <c r="OOT28" s="117"/>
      <c r="OOU28" s="117"/>
      <c r="OOV28" s="117"/>
      <c r="OOW28" s="117"/>
      <c r="OOX28" s="117"/>
      <c r="OOY28" s="117"/>
      <c r="OOZ28" s="117"/>
      <c r="OPA28" s="117"/>
      <c r="OPB28" s="117"/>
      <c r="OPC28" s="117"/>
      <c r="OPD28" s="117"/>
      <c r="OPE28" s="117"/>
      <c r="OPF28" s="117"/>
      <c r="OPG28" s="117"/>
      <c r="OPH28" s="117"/>
      <c r="OPI28" s="117"/>
      <c r="OPJ28" s="117"/>
      <c r="OPK28" s="117"/>
      <c r="OPL28" s="117"/>
      <c r="OPM28" s="117"/>
      <c r="OPN28" s="117"/>
      <c r="OPO28" s="117"/>
      <c r="OPP28" s="117"/>
      <c r="OPQ28" s="117"/>
      <c r="OPR28" s="117"/>
      <c r="OPS28" s="117"/>
      <c r="OPT28" s="117"/>
      <c r="OPU28" s="117"/>
      <c r="OPV28" s="117"/>
      <c r="OPW28" s="117"/>
      <c r="OPX28" s="117"/>
      <c r="OPY28" s="117"/>
      <c r="OPZ28" s="117"/>
      <c r="OQA28" s="117"/>
      <c r="OQB28" s="117"/>
      <c r="OQC28" s="117"/>
      <c r="OQD28" s="117"/>
      <c r="OQE28" s="117"/>
      <c r="OQF28" s="117"/>
      <c r="OQG28" s="117"/>
      <c r="OQH28" s="117"/>
      <c r="OQI28" s="117"/>
      <c r="OQJ28" s="117"/>
      <c r="OQK28" s="117"/>
      <c r="OQL28" s="117"/>
      <c r="OQM28" s="117"/>
      <c r="OQN28" s="117"/>
      <c r="OQO28" s="117"/>
      <c r="OQP28" s="117"/>
      <c r="OQQ28" s="117"/>
      <c r="OQR28" s="117"/>
      <c r="OQS28" s="117"/>
      <c r="OQT28" s="117"/>
      <c r="OQU28" s="117"/>
      <c r="OQV28" s="117"/>
      <c r="OQW28" s="117"/>
      <c r="OQX28" s="117"/>
      <c r="OQY28" s="117"/>
      <c r="OQZ28" s="117"/>
      <c r="ORA28" s="117"/>
      <c r="ORB28" s="117"/>
      <c r="ORC28" s="117"/>
      <c r="ORD28" s="117"/>
      <c r="ORE28" s="117"/>
      <c r="ORF28" s="117"/>
      <c r="ORG28" s="117"/>
      <c r="ORH28" s="117"/>
      <c r="ORI28" s="117"/>
      <c r="ORJ28" s="117"/>
      <c r="ORK28" s="117"/>
      <c r="ORL28" s="117"/>
      <c r="ORM28" s="117"/>
      <c r="ORN28" s="117"/>
      <c r="ORO28" s="117"/>
      <c r="ORP28" s="117"/>
      <c r="ORQ28" s="117"/>
      <c r="ORR28" s="117"/>
      <c r="ORS28" s="117"/>
      <c r="ORT28" s="117"/>
      <c r="ORU28" s="117"/>
      <c r="ORV28" s="117"/>
      <c r="ORW28" s="117"/>
      <c r="ORX28" s="117"/>
      <c r="ORY28" s="117"/>
      <c r="ORZ28" s="117"/>
      <c r="OSA28" s="117"/>
      <c r="OSB28" s="117"/>
      <c r="OSC28" s="117"/>
      <c r="OSD28" s="117"/>
      <c r="OSE28" s="117"/>
      <c r="OSF28" s="117"/>
      <c r="OSG28" s="117"/>
      <c r="OSH28" s="117"/>
      <c r="OSI28" s="117"/>
      <c r="OSJ28" s="117"/>
      <c r="OSK28" s="117"/>
      <c r="OSL28" s="117"/>
      <c r="OSM28" s="117"/>
      <c r="OSN28" s="117"/>
      <c r="OSO28" s="117"/>
      <c r="OSP28" s="117"/>
      <c r="OSQ28" s="117"/>
      <c r="OSR28" s="117"/>
      <c r="OSS28" s="117"/>
      <c r="OST28" s="117"/>
      <c r="OSU28" s="117"/>
      <c r="OSV28" s="117"/>
      <c r="OSW28" s="117"/>
      <c r="OSX28" s="117"/>
      <c r="OSY28" s="117"/>
      <c r="OSZ28" s="117"/>
      <c r="OTA28" s="117"/>
      <c r="OTB28" s="117"/>
      <c r="OTC28" s="117"/>
      <c r="OTD28" s="117"/>
      <c r="OTE28" s="117"/>
      <c r="OTF28" s="117"/>
      <c r="OTG28" s="117"/>
      <c r="OTH28" s="117"/>
      <c r="OTI28" s="117"/>
      <c r="OTJ28" s="117"/>
      <c r="OTK28" s="117"/>
      <c r="OTL28" s="117"/>
      <c r="OTM28" s="117"/>
      <c r="OTN28" s="117"/>
      <c r="OTO28" s="117"/>
      <c r="OTP28" s="117"/>
      <c r="OTQ28" s="117"/>
      <c r="OTR28" s="117"/>
      <c r="OTS28" s="117"/>
      <c r="OTT28" s="117"/>
      <c r="OTU28" s="117"/>
      <c r="OTV28" s="117"/>
      <c r="OTW28" s="117"/>
      <c r="OTX28" s="117"/>
      <c r="OTY28" s="117"/>
      <c r="OTZ28" s="117"/>
      <c r="OUA28" s="117"/>
      <c r="OUB28" s="117"/>
      <c r="OUC28" s="117"/>
      <c r="OUD28" s="117"/>
      <c r="OUE28" s="117"/>
      <c r="OUF28" s="117"/>
      <c r="OUG28" s="117"/>
      <c r="OUH28" s="117"/>
      <c r="OUI28" s="117"/>
      <c r="OUJ28" s="117"/>
      <c r="OUK28" s="117"/>
      <c r="OUL28" s="117"/>
      <c r="OUM28" s="117"/>
      <c r="OUN28" s="117"/>
      <c r="OUO28" s="117"/>
      <c r="OUP28" s="117"/>
      <c r="OUQ28" s="117"/>
      <c r="OUR28" s="117"/>
      <c r="OUS28" s="117"/>
      <c r="OUT28" s="117"/>
      <c r="OUU28" s="117"/>
      <c r="OUV28" s="117"/>
      <c r="OUW28" s="117"/>
      <c r="OUX28" s="117"/>
      <c r="OUY28" s="117"/>
      <c r="OUZ28" s="117"/>
      <c r="OVA28" s="117"/>
      <c r="OVB28" s="117"/>
      <c r="OVC28" s="117"/>
      <c r="OVD28" s="117"/>
      <c r="OVE28" s="117"/>
      <c r="OVF28" s="117"/>
      <c r="OVG28" s="117"/>
      <c r="OVH28" s="117"/>
      <c r="OVI28" s="117"/>
      <c r="OVJ28" s="117"/>
      <c r="OVK28" s="117"/>
      <c r="OVL28" s="117"/>
      <c r="OVM28" s="117"/>
      <c r="OVN28" s="117"/>
      <c r="OVO28" s="117"/>
      <c r="OVP28" s="117"/>
      <c r="OVQ28" s="117"/>
      <c r="OVR28" s="117"/>
      <c r="OVS28" s="117"/>
      <c r="OVT28" s="117"/>
      <c r="OVU28" s="117"/>
      <c r="OVV28" s="117"/>
      <c r="OVW28" s="117"/>
      <c r="OVX28" s="117"/>
      <c r="OVY28" s="117"/>
      <c r="OVZ28" s="117"/>
      <c r="OWA28" s="117"/>
      <c r="OWB28" s="117"/>
      <c r="OWC28" s="117"/>
      <c r="OWD28" s="117"/>
      <c r="OWE28" s="117"/>
      <c r="OWF28" s="117"/>
      <c r="OWG28" s="117"/>
      <c r="OWH28" s="117"/>
      <c r="OWI28" s="117"/>
      <c r="OWJ28" s="117"/>
      <c r="OWK28" s="117"/>
      <c r="OWL28" s="117"/>
      <c r="OWM28" s="117"/>
      <c r="OWN28" s="117"/>
      <c r="OWO28" s="117"/>
      <c r="OWP28" s="117"/>
      <c r="OWQ28" s="117"/>
      <c r="OWR28" s="117"/>
      <c r="OWS28" s="117"/>
      <c r="OWT28" s="117"/>
      <c r="OWU28" s="117"/>
      <c r="OWV28" s="117"/>
      <c r="OWW28" s="117"/>
      <c r="OWX28" s="117"/>
      <c r="OWY28" s="117"/>
      <c r="OWZ28" s="117"/>
      <c r="OXA28" s="117"/>
      <c r="OXB28" s="117"/>
      <c r="OXC28" s="117"/>
      <c r="OXD28" s="117"/>
      <c r="OXE28" s="117"/>
      <c r="OXF28" s="117"/>
      <c r="OXG28" s="117"/>
      <c r="OXH28" s="117"/>
      <c r="OXI28" s="117"/>
      <c r="OXJ28" s="117"/>
      <c r="OXK28" s="117"/>
      <c r="OXL28" s="117"/>
      <c r="OXM28" s="117"/>
      <c r="OXN28" s="117"/>
      <c r="OXO28" s="117"/>
      <c r="OXP28" s="117"/>
      <c r="OXQ28" s="117"/>
      <c r="OXR28" s="117"/>
      <c r="OXS28" s="117"/>
      <c r="OXT28" s="117"/>
      <c r="OXU28" s="117"/>
      <c r="OXV28" s="117"/>
      <c r="OXW28" s="117"/>
      <c r="OXX28" s="117"/>
      <c r="OXY28" s="117"/>
      <c r="OXZ28" s="117"/>
      <c r="OYA28" s="117"/>
      <c r="OYB28" s="117"/>
      <c r="OYC28" s="117"/>
      <c r="OYD28" s="117"/>
      <c r="OYE28" s="117"/>
      <c r="OYF28" s="117"/>
      <c r="OYG28" s="117"/>
      <c r="OYH28" s="117"/>
      <c r="OYI28" s="117"/>
      <c r="OYJ28" s="117"/>
      <c r="OYK28" s="117"/>
      <c r="OYL28" s="117"/>
      <c r="OYM28" s="117"/>
      <c r="OYN28" s="117"/>
      <c r="OYO28" s="117"/>
      <c r="OYP28" s="117"/>
      <c r="OYQ28" s="117"/>
      <c r="OYR28" s="117"/>
      <c r="OYS28" s="117"/>
      <c r="OYT28" s="117"/>
      <c r="OYU28" s="117"/>
      <c r="OYV28" s="117"/>
      <c r="OYW28" s="117"/>
      <c r="OYX28" s="117"/>
      <c r="OYY28" s="117"/>
      <c r="OYZ28" s="117"/>
      <c r="OZA28" s="117"/>
      <c r="OZB28" s="117"/>
      <c r="OZC28" s="117"/>
      <c r="OZD28" s="117"/>
      <c r="OZE28" s="117"/>
      <c r="OZF28" s="117"/>
      <c r="OZG28" s="117"/>
      <c r="OZH28" s="117"/>
      <c r="OZI28" s="117"/>
      <c r="OZJ28" s="117"/>
      <c r="OZK28" s="117"/>
      <c r="OZL28" s="117"/>
      <c r="OZM28" s="117"/>
      <c r="OZN28" s="117"/>
      <c r="OZO28" s="117"/>
      <c r="OZP28" s="117"/>
      <c r="OZQ28" s="117"/>
      <c r="OZR28" s="117"/>
      <c r="OZS28" s="117"/>
      <c r="OZT28" s="117"/>
      <c r="OZU28" s="117"/>
      <c r="OZV28" s="117"/>
      <c r="OZW28" s="117"/>
      <c r="OZX28" s="117"/>
      <c r="OZY28" s="117"/>
      <c r="OZZ28" s="117"/>
      <c r="PAA28" s="117"/>
      <c r="PAB28" s="117"/>
      <c r="PAC28" s="117"/>
      <c r="PAD28" s="117"/>
      <c r="PAE28" s="117"/>
      <c r="PAF28" s="117"/>
      <c r="PAG28" s="117"/>
      <c r="PAH28" s="117"/>
      <c r="PAI28" s="117"/>
      <c r="PAJ28" s="117"/>
      <c r="PAK28" s="117"/>
      <c r="PAL28" s="117"/>
      <c r="PAM28" s="117"/>
      <c r="PAN28" s="117"/>
      <c r="PAO28" s="117"/>
      <c r="PAP28" s="117"/>
      <c r="PAQ28" s="117"/>
      <c r="PAR28" s="117"/>
      <c r="PAS28" s="117"/>
      <c r="PAT28" s="117"/>
      <c r="PAU28" s="117"/>
      <c r="PAV28" s="117"/>
      <c r="PAW28" s="117"/>
      <c r="PAX28" s="117"/>
      <c r="PAY28" s="117"/>
      <c r="PAZ28" s="117"/>
      <c r="PBA28" s="117"/>
      <c r="PBB28" s="117"/>
      <c r="PBC28" s="117"/>
      <c r="PBD28" s="117"/>
      <c r="PBE28" s="117"/>
      <c r="PBF28" s="117"/>
      <c r="PBG28" s="117"/>
      <c r="PBH28" s="117"/>
      <c r="PBI28" s="117"/>
      <c r="PBJ28" s="117"/>
      <c r="PBK28" s="117"/>
      <c r="PBL28" s="117"/>
      <c r="PBM28" s="117"/>
      <c r="PBN28" s="117"/>
      <c r="PBO28" s="117"/>
      <c r="PBP28" s="117"/>
      <c r="PBQ28" s="117"/>
      <c r="PBR28" s="117"/>
      <c r="PBS28" s="117"/>
      <c r="PBT28" s="117"/>
      <c r="PBU28" s="117"/>
      <c r="PBV28" s="117"/>
      <c r="PBW28" s="117"/>
      <c r="PBX28" s="117"/>
      <c r="PBY28" s="117"/>
      <c r="PBZ28" s="117"/>
      <c r="PCA28" s="117"/>
      <c r="PCB28" s="117"/>
      <c r="PCC28" s="117"/>
      <c r="PCD28" s="117"/>
      <c r="PCE28" s="117"/>
      <c r="PCF28" s="117"/>
      <c r="PCG28" s="117"/>
      <c r="PCH28" s="117"/>
      <c r="PCI28" s="117"/>
      <c r="PCJ28" s="117"/>
      <c r="PCK28" s="117"/>
      <c r="PCL28" s="117"/>
      <c r="PCM28" s="117"/>
      <c r="PCN28" s="117"/>
      <c r="PCO28" s="117"/>
      <c r="PCP28" s="117"/>
      <c r="PCQ28" s="117"/>
      <c r="PCR28" s="117"/>
      <c r="PCS28" s="117"/>
      <c r="PCT28" s="117"/>
      <c r="PCU28" s="117"/>
      <c r="PCV28" s="117"/>
      <c r="PCW28" s="117"/>
      <c r="PCX28" s="117"/>
      <c r="PCY28" s="117"/>
      <c r="PCZ28" s="117"/>
      <c r="PDA28" s="117"/>
      <c r="PDB28" s="117"/>
      <c r="PDC28" s="117"/>
      <c r="PDD28" s="117"/>
      <c r="PDE28" s="117"/>
      <c r="PDF28" s="117"/>
      <c r="PDG28" s="117"/>
      <c r="PDH28" s="117"/>
      <c r="PDI28" s="117"/>
      <c r="PDJ28" s="117"/>
      <c r="PDK28" s="117"/>
      <c r="PDL28" s="117"/>
      <c r="PDM28" s="117"/>
      <c r="PDN28" s="117"/>
      <c r="PDO28" s="117"/>
      <c r="PDP28" s="117"/>
      <c r="PDQ28" s="117"/>
      <c r="PDR28" s="117"/>
      <c r="PDS28" s="117"/>
      <c r="PDT28" s="117"/>
      <c r="PDU28" s="117"/>
      <c r="PDV28" s="117"/>
      <c r="PDW28" s="117"/>
      <c r="PDX28" s="117"/>
      <c r="PDY28" s="117"/>
      <c r="PDZ28" s="117"/>
      <c r="PEA28" s="117"/>
      <c r="PEB28" s="117"/>
      <c r="PEC28" s="117"/>
      <c r="PED28" s="117"/>
      <c r="PEE28" s="117"/>
      <c r="PEF28" s="117"/>
      <c r="PEG28" s="117"/>
      <c r="PEH28" s="117"/>
      <c r="PEI28" s="117"/>
      <c r="PEJ28" s="117"/>
      <c r="PEK28" s="117"/>
      <c r="PEL28" s="117"/>
      <c r="PEM28" s="117"/>
      <c r="PEN28" s="117"/>
      <c r="PEO28" s="117"/>
      <c r="PEP28" s="117"/>
      <c r="PEQ28" s="117"/>
      <c r="PER28" s="117"/>
      <c r="PES28" s="117"/>
      <c r="PET28" s="117"/>
      <c r="PEU28" s="117"/>
      <c r="PEV28" s="117"/>
      <c r="PEW28" s="117"/>
      <c r="PEX28" s="117"/>
      <c r="PEY28" s="117"/>
      <c r="PEZ28" s="117"/>
      <c r="PFA28" s="117"/>
      <c r="PFB28" s="117"/>
      <c r="PFC28" s="117"/>
      <c r="PFD28" s="117"/>
      <c r="PFE28" s="117"/>
      <c r="PFF28" s="117"/>
      <c r="PFG28" s="117"/>
      <c r="PFH28" s="117"/>
      <c r="PFI28" s="117"/>
      <c r="PFJ28" s="117"/>
      <c r="PFK28" s="117"/>
      <c r="PFL28" s="117"/>
      <c r="PFM28" s="117"/>
      <c r="PFN28" s="117"/>
      <c r="PFO28" s="117"/>
      <c r="PFP28" s="117"/>
      <c r="PFQ28" s="117"/>
      <c r="PFR28" s="117"/>
      <c r="PFS28" s="117"/>
      <c r="PFT28" s="117"/>
      <c r="PFU28" s="117"/>
      <c r="PFV28" s="117"/>
      <c r="PFW28" s="117"/>
      <c r="PFX28" s="117"/>
      <c r="PFY28" s="117"/>
      <c r="PFZ28" s="117"/>
      <c r="PGA28" s="117"/>
      <c r="PGB28" s="117"/>
      <c r="PGC28" s="117"/>
      <c r="PGD28" s="117"/>
      <c r="PGE28" s="117"/>
      <c r="PGF28" s="117"/>
      <c r="PGG28" s="117"/>
      <c r="PGH28" s="117"/>
      <c r="PGI28" s="117"/>
      <c r="PGJ28" s="117"/>
      <c r="PGK28" s="117"/>
      <c r="PGL28" s="117"/>
      <c r="PGM28" s="117"/>
      <c r="PGN28" s="117"/>
      <c r="PGO28" s="117"/>
      <c r="PGP28" s="117"/>
      <c r="PGQ28" s="117"/>
      <c r="PGR28" s="117"/>
      <c r="PGS28" s="117"/>
      <c r="PGT28" s="117"/>
      <c r="PGU28" s="117"/>
      <c r="PGV28" s="117"/>
      <c r="PGW28" s="117"/>
      <c r="PGX28" s="117"/>
      <c r="PGY28" s="117"/>
      <c r="PGZ28" s="117"/>
      <c r="PHA28" s="117"/>
      <c r="PHB28" s="117"/>
      <c r="PHC28" s="117"/>
      <c r="PHD28" s="117"/>
      <c r="PHE28" s="117"/>
      <c r="PHF28" s="117"/>
      <c r="PHG28" s="117"/>
      <c r="PHH28" s="117"/>
      <c r="PHI28" s="117"/>
      <c r="PHJ28" s="117"/>
      <c r="PHK28" s="117"/>
      <c r="PHL28" s="117"/>
      <c r="PHM28" s="117"/>
      <c r="PHN28" s="117"/>
      <c r="PHO28" s="117"/>
      <c r="PHP28" s="117"/>
      <c r="PHQ28" s="117"/>
      <c r="PHR28" s="117"/>
      <c r="PHS28" s="117"/>
      <c r="PHT28" s="117"/>
      <c r="PHU28" s="117"/>
      <c r="PHV28" s="117"/>
      <c r="PHW28" s="117"/>
      <c r="PHX28" s="117"/>
      <c r="PHY28" s="117"/>
      <c r="PHZ28" s="117"/>
      <c r="PIA28" s="117"/>
      <c r="PIB28" s="117"/>
      <c r="PIC28" s="117"/>
      <c r="PID28" s="117"/>
      <c r="PIE28" s="117"/>
      <c r="PIF28" s="117"/>
      <c r="PIG28" s="117"/>
      <c r="PIH28" s="117"/>
      <c r="PII28" s="117"/>
      <c r="PIJ28" s="117"/>
      <c r="PIK28" s="117"/>
      <c r="PIL28" s="117"/>
      <c r="PIM28" s="117"/>
      <c r="PIN28" s="117"/>
      <c r="PIO28" s="117"/>
      <c r="PIP28" s="117"/>
      <c r="PIQ28" s="117"/>
      <c r="PIR28" s="117"/>
      <c r="PIS28" s="117"/>
      <c r="PIT28" s="117"/>
      <c r="PIU28" s="117"/>
      <c r="PIV28" s="117"/>
      <c r="PIW28" s="117"/>
      <c r="PIX28" s="117"/>
      <c r="PIY28" s="117"/>
      <c r="PIZ28" s="117"/>
      <c r="PJA28" s="117"/>
      <c r="PJB28" s="117"/>
      <c r="PJC28" s="117"/>
      <c r="PJD28" s="117"/>
      <c r="PJE28" s="117"/>
      <c r="PJF28" s="117"/>
      <c r="PJG28" s="117"/>
      <c r="PJH28" s="117"/>
      <c r="PJI28" s="117"/>
      <c r="PJJ28" s="117"/>
      <c r="PJK28" s="117"/>
      <c r="PJL28" s="117"/>
      <c r="PJM28" s="117"/>
      <c r="PJN28" s="117"/>
      <c r="PJO28" s="117"/>
      <c r="PJP28" s="117"/>
      <c r="PJQ28" s="117"/>
      <c r="PJR28" s="117"/>
      <c r="PJS28" s="117"/>
      <c r="PJT28" s="117"/>
      <c r="PJU28" s="117"/>
      <c r="PJV28" s="117"/>
      <c r="PJW28" s="117"/>
      <c r="PJX28" s="117"/>
      <c r="PJY28" s="117"/>
      <c r="PJZ28" s="117"/>
      <c r="PKA28" s="117"/>
      <c r="PKB28" s="117"/>
      <c r="PKC28" s="117"/>
      <c r="PKD28" s="117"/>
      <c r="PKE28" s="117"/>
      <c r="PKF28" s="117"/>
      <c r="PKG28" s="117"/>
      <c r="PKH28" s="117"/>
      <c r="PKI28" s="117"/>
      <c r="PKJ28" s="117"/>
      <c r="PKK28" s="117"/>
      <c r="PKL28" s="117"/>
      <c r="PKM28" s="117"/>
      <c r="PKN28" s="117"/>
      <c r="PKO28" s="117"/>
      <c r="PKP28" s="117"/>
      <c r="PKQ28" s="117"/>
      <c r="PKR28" s="117"/>
      <c r="PKS28" s="117"/>
      <c r="PKT28" s="117"/>
      <c r="PKU28" s="117"/>
      <c r="PKV28" s="117"/>
      <c r="PKW28" s="117"/>
      <c r="PKX28" s="117"/>
      <c r="PKY28" s="117"/>
      <c r="PKZ28" s="117"/>
      <c r="PLA28" s="117"/>
      <c r="PLB28" s="117"/>
      <c r="PLC28" s="117"/>
      <c r="PLD28" s="117"/>
      <c r="PLE28" s="117"/>
      <c r="PLF28" s="117"/>
      <c r="PLG28" s="117"/>
      <c r="PLH28" s="117"/>
      <c r="PLI28" s="117"/>
      <c r="PLJ28" s="117"/>
      <c r="PLK28" s="117"/>
      <c r="PLL28" s="117"/>
      <c r="PLM28" s="117"/>
      <c r="PLN28" s="117"/>
      <c r="PLO28" s="117"/>
      <c r="PLP28" s="117"/>
      <c r="PLQ28" s="117"/>
      <c r="PLR28" s="117"/>
      <c r="PLS28" s="117"/>
      <c r="PLT28" s="117"/>
      <c r="PLU28" s="117"/>
      <c r="PLV28" s="117"/>
      <c r="PLW28" s="117"/>
      <c r="PLX28" s="117"/>
      <c r="PLY28" s="117"/>
      <c r="PLZ28" s="117"/>
      <c r="PMA28" s="117"/>
      <c r="PMB28" s="117"/>
      <c r="PMC28" s="117"/>
      <c r="PMD28" s="117"/>
      <c r="PME28" s="117"/>
      <c r="PMF28" s="117"/>
      <c r="PMG28" s="117"/>
      <c r="PMH28" s="117"/>
      <c r="PMI28" s="117"/>
      <c r="PMJ28" s="117"/>
      <c r="PMK28" s="117"/>
      <c r="PML28" s="117"/>
      <c r="PMM28" s="117"/>
      <c r="PMN28" s="117"/>
      <c r="PMO28" s="117"/>
      <c r="PMP28" s="117"/>
      <c r="PMQ28" s="117"/>
      <c r="PMR28" s="117"/>
      <c r="PMS28" s="117"/>
      <c r="PMT28" s="117"/>
      <c r="PMU28" s="117"/>
      <c r="PMV28" s="117"/>
      <c r="PMW28" s="117"/>
      <c r="PMX28" s="117"/>
      <c r="PMY28" s="117"/>
      <c r="PMZ28" s="117"/>
      <c r="PNA28" s="117"/>
      <c r="PNB28" s="117"/>
      <c r="PNC28" s="117"/>
      <c r="PND28" s="117"/>
      <c r="PNE28" s="117"/>
      <c r="PNF28" s="117"/>
      <c r="PNG28" s="117"/>
      <c r="PNH28" s="117"/>
      <c r="PNI28" s="117"/>
      <c r="PNJ28" s="117"/>
      <c r="PNK28" s="117"/>
      <c r="PNL28" s="117"/>
      <c r="PNM28" s="117"/>
      <c r="PNN28" s="117"/>
      <c r="PNO28" s="117"/>
      <c r="PNP28" s="117"/>
      <c r="PNQ28" s="117"/>
      <c r="PNR28" s="117"/>
      <c r="PNS28" s="117"/>
      <c r="PNT28" s="117"/>
      <c r="PNU28" s="117"/>
      <c r="PNV28" s="117"/>
      <c r="PNW28" s="117"/>
      <c r="PNX28" s="117"/>
      <c r="PNY28" s="117"/>
      <c r="PNZ28" s="117"/>
      <c r="POA28" s="117"/>
      <c r="POB28" s="117"/>
      <c r="POC28" s="117"/>
      <c r="POD28" s="117"/>
      <c r="POE28" s="117"/>
      <c r="POF28" s="117"/>
      <c r="POG28" s="117"/>
      <c r="POH28" s="117"/>
      <c r="POI28" s="117"/>
      <c r="POJ28" s="117"/>
      <c r="POK28" s="117"/>
      <c r="POL28" s="117"/>
      <c r="POM28" s="117"/>
      <c r="PON28" s="117"/>
      <c r="POO28" s="117"/>
      <c r="POP28" s="117"/>
      <c r="POQ28" s="117"/>
      <c r="POR28" s="117"/>
      <c r="POS28" s="117"/>
      <c r="POT28" s="117"/>
      <c r="POU28" s="117"/>
      <c r="POV28" s="117"/>
      <c r="POW28" s="117"/>
      <c r="POX28" s="117"/>
      <c r="POY28" s="117"/>
      <c r="POZ28" s="117"/>
      <c r="PPA28" s="117"/>
      <c r="PPB28" s="117"/>
      <c r="PPC28" s="117"/>
      <c r="PPD28" s="117"/>
      <c r="PPE28" s="117"/>
      <c r="PPF28" s="117"/>
      <c r="PPG28" s="117"/>
      <c r="PPH28" s="117"/>
      <c r="PPI28" s="117"/>
      <c r="PPJ28" s="117"/>
      <c r="PPK28" s="117"/>
      <c r="PPL28" s="117"/>
      <c r="PPM28" s="117"/>
      <c r="PPN28" s="117"/>
      <c r="PPO28" s="117"/>
      <c r="PPP28" s="117"/>
      <c r="PPQ28" s="117"/>
      <c r="PPR28" s="117"/>
      <c r="PPS28" s="117"/>
      <c r="PPT28" s="117"/>
      <c r="PPU28" s="117"/>
      <c r="PPV28" s="117"/>
      <c r="PPW28" s="117"/>
      <c r="PPX28" s="117"/>
      <c r="PPY28" s="117"/>
      <c r="PPZ28" s="117"/>
      <c r="PQA28" s="117"/>
      <c r="PQB28" s="117"/>
      <c r="PQC28" s="117"/>
      <c r="PQD28" s="117"/>
      <c r="PQE28" s="117"/>
      <c r="PQF28" s="117"/>
      <c r="PQG28" s="117"/>
      <c r="PQH28" s="117"/>
      <c r="PQI28" s="117"/>
      <c r="PQJ28" s="117"/>
      <c r="PQK28" s="117"/>
      <c r="PQL28" s="117"/>
      <c r="PQM28" s="117"/>
      <c r="PQN28" s="117"/>
      <c r="PQO28" s="117"/>
      <c r="PQP28" s="117"/>
      <c r="PQQ28" s="117"/>
      <c r="PQR28" s="117"/>
      <c r="PQS28" s="117"/>
      <c r="PQT28" s="117"/>
      <c r="PQU28" s="117"/>
      <c r="PQV28" s="117"/>
      <c r="PQW28" s="117"/>
      <c r="PQX28" s="117"/>
      <c r="PQY28" s="117"/>
      <c r="PQZ28" s="117"/>
      <c r="PRA28" s="117"/>
      <c r="PRB28" s="117"/>
      <c r="PRC28" s="117"/>
      <c r="PRD28" s="117"/>
      <c r="PRE28" s="117"/>
      <c r="PRF28" s="117"/>
      <c r="PRG28" s="117"/>
      <c r="PRH28" s="117"/>
      <c r="PRI28" s="117"/>
      <c r="PRJ28" s="117"/>
      <c r="PRK28" s="117"/>
      <c r="PRL28" s="117"/>
      <c r="PRM28" s="117"/>
      <c r="PRN28" s="117"/>
      <c r="PRO28" s="117"/>
      <c r="PRP28" s="117"/>
      <c r="PRQ28" s="117"/>
      <c r="PRR28" s="117"/>
      <c r="PRS28" s="117"/>
      <c r="PRT28" s="117"/>
      <c r="PRU28" s="117"/>
      <c r="PRV28" s="117"/>
      <c r="PRW28" s="117"/>
      <c r="PRX28" s="117"/>
      <c r="PRY28" s="117"/>
      <c r="PRZ28" s="117"/>
      <c r="PSA28" s="117"/>
      <c r="PSB28" s="117"/>
      <c r="PSC28" s="117"/>
      <c r="PSD28" s="117"/>
      <c r="PSE28" s="117"/>
      <c r="PSF28" s="117"/>
      <c r="PSG28" s="117"/>
      <c r="PSH28" s="117"/>
      <c r="PSI28" s="117"/>
      <c r="PSJ28" s="117"/>
      <c r="PSK28" s="117"/>
      <c r="PSL28" s="117"/>
      <c r="PSM28" s="117"/>
      <c r="PSN28" s="117"/>
      <c r="PSO28" s="117"/>
      <c r="PSP28" s="117"/>
      <c r="PSQ28" s="117"/>
      <c r="PSR28" s="117"/>
      <c r="PSS28" s="117"/>
      <c r="PST28" s="117"/>
      <c r="PSU28" s="117"/>
      <c r="PSV28" s="117"/>
      <c r="PSW28" s="117"/>
      <c r="PSX28" s="117"/>
      <c r="PSY28" s="117"/>
      <c r="PSZ28" s="117"/>
      <c r="PTA28" s="117"/>
      <c r="PTB28" s="117"/>
      <c r="PTC28" s="117"/>
      <c r="PTD28" s="117"/>
      <c r="PTE28" s="117"/>
      <c r="PTF28" s="117"/>
      <c r="PTG28" s="117"/>
      <c r="PTH28" s="117"/>
      <c r="PTI28" s="117"/>
      <c r="PTJ28" s="117"/>
      <c r="PTK28" s="117"/>
      <c r="PTL28" s="117"/>
      <c r="PTM28" s="117"/>
      <c r="PTN28" s="117"/>
      <c r="PTO28" s="117"/>
      <c r="PTP28" s="117"/>
      <c r="PTQ28" s="117"/>
      <c r="PTR28" s="117"/>
      <c r="PTS28" s="117"/>
      <c r="PTT28" s="117"/>
      <c r="PTU28" s="117"/>
      <c r="PTV28" s="117"/>
      <c r="PTW28" s="117"/>
      <c r="PTX28" s="117"/>
      <c r="PTY28" s="117"/>
      <c r="PTZ28" s="117"/>
      <c r="PUA28" s="117"/>
      <c r="PUB28" s="117"/>
      <c r="PUC28" s="117"/>
      <c r="PUD28" s="117"/>
      <c r="PUE28" s="117"/>
      <c r="PUF28" s="117"/>
      <c r="PUG28" s="117"/>
      <c r="PUH28" s="117"/>
      <c r="PUI28" s="117"/>
      <c r="PUJ28" s="117"/>
      <c r="PUK28" s="117"/>
      <c r="PUL28" s="117"/>
      <c r="PUM28" s="117"/>
      <c r="PUN28" s="117"/>
      <c r="PUO28" s="117"/>
      <c r="PUP28" s="117"/>
      <c r="PUQ28" s="117"/>
      <c r="PUR28" s="117"/>
      <c r="PUS28" s="117"/>
      <c r="PUT28" s="117"/>
      <c r="PUU28" s="117"/>
      <c r="PUV28" s="117"/>
      <c r="PUW28" s="117"/>
      <c r="PUX28" s="117"/>
      <c r="PUY28" s="117"/>
      <c r="PUZ28" s="117"/>
      <c r="PVA28" s="117"/>
      <c r="PVB28" s="117"/>
      <c r="PVC28" s="117"/>
      <c r="PVD28" s="117"/>
      <c r="PVE28" s="117"/>
      <c r="PVF28" s="117"/>
      <c r="PVG28" s="117"/>
      <c r="PVH28" s="117"/>
      <c r="PVI28" s="117"/>
      <c r="PVJ28" s="117"/>
      <c r="PVK28" s="117"/>
      <c r="PVL28" s="117"/>
      <c r="PVM28" s="117"/>
      <c r="PVN28" s="117"/>
      <c r="PVO28" s="117"/>
      <c r="PVP28" s="117"/>
      <c r="PVQ28" s="117"/>
      <c r="PVR28" s="117"/>
      <c r="PVS28" s="117"/>
      <c r="PVT28" s="117"/>
      <c r="PVU28" s="117"/>
      <c r="PVV28" s="117"/>
      <c r="PVW28" s="117"/>
      <c r="PVX28" s="117"/>
      <c r="PVY28" s="117"/>
      <c r="PVZ28" s="117"/>
      <c r="PWA28" s="117"/>
      <c r="PWB28" s="117"/>
      <c r="PWC28" s="117"/>
      <c r="PWD28" s="117"/>
      <c r="PWE28" s="117"/>
      <c r="PWF28" s="117"/>
      <c r="PWG28" s="117"/>
      <c r="PWH28" s="117"/>
      <c r="PWI28" s="117"/>
      <c r="PWJ28" s="117"/>
      <c r="PWK28" s="117"/>
      <c r="PWL28" s="117"/>
      <c r="PWM28" s="117"/>
      <c r="PWN28" s="117"/>
      <c r="PWO28" s="117"/>
      <c r="PWP28" s="117"/>
      <c r="PWQ28" s="117"/>
      <c r="PWR28" s="117"/>
      <c r="PWS28" s="117"/>
      <c r="PWT28" s="117"/>
      <c r="PWU28" s="117"/>
      <c r="PWV28" s="117"/>
      <c r="PWW28" s="117"/>
      <c r="PWX28" s="117"/>
      <c r="PWY28" s="117"/>
      <c r="PWZ28" s="117"/>
      <c r="PXA28" s="117"/>
      <c r="PXB28" s="117"/>
      <c r="PXC28" s="117"/>
      <c r="PXD28" s="117"/>
      <c r="PXE28" s="117"/>
      <c r="PXF28" s="117"/>
      <c r="PXG28" s="117"/>
      <c r="PXH28" s="117"/>
      <c r="PXI28" s="117"/>
      <c r="PXJ28" s="117"/>
      <c r="PXK28" s="117"/>
      <c r="PXL28" s="117"/>
      <c r="PXM28" s="117"/>
      <c r="PXN28" s="117"/>
      <c r="PXO28" s="117"/>
      <c r="PXP28" s="117"/>
      <c r="PXQ28" s="117"/>
      <c r="PXR28" s="117"/>
      <c r="PXS28" s="117"/>
      <c r="PXT28" s="117"/>
      <c r="PXU28" s="117"/>
      <c r="PXV28" s="117"/>
      <c r="PXW28" s="117"/>
      <c r="PXX28" s="117"/>
      <c r="PXY28" s="117"/>
      <c r="PXZ28" s="117"/>
      <c r="PYA28" s="117"/>
      <c r="PYB28" s="117"/>
      <c r="PYC28" s="117"/>
      <c r="PYD28" s="117"/>
      <c r="PYE28" s="117"/>
      <c r="PYF28" s="117"/>
      <c r="PYG28" s="117"/>
      <c r="PYH28" s="117"/>
      <c r="PYI28" s="117"/>
      <c r="PYJ28" s="117"/>
      <c r="PYK28" s="117"/>
      <c r="PYL28" s="117"/>
      <c r="PYM28" s="117"/>
      <c r="PYN28" s="117"/>
      <c r="PYO28" s="117"/>
      <c r="PYP28" s="117"/>
      <c r="PYQ28" s="117"/>
      <c r="PYR28" s="117"/>
      <c r="PYS28" s="117"/>
      <c r="PYT28" s="117"/>
      <c r="PYU28" s="117"/>
      <c r="PYV28" s="117"/>
      <c r="PYW28" s="117"/>
      <c r="PYX28" s="117"/>
      <c r="PYY28" s="117"/>
      <c r="PYZ28" s="117"/>
      <c r="PZA28" s="117"/>
      <c r="PZB28" s="117"/>
      <c r="PZC28" s="117"/>
      <c r="PZD28" s="117"/>
      <c r="PZE28" s="117"/>
      <c r="PZF28" s="117"/>
      <c r="PZG28" s="117"/>
      <c r="PZH28" s="117"/>
      <c r="PZI28" s="117"/>
      <c r="PZJ28" s="117"/>
      <c r="PZK28" s="117"/>
      <c r="PZL28" s="117"/>
      <c r="PZM28" s="117"/>
      <c r="PZN28" s="117"/>
      <c r="PZO28" s="117"/>
      <c r="PZP28" s="117"/>
      <c r="PZQ28" s="117"/>
      <c r="PZR28" s="117"/>
      <c r="PZS28" s="117"/>
      <c r="PZT28" s="117"/>
      <c r="PZU28" s="117"/>
      <c r="PZV28" s="117"/>
      <c r="PZW28" s="117"/>
      <c r="PZX28" s="117"/>
      <c r="PZY28" s="117"/>
      <c r="PZZ28" s="117"/>
      <c r="QAA28" s="117"/>
      <c r="QAB28" s="117"/>
      <c r="QAC28" s="117"/>
      <c r="QAD28" s="117"/>
      <c r="QAE28" s="117"/>
      <c r="QAF28" s="117"/>
      <c r="QAG28" s="117"/>
      <c r="QAH28" s="117"/>
      <c r="QAI28" s="117"/>
      <c r="QAJ28" s="117"/>
      <c r="QAK28" s="117"/>
      <c r="QAL28" s="117"/>
      <c r="QAM28" s="117"/>
      <c r="QAN28" s="117"/>
      <c r="QAO28" s="117"/>
      <c r="QAP28" s="117"/>
      <c r="QAQ28" s="117"/>
      <c r="QAR28" s="117"/>
      <c r="QAS28" s="117"/>
      <c r="QAT28" s="117"/>
      <c r="QAU28" s="117"/>
      <c r="QAV28" s="117"/>
      <c r="QAW28" s="117"/>
      <c r="QAX28" s="117"/>
      <c r="QAY28" s="117"/>
      <c r="QAZ28" s="117"/>
      <c r="QBA28" s="117"/>
      <c r="QBB28" s="117"/>
      <c r="QBC28" s="117"/>
      <c r="QBD28" s="117"/>
      <c r="QBE28" s="117"/>
      <c r="QBF28" s="117"/>
      <c r="QBG28" s="117"/>
      <c r="QBH28" s="117"/>
      <c r="QBI28" s="117"/>
      <c r="QBJ28" s="117"/>
      <c r="QBK28" s="117"/>
      <c r="QBL28" s="117"/>
      <c r="QBM28" s="117"/>
      <c r="QBN28" s="117"/>
      <c r="QBO28" s="117"/>
      <c r="QBP28" s="117"/>
      <c r="QBQ28" s="117"/>
      <c r="QBR28" s="117"/>
      <c r="QBS28" s="117"/>
      <c r="QBT28" s="117"/>
      <c r="QBU28" s="117"/>
      <c r="QBV28" s="117"/>
      <c r="QBW28" s="117"/>
      <c r="QBX28" s="117"/>
      <c r="QBY28" s="117"/>
      <c r="QBZ28" s="117"/>
      <c r="QCA28" s="117"/>
      <c r="QCB28" s="117"/>
      <c r="QCC28" s="117"/>
      <c r="QCD28" s="117"/>
      <c r="QCE28" s="117"/>
      <c r="QCF28" s="117"/>
      <c r="QCG28" s="117"/>
      <c r="QCH28" s="117"/>
      <c r="QCI28" s="117"/>
      <c r="QCJ28" s="117"/>
      <c r="QCK28" s="117"/>
      <c r="QCL28" s="117"/>
      <c r="QCM28" s="117"/>
      <c r="QCN28" s="117"/>
      <c r="QCO28" s="117"/>
      <c r="QCP28" s="117"/>
      <c r="QCQ28" s="117"/>
      <c r="QCR28" s="117"/>
      <c r="QCS28" s="117"/>
      <c r="QCT28" s="117"/>
      <c r="QCU28" s="117"/>
      <c r="QCV28" s="117"/>
      <c r="QCW28" s="117"/>
      <c r="QCX28" s="117"/>
      <c r="QCY28" s="117"/>
      <c r="QCZ28" s="117"/>
      <c r="QDA28" s="117"/>
      <c r="QDB28" s="117"/>
      <c r="QDC28" s="117"/>
      <c r="QDD28" s="117"/>
      <c r="QDE28" s="117"/>
      <c r="QDF28" s="117"/>
      <c r="QDG28" s="117"/>
      <c r="QDH28" s="117"/>
      <c r="QDI28" s="117"/>
      <c r="QDJ28" s="117"/>
      <c r="QDK28" s="117"/>
      <c r="QDL28" s="117"/>
      <c r="QDM28" s="117"/>
      <c r="QDN28" s="117"/>
      <c r="QDO28" s="117"/>
      <c r="QDP28" s="117"/>
      <c r="QDQ28" s="117"/>
      <c r="QDR28" s="117"/>
      <c r="QDS28" s="117"/>
      <c r="QDT28" s="117"/>
      <c r="QDU28" s="117"/>
      <c r="QDV28" s="117"/>
      <c r="QDW28" s="117"/>
      <c r="QDX28" s="117"/>
      <c r="QDY28" s="117"/>
      <c r="QDZ28" s="117"/>
      <c r="QEA28" s="117"/>
      <c r="QEB28" s="117"/>
      <c r="QEC28" s="117"/>
      <c r="QED28" s="117"/>
      <c r="QEE28" s="117"/>
      <c r="QEF28" s="117"/>
      <c r="QEG28" s="117"/>
      <c r="QEH28" s="117"/>
      <c r="QEI28" s="117"/>
      <c r="QEJ28" s="117"/>
      <c r="QEK28" s="117"/>
      <c r="QEL28" s="117"/>
      <c r="QEM28" s="117"/>
      <c r="QEN28" s="117"/>
      <c r="QEO28" s="117"/>
      <c r="QEP28" s="117"/>
      <c r="QEQ28" s="117"/>
      <c r="QER28" s="117"/>
      <c r="QES28" s="117"/>
      <c r="QET28" s="117"/>
      <c r="QEU28" s="117"/>
      <c r="QEV28" s="117"/>
      <c r="QEW28" s="117"/>
      <c r="QEX28" s="117"/>
      <c r="QEY28" s="117"/>
      <c r="QEZ28" s="117"/>
      <c r="QFA28" s="117"/>
      <c r="QFB28" s="117"/>
      <c r="QFC28" s="117"/>
      <c r="QFD28" s="117"/>
      <c r="QFE28" s="117"/>
      <c r="QFF28" s="117"/>
      <c r="QFG28" s="117"/>
      <c r="QFH28" s="117"/>
      <c r="QFI28" s="117"/>
      <c r="QFJ28" s="117"/>
      <c r="QFK28" s="117"/>
      <c r="QFL28" s="117"/>
      <c r="QFM28" s="117"/>
      <c r="QFN28" s="117"/>
      <c r="QFO28" s="117"/>
      <c r="QFP28" s="117"/>
      <c r="QFQ28" s="117"/>
      <c r="QFR28" s="117"/>
      <c r="QFS28" s="117"/>
      <c r="QFT28" s="117"/>
      <c r="QFU28" s="117"/>
      <c r="QFV28" s="117"/>
      <c r="QFW28" s="117"/>
      <c r="QFX28" s="117"/>
      <c r="QFY28" s="117"/>
      <c r="QFZ28" s="117"/>
      <c r="QGA28" s="117"/>
      <c r="QGB28" s="117"/>
      <c r="QGC28" s="117"/>
      <c r="QGD28" s="117"/>
      <c r="QGE28" s="117"/>
      <c r="QGF28" s="117"/>
      <c r="QGG28" s="117"/>
      <c r="QGH28" s="117"/>
      <c r="QGI28" s="117"/>
      <c r="QGJ28" s="117"/>
      <c r="QGK28" s="117"/>
      <c r="QGL28" s="117"/>
      <c r="QGM28" s="117"/>
      <c r="QGN28" s="117"/>
      <c r="QGO28" s="117"/>
      <c r="QGP28" s="117"/>
      <c r="QGQ28" s="117"/>
      <c r="QGR28" s="117"/>
      <c r="QGS28" s="117"/>
      <c r="QGT28" s="117"/>
      <c r="QGU28" s="117"/>
      <c r="QGV28" s="117"/>
      <c r="QGW28" s="117"/>
      <c r="QGX28" s="117"/>
      <c r="QGY28" s="117"/>
      <c r="QGZ28" s="117"/>
      <c r="QHA28" s="117"/>
      <c r="QHB28" s="117"/>
      <c r="QHC28" s="117"/>
      <c r="QHD28" s="117"/>
      <c r="QHE28" s="117"/>
      <c r="QHF28" s="117"/>
      <c r="QHG28" s="117"/>
      <c r="QHH28" s="117"/>
      <c r="QHI28" s="117"/>
      <c r="QHJ28" s="117"/>
      <c r="QHK28" s="117"/>
      <c r="QHL28" s="117"/>
      <c r="QHM28" s="117"/>
      <c r="QHN28" s="117"/>
      <c r="QHO28" s="117"/>
      <c r="QHP28" s="117"/>
      <c r="QHQ28" s="117"/>
      <c r="QHR28" s="117"/>
      <c r="QHS28" s="117"/>
      <c r="QHT28" s="117"/>
      <c r="QHU28" s="117"/>
      <c r="QHV28" s="117"/>
      <c r="QHW28" s="117"/>
      <c r="QHX28" s="117"/>
      <c r="QHY28" s="117"/>
      <c r="QHZ28" s="117"/>
      <c r="QIA28" s="117"/>
      <c r="QIB28" s="117"/>
      <c r="QIC28" s="117"/>
      <c r="QID28" s="117"/>
      <c r="QIE28" s="117"/>
      <c r="QIF28" s="117"/>
      <c r="QIG28" s="117"/>
      <c r="QIH28" s="117"/>
      <c r="QII28" s="117"/>
      <c r="QIJ28" s="117"/>
      <c r="QIK28" s="117"/>
      <c r="QIL28" s="117"/>
      <c r="QIM28" s="117"/>
      <c r="QIN28" s="117"/>
      <c r="QIO28" s="117"/>
      <c r="QIP28" s="117"/>
      <c r="QIQ28" s="117"/>
      <c r="QIR28" s="117"/>
      <c r="QIS28" s="117"/>
      <c r="QIT28" s="117"/>
      <c r="QIU28" s="117"/>
      <c r="QIV28" s="117"/>
      <c r="QIW28" s="117"/>
      <c r="QIX28" s="117"/>
      <c r="QIY28" s="117"/>
      <c r="QIZ28" s="117"/>
      <c r="QJA28" s="117"/>
      <c r="QJB28" s="117"/>
      <c r="QJC28" s="117"/>
      <c r="QJD28" s="117"/>
      <c r="QJE28" s="117"/>
      <c r="QJF28" s="117"/>
      <c r="QJG28" s="117"/>
      <c r="QJH28" s="117"/>
      <c r="QJI28" s="117"/>
      <c r="QJJ28" s="117"/>
      <c r="QJK28" s="117"/>
      <c r="QJL28" s="117"/>
      <c r="QJM28" s="117"/>
      <c r="QJN28" s="117"/>
      <c r="QJO28" s="117"/>
      <c r="QJP28" s="117"/>
      <c r="QJQ28" s="117"/>
      <c r="QJR28" s="117"/>
      <c r="QJS28" s="117"/>
      <c r="QJT28" s="117"/>
      <c r="QJU28" s="117"/>
      <c r="QJV28" s="117"/>
      <c r="QJW28" s="117"/>
      <c r="QJX28" s="117"/>
      <c r="QJY28" s="117"/>
      <c r="QJZ28" s="117"/>
      <c r="QKA28" s="117"/>
      <c r="QKB28" s="117"/>
      <c r="QKC28" s="117"/>
      <c r="QKD28" s="117"/>
      <c r="QKE28" s="117"/>
      <c r="QKF28" s="117"/>
      <c r="QKG28" s="117"/>
      <c r="QKH28" s="117"/>
      <c r="QKI28" s="117"/>
      <c r="QKJ28" s="117"/>
      <c r="QKK28" s="117"/>
      <c r="QKL28" s="117"/>
      <c r="QKM28" s="117"/>
      <c r="QKN28" s="117"/>
      <c r="QKO28" s="117"/>
      <c r="QKP28" s="117"/>
      <c r="QKQ28" s="117"/>
      <c r="QKR28" s="117"/>
      <c r="QKS28" s="117"/>
      <c r="QKT28" s="117"/>
      <c r="QKU28" s="117"/>
      <c r="QKV28" s="117"/>
      <c r="QKW28" s="117"/>
      <c r="QKX28" s="117"/>
      <c r="QKY28" s="117"/>
      <c r="QKZ28" s="117"/>
      <c r="QLA28" s="117"/>
      <c r="QLB28" s="117"/>
      <c r="QLC28" s="117"/>
      <c r="QLD28" s="117"/>
      <c r="QLE28" s="117"/>
      <c r="QLF28" s="117"/>
      <c r="QLG28" s="117"/>
      <c r="QLH28" s="117"/>
      <c r="QLI28" s="117"/>
      <c r="QLJ28" s="117"/>
      <c r="QLK28" s="117"/>
      <c r="QLL28" s="117"/>
      <c r="QLM28" s="117"/>
      <c r="QLN28" s="117"/>
      <c r="QLO28" s="117"/>
      <c r="QLP28" s="117"/>
      <c r="QLQ28" s="117"/>
      <c r="QLR28" s="117"/>
      <c r="QLS28" s="117"/>
      <c r="QLT28" s="117"/>
      <c r="QLU28" s="117"/>
      <c r="QLV28" s="117"/>
      <c r="QLW28" s="117"/>
      <c r="QLX28" s="117"/>
      <c r="QLY28" s="117"/>
      <c r="QLZ28" s="117"/>
      <c r="QMA28" s="117"/>
      <c r="QMB28" s="117"/>
      <c r="QMC28" s="117"/>
      <c r="QMD28" s="117"/>
      <c r="QME28" s="117"/>
      <c r="QMF28" s="117"/>
      <c r="QMG28" s="117"/>
      <c r="QMH28" s="117"/>
      <c r="QMI28" s="117"/>
      <c r="QMJ28" s="117"/>
      <c r="QMK28" s="117"/>
      <c r="QML28" s="117"/>
      <c r="QMM28" s="117"/>
      <c r="QMN28" s="117"/>
      <c r="QMO28" s="117"/>
      <c r="QMP28" s="117"/>
      <c r="QMQ28" s="117"/>
      <c r="QMR28" s="117"/>
      <c r="QMS28" s="117"/>
      <c r="QMT28" s="117"/>
      <c r="QMU28" s="117"/>
      <c r="QMV28" s="117"/>
      <c r="QMW28" s="117"/>
      <c r="QMX28" s="117"/>
      <c r="QMY28" s="117"/>
      <c r="QMZ28" s="117"/>
      <c r="QNA28" s="117"/>
      <c r="QNB28" s="117"/>
      <c r="QNC28" s="117"/>
      <c r="QND28" s="117"/>
      <c r="QNE28" s="117"/>
      <c r="QNF28" s="117"/>
      <c r="QNG28" s="117"/>
      <c r="QNH28" s="117"/>
      <c r="QNI28" s="117"/>
      <c r="QNJ28" s="117"/>
      <c r="QNK28" s="117"/>
      <c r="QNL28" s="117"/>
      <c r="QNM28" s="117"/>
      <c r="QNN28" s="117"/>
      <c r="QNO28" s="117"/>
      <c r="QNP28" s="117"/>
      <c r="QNQ28" s="117"/>
      <c r="QNR28" s="117"/>
      <c r="QNS28" s="117"/>
      <c r="QNT28" s="117"/>
      <c r="QNU28" s="117"/>
      <c r="QNV28" s="117"/>
      <c r="QNW28" s="117"/>
      <c r="QNX28" s="117"/>
      <c r="QNY28" s="117"/>
      <c r="QNZ28" s="117"/>
      <c r="QOA28" s="117"/>
      <c r="QOB28" s="117"/>
      <c r="QOC28" s="117"/>
      <c r="QOD28" s="117"/>
      <c r="QOE28" s="117"/>
      <c r="QOF28" s="117"/>
      <c r="QOG28" s="117"/>
      <c r="QOH28" s="117"/>
      <c r="QOI28" s="117"/>
      <c r="QOJ28" s="117"/>
      <c r="QOK28" s="117"/>
      <c r="QOL28" s="117"/>
      <c r="QOM28" s="117"/>
      <c r="QON28" s="117"/>
      <c r="QOO28" s="117"/>
      <c r="QOP28" s="117"/>
      <c r="QOQ28" s="117"/>
      <c r="QOR28" s="117"/>
      <c r="QOS28" s="117"/>
      <c r="QOT28" s="117"/>
      <c r="QOU28" s="117"/>
      <c r="QOV28" s="117"/>
      <c r="QOW28" s="117"/>
      <c r="QOX28" s="117"/>
      <c r="QOY28" s="117"/>
      <c r="QOZ28" s="117"/>
      <c r="QPA28" s="117"/>
      <c r="QPB28" s="117"/>
      <c r="QPC28" s="117"/>
      <c r="QPD28" s="117"/>
      <c r="QPE28" s="117"/>
      <c r="QPF28" s="117"/>
      <c r="QPG28" s="117"/>
      <c r="QPH28" s="117"/>
      <c r="QPI28" s="117"/>
      <c r="QPJ28" s="117"/>
      <c r="QPK28" s="117"/>
      <c r="QPL28" s="117"/>
      <c r="QPM28" s="117"/>
      <c r="QPN28" s="117"/>
      <c r="QPO28" s="117"/>
      <c r="QPP28" s="117"/>
      <c r="QPQ28" s="117"/>
      <c r="QPR28" s="117"/>
      <c r="QPS28" s="117"/>
      <c r="QPT28" s="117"/>
      <c r="QPU28" s="117"/>
      <c r="QPV28" s="117"/>
      <c r="QPW28" s="117"/>
      <c r="QPX28" s="117"/>
      <c r="QPY28" s="117"/>
      <c r="QPZ28" s="117"/>
      <c r="QQA28" s="117"/>
      <c r="QQB28" s="117"/>
      <c r="QQC28" s="117"/>
      <c r="QQD28" s="117"/>
      <c r="QQE28" s="117"/>
      <c r="QQF28" s="117"/>
      <c r="QQG28" s="117"/>
      <c r="QQH28" s="117"/>
      <c r="QQI28" s="117"/>
      <c r="QQJ28" s="117"/>
      <c r="QQK28" s="117"/>
      <c r="QQL28" s="117"/>
      <c r="QQM28" s="117"/>
      <c r="QQN28" s="117"/>
      <c r="QQO28" s="117"/>
      <c r="QQP28" s="117"/>
      <c r="QQQ28" s="117"/>
      <c r="QQR28" s="117"/>
      <c r="QQS28" s="117"/>
      <c r="QQT28" s="117"/>
      <c r="QQU28" s="117"/>
      <c r="QQV28" s="117"/>
      <c r="QQW28" s="117"/>
      <c r="QQX28" s="117"/>
      <c r="QQY28" s="117"/>
      <c r="QQZ28" s="117"/>
      <c r="QRA28" s="117"/>
      <c r="QRB28" s="117"/>
      <c r="QRC28" s="117"/>
      <c r="QRD28" s="117"/>
      <c r="QRE28" s="117"/>
      <c r="QRF28" s="117"/>
      <c r="QRG28" s="117"/>
      <c r="QRH28" s="117"/>
      <c r="QRI28" s="117"/>
      <c r="QRJ28" s="117"/>
      <c r="QRK28" s="117"/>
      <c r="QRL28" s="117"/>
      <c r="QRM28" s="117"/>
      <c r="QRN28" s="117"/>
      <c r="QRO28" s="117"/>
      <c r="QRP28" s="117"/>
      <c r="QRQ28" s="117"/>
      <c r="QRR28" s="117"/>
      <c r="QRS28" s="117"/>
      <c r="QRT28" s="117"/>
      <c r="QRU28" s="117"/>
      <c r="QRV28" s="117"/>
      <c r="QRW28" s="117"/>
      <c r="QRX28" s="117"/>
      <c r="QRY28" s="117"/>
      <c r="QRZ28" s="117"/>
      <c r="QSA28" s="117"/>
      <c r="QSB28" s="117"/>
      <c r="QSC28" s="117"/>
      <c r="QSD28" s="117"/>
      <c r="QSE28" s="117"/>
      <c r="QSF28" s="117"/>
      <c r="QSG28" s="117"/>
      <c r="QSH28" s="117"/>
      <c r="QSI28" s="117"/>
      <c r="QSJ28" s="117"/>
      <c r="QSK28" s="117"/>
      <c r="QSL28" s="117"/>
      <c r="QSM28" s="117"/>
      <c r="QSN28" s="117"/>
      <c r="QSO28" s="117"/>
      <c r="QSP28" s="117"/>
      <c r="QSQ28" s="117"/>
      <c r="QSR28" s="117"/>
      <c r="QSS28" s="117"/>
      <c r="QST28" s="117"/>
      <c r="QSU28" s="117"/>
      <c r="QSV28" s="117"/>
      <c r="QSW28" s="117"/>
      <c r="QSX28" s="117"/>
      <c r="QSY28" s="117"/>
      <c r="QSZ28" s="117"/>
      <c r="QTA28" s="117"/>
      <c r="QTB28" s="117"/>
      <c r="QTC28" s="117"/>
      <c r="QTD28" s="117"/>
      <c r="QTE28" s="117"/>
      <c r="QTF28" s="117"/>
      <c r="QTG28" s="117"/>
      <c r="QTH28" s="117"/>
      <c r="QTI28" s="117"/>
      <c r="QTJ28" s="117"/>
      <c r="QTK28" s="117"/>
      <c r="QTL28" s="117"/>
      <c r="QTM28" s="117"/>
      <c r="QTN28" s="117"/>
      <c r="QTO28" s="117"/>
      <c r="QTP28" s="117"/>
      <c r="QTQ28" s="117"/>
      <c r="QTR28" s="117"/>
      <c r="QTS28" s="117"/>
      <c r="QTT28" s="117"/>
      <c r="QTU28" s="117"/>
      <c r="QTV28" s="117"/>
      <c r="QTW28" s="117"/>
      <c r="QTX28" s="117"/>
      <c r="QTY28" s="117"/>
      <c r="QTZ28" s="117"/>
      <c r="QUA28" s="117"/>
      <c r="QUB28" s="117"/>
      <c r="QUC28" s="117"/>
      <c r="QUD28" s="117"/>
      <c r="QUE28" s="117"/>
      <c r="QUF28" s="117"/>
      <c r="QUG28" s="117"/>
      <c r="QUH28" s="117"/>
      <c r="QUI28" s="117"/>
      <c r="QUJ28" s="117"/>
      <c r="QUK28" s="117"/>
      <c r="QUL28" s="117"/>
      <c r="QUM28" s="117"/>
      <c r="QUN28" s="117"/>
      <c r="QUO28" s="117"/>
      <c r="QUP28" s="117"/>
      <c r="QUQ28" s="117"/>
      <c r="QUR28" s="117"/>
      <c r="QUS28" s="117"/>
      <c r="QUT28" s="117"/>
      <c r="QUU28" s="117"/>
      <c r="QUV28" s="117"/>
      <c r="QUW28" s="117"/>
      <c r="QUX28" s="117"/>
      <c r="QUY28" s="117"/>
      <c r="QUZ28" s="117"/>
      <c r="QVA28" s="117"/>
      <c r="QVB28" s="117"/>
      <c r="QVC28" s="117"/>
      <c r="QVD28" s="117"/>
      <c r="QVE28" s="117"/>
      <c r="QVF28" s="117"/>
      <c r="QVG28" s="117"/>
      <c r="QVH28" s="117"/>
      <c r="QVI28" s="117"/>
      <c r="QVJ28" s="117"/>
      <c r="QVK28" s="117"/>
      <c r="QVL28" s="117"/>
      <c r="QVM28" s="117"/>
      <c r="QVN28" s="117"/>
      <c r="QVO28" s="117"/>
      <c r="QVP28" s="117"/>
      <c r="QVQ28" s="117"/>
      <c r="QVR28" s="117"/>
      <c r="QVS28" s="117"/>
      <c r="QVT28" s="117"/>
      <c r="QVU28" s="117"/>
      <c r="QVV28" s="117"/>
      <c r="QVW28" s="117"/>
      <c r="QVX28" s="117"/>
      <c r="QVY28" s="117"/>
      <c r="QVZ28" s="117"/>
      <c r="QWA28" s="117"/>
      <c r="QWB28" s="117"/>
      <c r="QWC28" s="117"/>
      <c r="QWD28" s="117"/>
      <c r="QWE28" s="117"/>
      <c r="QWF28" s="117"/>
      <c r="QWG28" s="117"/>
      <c r="QWH28" s="117"/>
      <c r="QWI28" s="117"/>
      <c r="QWJ28" s="117"/>
      <c r="QWK28" s="117"/>
      <c r="QWL28" s="117"/>
      <c r="QWM28" s="117"/>
      <c r="QWN28" s="117"/>
      <c r="QWO28" s="117"/>
      <c r="QWP28" s="117"/>
      <c r="QWQ28" s="117"/>
      <c r="QWR28" s="117"/>
      <c r="QWS28" s="117"/>
      <c r="QWT28" s="117"/>
      <c r="QWU28" s="117"/>
      <c r="QWV28" s="117"/>
      <c r="QWW28" s="117"/>
      <c r="QWX28" s="117"/>
      <c r="QWY28" s="117"/>
      <c r="QWZ28" s="117"/>
      <c r="QXA28" s="117"/>
      <c r="QXB28" s="117"/>
      <c r="QXC28" s="117"/>
      <c r="QXD28" s="117"/>
      <c r="QXE28" s="117"/>
      <c r="QXF28" s="117"/>
      <c r="QXG28" s="117"/>
      <c r="QXH28" s="117"/>
      <c r="QXI28" s="117"/>
      <c r="QXJ28" s="117"/>
      <c r="QXK28" s="117"/>
      <c r="QXL28" s="117"/>
      <c r="QXM28" s="117"/>
      <c r="QXN28" s="117"/>
      <c r="QXO28" s="117"/>
      <c r="QXP28" s="117"/>
      <c r="QXQ28" s="117"/>
      <c r="QXR28" s="117"/>
      <c r="QXS28" s="117"/>
      <c r="QXT28" s="117"/>
      <c r="QXU28" s="117"/>
      <c r="QXV28" s="117"/>
      <c r="QXW28" s="117"/>
      <c r="QXX28" s="117"/>
      <c r="QXY28" s="117"/>
      <c r="QXZ28" s="117"/>
      <c r="QYA28" s="117"/>
      <c r="QYB28" s="117"/>
      <c r="QYC28" s="117"/>
      <c r="QYD28" s="117"/>
      <c r="QYE28" s="117"/>
      <c r="QYF28" s="117"/>
      <c r="QYG28" s="117"/>
      <c r="QYH28" s="117"/>
      <c r="QYI28" s="117"/>
      <c r="QYJ28" s="117"/>
      <c r="QYK28" s="117"/>
      <c r="QYL28" s="117"/>
      <c r="QYM28" s="117"/>
      <c r="QYN28" s="117"/>
      <c r="QYO28" s="117"/>
      <c r="QYP28" s="117"/>
      <c r="QYQ28" s="117"/>
      <c r="QYR28" s="117"/>
      <c r="QYS28" s="117"/>
      <c r="QYT28" s="117"/>
      <c r="QYU28" s="117"/>
      <c r="QYV28" s="117"/>
      <c r="QYW28" s="117"/>
      <c r="QYX28" s="117"/>
      <c r="QYY28" s="117"/>
      <c r="QYZ28" s="117"/>
      <c r="QZA28" s="117"/>
      <c r="QZB28" s="117"/>
      <c r="QZC28" s="117"/>
      <c r="QZD28" s="117"/>
      <c r="QZE28" s="117"/>
      <c r="QZF28" s="117"/>
      <c r="QZG28" s="117"/>
      <c r="QZH28" s="117"/>
      <c r="QZI28" s="117"/>
      <c r="QZJ28" s="117"/>
      <c r="QZK28" s="117"/>
      <c r="QZL28" s="117"/>
      <c r="QZM28" s="117"/>
      <c r="QZN28" s="117"/>
      <c r="QZO28" s="117"/>
      <c r="QZP28" s="117"/>
      <c r="QZQ28" s="117"/>
      <c r="QZR28" s="117"/>
      <c r="QZS28" s="117"/>
      <c r="QZT28" s="117"/>
      <c r="QZU28" s="117"/>
      <c r="QZV28" s="117"/>
      <c r="QZW28" s="117"/>
      <c r="QZX28" s="117"/>
      <c r="QZY28" s="117"/>
      <c r="QZZ28" s="117"/>
      <c r="RAA28" s="117"/>
      <c r="RAB28" s="117"/>
      <c r="RAC28" s="117"/>
      <c r="RAD28" s="117"/>
      <c r="RAE28" s="117"/>
      <c r="RAF28" s="117"/>
      <c r="RAG28" s="117"/>
      <c r="RAH28" s="117"/>
      <c r="RAI28" s="117"/>
      <c r="RAJ28" s="117"/>
      <c r="RAK28" s="117"/>
      <c r="RAL28" s="117"/>
      <c r="RAM28" s="117"/>
      <c r="RAN28" s="117"/>
      <c r="RAO28" s="117"/>
      <c r="RAP28" s="117"/>
      <c r="RAQ28" s="117"/>
      <c r="RAR28" s="117"/>
      <c r="RAS28" s="117"/>
      <c r="RAT28" s="117"/>
      <c r="RAU28" s="117"/>
      <c r="RAV28" s="117"/>
      <c r="RAW28" s="117"/>
      <c r="RAX28" s="117"/>
      <c r="RAY28" s="117"/>
      <c r="RAZ28" s="117"/>
      <c r="RBA28" s="117"/>
      <c r="RBB28" s="117"/>
      <c r="RBC28" s="117"/>
      <c r="RBD28" s="117"/>
      <c r="RBE28" s="117"/>
      <c r="RBF28" s="117"/>
      <c r="RBG28" s="117"/>
      <c r="RBH28" s="117"/>
      <c r="RBI28" s="117"/>
      <c r="RBJ28" s="117"/>
      <c r="RBK28" s="117"/>
      <c r="RBL28" s="117"/>
      <c r="RBM28" s="117"/>
      <c r="RBN28" s="117"/>
      <c r="RBO28" s="117"/>
      <c r="RBP28" s="117"/>
      <c r="RBQ28" s="117"/>
      <c r="RBR28" s="117"/>
      <c r="RBS28" s="117"/>
      <c r="RBT28" s="117"/>
      <c r="RBU28" s="117"/>
      <c r="RBV28" s="117"/>
      <c r="RBW28" s="117"/>
      <c r="RBX28" s="117"/>
      <c r="RBY28" s="117"/>
      <c r="RBZ28" s="117"/>
      <c r="RCA28" s="117"/>
      <c r="RCB28" s="117"/>
      <c r="RCC28" s="117"/>
      <c r="RCD28" s="117"/>
      <c r="RCE28" s="117"/>
      <c r="RCF28" s="117"/>
      <c r="RCG28" s="117"/>
      <c r="RCH28" s="117"/>
      <c r="RCI28" s="117"/>
      <c r="RCJ28" s="117"/>
      <c r="RCK28" s="117"/>
      <c r="RCL28" s="117"/>
      <c r="RCM28" s="117"/>
      <c r="RCN28" s="117"/>
      <c r="RCO28" s="117"/>
      <c r="RCP28" s="117"/>
      <c r="RCQ28" s="117"/>
      <c r="RCR28" s="117"/>
      <c r="RCS28" s="117"/>
      <c r="RCT28" s="117"/>
      <c r="RCU28" s="117"/>
      <c r="RCV28" s="117"/>
      <c r="RCW28" s="117"/>
      <c r="RCX28" s="117"/>
      <c r="RCY28" s="117"/>
      <c r="RCZ28" s="117"/>
      <c r="RDA28" s="117"/>
      <c r="RDB28" s="117"/>
      <c r="RDC28" s="117"/>
      <c r="RDD28" s="117"/>
      <c r="RDE28" s="117"/>
      <c r="RDF28" s="117"/>
      <c r="RDG28" s="117"/>
      <c r="RDH28" s="117"/>
      <c r="RDI28" s="117"/>
      <c r="RDJ28" s="117"/>
      <c r="RDK28" s="117"/>
      <c r="RDL28" s="117"/>
      <c r="RDM28" s="117"/>
      <c r="RDN28" s="117"/>
      <c r="RDO28" s="117"/>
      <c r="RDP28" s="117"/>
      <c r="RDQ28" s="117"/>
      <c r="RDR28" s="117"/>
      <c r="RDS28" s="117"/>
      <c r="RDT28" s="117"/>
      <c r="RDU28" s="117"/>
      <c r="RDV28" s="117"/>
      <c r="RDW28" s="117"/>
      <c r="RDX28" s="117"/>
      <c r="RDY28" s="117"/>
      <c r="RDZ28" s="117"/>
      <c r="REA28" s="117"/>
      <c r="REB28" s="117"/>
      <c r="REC28" s="117"/>
      <c r="RED28" s="117"/>
      <c r="REE28" s="117"/>
      <c r="REF28" s="117"/>
      <c r="REG28" s="117"/>
      <c r="REH28" s="117"/>
      <c r="REI28" s="117"/>
      <c r="REJ28" s="117"/>
      <c r="REK28" s="117"/>
      <c r="REL28" s="117"/>
      <c r="REM28" s="117"/>
      <c r="REN28" s="117"/>
      <c r="REO28" s="117"/>
      <c r="REP28" s="117"/>
      <c r="REQ28" s="117"/>
      <c r="RER28" s="117"/>
      <c r="RES28" s="117"/>
      <c r="RET28" s="117"/>
      <c r="REU28" s="117"/>
      <c r="REV28" s="117"/>
      <c r="REW28" s="117"/>
      <c r="REX28" s="117"/>
      <c r="REY28" s="117"/>
      <c r="REZ28" s="117"/>
      <c r="RFA28" s="117"/>
      <c r="RFB28" s="117"/>
      <c r="RFC28" s="117"/>
      <c r="RFD28" s="117"/>
      <c r="RFE28" s="117"/>
      <c r="RFF28" s="117"/>
      <c r="RFG28" s="117"/>
      <c r="RFH28" s="117"/>
      <c r="RFI28" s="117"/>
      <c r="RFJ28" s="117"/>
      <c r="RFK28" s="117"/>
      <c r="RFL28" s="117"/>
      <c r="RFM28" s="117"/>
      <c r="RFN28" s="117"/>
      <c r="RFO28" s="117"/>
      <c r="RFP28" s="117"/>
      <c r="RFQ28" s="117"/>
      <c r="RFR28" s="117"/>
      <c r="RFS28" s="117"/>
      <c r="RFT28" s="117"/>
      <c r="RFU28" s="117"/>
      <c r="RFV28" s="117"/>
      <c r="RFW28" s="117"/>
      <c r="RFX28" s="117"/>
      <c r="RFY28" s="117"/>
      <c r="RFZ28" s="117"/>
      <c r="RGA28" s="117"/>
      <c r="RGB28" s="117"/>
      <c r="RGC28" s="117"/>
      <c r="RGD28" s="117"/>
      <c r="RGE28" s="117"/>
      <c r="RGF28" s="117"/>
      <c r="RGG28" s="117"/>
      <c r="RGH28" s="117"/>
      <c r="RGI28" s="117"/>
      <c r="RGJ28" s="117"/>
      <c r="RGK28" s="117"/>
      <c r="RGL28" s="117"/>
      <c r="RGM28" s="117"/>
      <c r="RGN28" s="117"/>
      <c r="RGO28" s="117"/>
      <c r="RGP28" s="117"/>
      <c r="RGQ28" s="117"/>
      <c r="RGR28" s="117"/>
      <c r="RGS28" s="117"/>
      <c r="RGT28" s="117"/>
      <c r="RGU28" s="117"/>
      <c r="RGV28" s="117"/>
      <c r="RGW28" s="117"/>
      <c r="RGX28" s="117"/>
      <c r="RGY28" s="117"/>
      <c r="RGZ28" s="117"/>
      <c r="RHA28" s="117"/>
      <c r="RHB28" s="117"/>
      <c r="RHC28" s="117"/>
      <c r="RHD28" s="117"/>
      <c r="RHE28" s="117"/>
      <c r="RHF28" s="117"/>
      <c r="RHG28" s="117"/>
      <c r="RHH28" s="117"/>
      <c r="RHI28" s="117"/>
      <c r="RHJ28" s="117"/>
      <c r="RHK28" s="117"/>
      <c r="RHL28" s="117"/>
      <c r="RHM28" s="117"/>
      <c r="RHN28" s="117"/>
      <c r="RHO28" s="117"/>
      <c r="RHP28" s="117"/>
      <c r="RHQ28" s="117"/>
      <c r="RHR28" s="117"/>
      <c r="RHS28" s="117"/>
      <c r="RHT28" s="117"/>
      <c r="RHU28" s="117"/>
      <c r="RHV28" s="117"/>
      <c r="RHW28" s="117"/>
      <c r="RHX28" s="117"/>
      <c r="RHY28" s="117"/>
      <c r="RHZ28" s="117"/>
      <c r="RIA28" s="117"/>
      <c r="RIB28" s="117"/>
      <c r="RIC28" s="117"/>
      <c r="RID28" s="117"/>
      <c r="RIE28" s="117"/>
      <c r="RIF28" s="117"/>
      <c r="RIG28" s="117"/>
      <c r="RIH28" s="117"/>
      <c r="RII28" s="117"/>
      <c r="RIJ28" s="117"/>
      <c r="RIK28" s="117"/>
      <c r="RIL28" s="117"/>
      <c r="RIM28" s="117"/>
      <c r="RIN28" s="117"/>
      <c r="RIO28" s="117"/>
      <c r="RIP28" s="117"/>
      <c r="RIQ28" s="117"/>
      <c r="RIR28" s="117"/>
      <c r="RIS28" s="117"/>
      <c r="RIT28" s="117"/>
      <c r="RIU28" s="117"/>
      <c r="RIV28" s="117"/>
      <c r="RIW28" s="117"/>
      <c r="RIX28" s="117"/>
      <c r="RIY28" s="117"/>
      <c r="RIZ28" s="117"/>
      <c r="RJA28" s="117"/>
      <c r="RJB28" s="117"/>
      <c r="RJC28" s="117"/>
      <c r="RJD28" s="117"/>
      <c r="RJE28" s="117"/>
      <c r="RJF28" s="117"/>
      <c r="RJG28" s="117"/>
      <c r="RJH28" s="117"/>
      <c r="RJI28" s="117"/>
      <c r="RJJ28" s="117"/>
      <c r="RJK28" s="117"/>
      <c r="RJL28" s="117"/>
      <c r="RJM28" s="117"/>
      <c r="RJN28" s="117"/>
      <c r="RJO28" s="117"/>
      <c r="RJP28" s="117"/>
      <c r="RJQ28" s="117"/>
      <c r="RJR28" s="117"/>
      <c r="RJS28" s="117"/>
      <c r="RJT28" s="117"/>
      <c r="RJU28" s="117"/>
      <c r="RJV28" s="117"/>
      <c r="RJW28" s="117"/>
      <c r="RJX28" s="117"/>
      <c r="RJY28" s="117"/>
      <c r="RJZ28" s="117"/>
      <c r="RKA28" s="117"/>
      <c r="RKB28" s="117"/>
      <c r="RKC28" s="117"/>
      <c r="RKD28" s="117"/>
      <c r="RKE28" s="117"/>
      <c r="RKF28" s="117"/>
      <c r="RKG28" s="117"/>
      <c r="RKH28" s="117"/>
      <c r="RKI28" s="117"/>
      <c r="RKJ28" s="117"/>
      <c r="RKK28" s="117"/>
      <c r="RKL28" s="117"/>
      <c r="RKM28" s="117"/>
      <c r="RKN28" s="117"/>
      <c r="RKO28" s="117"/>
      <c r="RKP28" s="117"/>
      <c r="RKQ28" s="117"/>
      <c r="RKR28" s="117"/>
      <c r="RKS28" s="117"/>
      <c r="RKT28" s="117"/>
      <c r="RKU28" s="117"/>
      <c r="RKV28" s="117"/>
      <c r="RKW28" s="117"/>
      <c r="RKX28" s="117"/>
      <c r="RKY28" s="117"/>
      <c r="RKZ28" s="117"/>
      <c r="RLA28" s="117"/>
      <c r="RLB28" s="117"/>
      <c r="RLC28" s="117"/>
      <c r="RLD28" s="117"/>
      <c r="RLE28" s="117"/>
      <c r="RLF28" s="117"/>
      <c r="RLG28" s="117"/>
      <c r="RLH28" s="117"/>
      <c r="RLI28" s="117"/>
      <c r="RLJ28" s="117"/>
      <c r="RLK28" s="117"/>
      <c r="RLL28" s="117"/>
      <c r="RLM28" s="117"/>
      <c r="RLN28" s="117"/>
      <c r="RLO28" s="117"/>
      <c r="RLP28" s="117"/>
      <c r="RLQ28" s="117"/>
      <c r="RLR28" s="117"/>
      <c r="RLS28" s="117"/>
      <c r="RLT28" s="117"/>
      <c r="RLU28" s="117"/>
      <c r="RLV28" s="117"/>
      <c r="RLW28" s="117"/>
      <c r="RLX28" s="117"/>
      <c r="RLY28" s="117"/>
      <c r="RLZ28" s="117"/>
      <c r="RMA28" s="117"/>
      <c r="RMB28" s="117"/>
      <c r="RMC28" s="117"/>
      <c r="RMD28" s="117"/>
      <c r="RME28" s="117"/>
      <c r="RMF28" s="117"/>
      <c r="RMG28" s="117"/>
      <c r="RMH28" s="117"/>
      <c r="RMI28" s="117"/>
      <c r="RMJ28" s="117"/>
      <c r="RMK28" s="117"/>
      <c r="RML28" s="117"/>
      <c r="RMM28" s="117"/>
      <c r="RMN28" s="117"/>
      <c r="RMO28" s="117"/>
      <c r="RMP28" s="117"/>
      <c r="RMQ28" s="117"/>
      <c r="RMR28" s="117"/>
      <c r="RMS28" s="117"/>
      <c r="RMT28" s="117"/>
      <c r="RMU28" s="117"/>
      <c r="RMV28" s="117"/>
      <c r="RMW28" s="117"/>
      <c r="RMX28" s="117"/>
      <c r="RMY28" s="117"/>
      <c r="RMZ28" s="117"/>
      <c r="RNA28" s="117"/>
      <c r="RNB28" s="117"/>
      <c r="RNC28" s="117"/>
      <c r="RND28" s="117"/>
      <c r="RNE28" s="117"/>
      <c r="RNF28" s="117"/>
      <c r="RNG28" s="117"/>
      <c r="RNH28" s="117"/>
      <c r="RNI28" s="117"/>
      <c r="RNJ28" s="117"/>
      <c r="RNK28" s="117"/>
      <c r="RNL28" s="117"/>
      <c r="RNM28" s="117"/>
      <c r="RNN28" s="117"/>
      <c r="RNO28" s="117"/>
      <c r="RNP28" s="117"/>
      <c r="RNQ28" s="117"/>
      <c r="RNR28" s="117"/>
      <c r="RNS28" s="117"/>
      <c r="RNT28" s="117"/>
      <c r="RNU28" s="117"/>
      <c r="RNV28" s="117"/>
      <c r="RNW28" s="117"/>
      <c r="RNX28" s="117"/>
      <c r="RNY28" s="117"/>
      <c r="RNZ28" s="117"/>
      <c r="ROA28" s="117"/>
      <c r="ROB28" s="117"/>
      <c r="ROC28" s="117"/>
      <c r="ROD28" s="117"/>
      <c r="ROE28" s="117"/>
      <c r="ROF28" s="117"/>
      <c r="ROG28" s="117"/>
      <c r="ROH28" s="117"/>
      <c r="ROI28" s="117"/>
      <c r="ROJ28" s="117"/>
      <c r="ROK28" s="117"/>
      <c r="ROL28" s="117"/>
      <c r="ROM28" s="117"/>
      <c r="RON28" s="117"/>
      <c r="ROO28" s="117"/>
      <c r="ROP28" s="117"/>
      <c r="ROQ28" s="117"/>
      <c r="ROR28" s="117"/>
      <c r="ROS28" s="117"/>
      <c r="ROT28" s="117"/>
      <c r="ROU28" s="117"/>
      <c r="ROV28" s="117"/>
      <c r="ROW28" s="117"/>
      <c r="ROX28" s="117"/>
      <c r="ROY28" s="117"/>
      <c r="ROZ28" s="117"/>
      <c r="RPA28" s="117"/>
      <c r="RPB28" s="117"/>
      <c r="RPC28" s="117"/>
      <c r="RPD28" s="117"/>
      <c r="RPE28" s="117"/>
      <c r="RPF28" s="117"/>
      <c r="RPG28" s="117"/>
      <c r="RPH28" s="117"/>
      <c r="RPI28" s="117"/>
      <c r="RPJ28" s="117"/>
      <c r="RPK28" s="117"/>
      <c r="RPL28" s="117"/>
      <c r="RPM28" s="117"/>
      <c r="RPN28" s="117"/>
      <c r="RPO28" s="117"/>
      <c r="RPP28" s="117"/>
      <c r="RPQ28" s="117"/>
      <c r="RPR28" s="117"/>
      <c r="RPS28" s="117"/>
      <c r="RPT28" s="117"/>
      <c r="RPU28" s="117"/>
      <c r="RPV28" s="117"/>
      <c r="RPW28" s="117"/>
      <c r="RPX28" s="117"/>
      <c r="RPY28" s="117"/>
      <c r="RPZ28" s="117"/>
      <c r="RQA28" s="117"/>
      <c r="RQB28" s="117"/>
      <c r="RQC28" s="117"/>
      <c r="RQD28" s="117"/>
      <c r="RQE28" s="117"/>
      <c r="RQF28" s="117"/>
      <c r="RQG28" s="117"/>
      <c r="RQH28" s="117"/>
      <c r="RQI28" s="117"/>
      <c r="RQJ28" s="117"/>
      <c r="RQK28" s="117"/>
      <c r="RQL28" s="117"/>
      <c r="RQM28" s="117"/>
      <c r="RQN28" s="117"/>
      <c r="RQO28" s="117"/>
      <c r="RQP28" s="117"/>
      <c r="RQQ28" s="117"/>
      <c r="RQR28" s="117"/>
      <c r="RQS28" s="117"/>
      <c r="RQT28" s="117"/>
      <c r="RQU28" s="117"/>
      <c r="RQV28" s="117"/>
      <c r="RQW28" s="117"/>
      <c r="RQX28" s="117"/>
      <c r="RQY28" s="117"/>
      <c r="RQZ28" s="117"/>
      <c r="RRA28" s="117"/>
      <c r="RRB28" s="117"/>
      <c r="RRC28" s="117"/>
      <c r="RRD28" s="117"/>
      <c r="RRE28" s="117"/>
      <c r="RRF28" s="117"/>
      <c r="RRG28" s="117"/>
      <c r="RRH28" s="117"/>
      <c r="RRI28" s="117"/>
      <c r="RRJ28" s="117"/>
      <c r="RRK28" s="117"/>
      <c r="RRL28" s="117"/>
      <c r="RRM28" s="117"/>
      <c r="RRN28" s="117"/>
      <c r="RRO28" s="117"/>
      <c r="RRP28" s="117"/>
      <c r="RRQ28" s="117"/>
      <c r="RRR28" s="117"/>
      <c r="RRS28" s="117"/>
      <c r="RRT28" s="117"/>
      <c r="RRU28" s="117"/>
      <c r="RRV28" s="117"/>
      <c r="RRW28" s="117"/>
      <c r="RRX28" s="117"/>
      <c r="RRY28" s="117"/>
      <c r="RRZ28" s="117"/>
      <c r="RSA28" s="117"/>
      <c r="RSB28" s="117"/>
      <c r="RSC28" s="117"/>
      <c r="RSD28" s="117"/>
      <c r="RSE28" s="117"/>
      <c r="RSF28" s="117"/>
      <c r="RSG28" s="117"/>
      <c r="RSH28" s="117"/>
      <c r="RSI28" s="117"/>
      <c r="RSJ28" s="117"/>
      <c r="RSK28" s="117"/>
      <c r="RSL28" s="117"/>
      <c r="RSM28" s="117"/>
      <c r="RSN28" s="117"/>
      <c r="RSO28" s="117"/>
      <c r="RSP28" s="117"/>
      <c r="RSQ28" s="117"/>
      <c r="RSR28" s="117"/>
      <c r="RSS28" s="117"/>
      <c r="RST28" s="117"/>
      <c r="RSU28" s="117"/>
      <c r="RSV28" s="117"/>
      <c r="RSW28" s="117"/>
      <c r="RSX28" s="117"/>
      <c r="RSY28" s="117"/>
      <c r="RSZ28" s="117"/>
      <c r="RTA28" s="117"/>
      <c r="RTB28" s="117"/>
      <c r="RTC28" s="117"/>
      <c r="RTD28" s="117"/>
      <c r="RTE28" s="117"/>
      <c r="RTF28" s="117"/>
      <c r="RTG28" s="117"/>
      <c r="RTH28" s="117"/>
      <c r="RTI28" s="117"/>
      <c r="RTJ28" s="117"/>
      <c r="RTK28" s="117"/>
      <c r="RTL28" s="117"/>
      <c r="RTM28" s="117"/>
      <c r="RTN28" s="117"/>
      <c r="RTO28" s="117"/>
      <c r="RTP28" s="117"/>
      <c r="RTQ28" s="117"/>
      <c r="RTR28" s="117"/>
      <c r="RTS28" s="117"/>
      <c r="RTT28" s="117"/>
      <c r="RTU28" s="117"/>
      <c r="RTV28" s="117"/>
      <c r="RTW28" s="117"/>
      <c r="RTX28" s="117"/>
      <c r="RTY28" s="117"/>
      <c r="RTZ28" s="117"/>
      <c r="RUA28" s="117"/>
      <c r="RUB28" s="117"/>
      <c r="RUC28" s="117"/>
      <c r="RUD28" s="117"/>
      <c r="RUE28" s="117"/>
      <c r="RUF28" s="117"/>
      <c r="RUG28" s="117"/>
      <c r="RUH28" s="117"/>
      <c r="RUI28" s="117"/>
      <c r="RUJ28" s="117"/>
      <c r="RUK28" s="117"/>
      <c r="RUL28" s="117"/>
      <c r="RUM28" s="117"/>
      <c r="RUN28" s="117"/>
      <c r="RUO28" s="117"/>
      <c r="RUP28" s="117"/>
      <c r="RUQ28" s="117"/>
      <c r="RUR28" s="117"/>
      <c r="RUS28" s="117"/>
      <c r="RUT28" s="117"/>
      <c r="RUU28" s="117"/>
      <c r="RUV28" s="117"/>
      <c r="RUW28" s="117"/>
      <c r="RUX28" s="117"/>
      <c r="RUY28" s="117"/>
      <c r="RUZ28" s="117"/>
      <c r="RVA28" s="117"/>
      <c r="RVB28" s="117"/>
      <c r="RVC28" s="117"/>
      <c r="RVD28" s="117"/>
      <c r="RVE28" s="117"/>
      <c r="RVF28" s="117"/>
      <c r="RVG28" s="117"/>
      <c r="RVH28" s="117"/>
      <c r="RVI28" s="117"/>
      <c r="RVJ28" s="117"/>
      <c r="RVK28" s="117"/>
      <c r="RVL28" s="117"/>
      <c r="RVM28" s="117"/>
      <c r="RVN28" s="117"/>
      <c r="RVO28" s="117"/>
      <c r="RVP28" s="117"/>
      <c r="RVQ28" s="117"/>
      <c r="RVR28" s="117"/>
      <c r="RVS28" s="117"/>
      <c r="RVT28" s="117"/>
      <c r="RVU28" s="117"/>
      <c r="RVV28" s="117"/>
      <c r="RVW28" s="117"/>
      <c r="RVX28" s="117"/>
      <c r="RVY28" s="117"/>
      <c r="RVZ28" s="117"/>
      <c r="RWA28" s="117"/>
      <c r="RWB28" s="117"/>
      <c r="RWC28" s="117"/>
      <c r="RWD28" s="117"/>
      <c r="RWE28" s="117"/>
      <c r="RWF28" s="117"/>
      <c r="RWG28" s="117"/>
      <c r="RWH28" s="117"/>
      <c r="RWI28" s="117"/>
      <c r="RWJ28" s="117"/>
      <c r="RWK28" s="117"/>
      <c r="RWL28" s="117"/>
      <c r="RWM28" s="117"/>
      <c r="RWN28" s="117"/>
      <c r="RWO28" s="117"/>
      <c r="RWP28" s="117"/>
      <c r="RWQ28" s="117"/>
      <c r="RWR28" s="117"/>
      <c r="RWS28" s="117"/>
      <c r="RWT28" s="117"/>
      <c r="RWU28" s="117"/>
      <c r="RWV28" s="117"/>
      <c r="RWW28" s="117"/>
      <c r="RWX28" s="117"/>
      <c r="RWY28" s="117"/>
      <c r="RWZ28" s="117"/>
      <c r="RXA28" s="117"/>
      <c r="RXB28" s="117"/>
      <c r="RXC28" s="117"/>
      <c r="RXD28" s="117"/>
      <c r="RXE28" s="117"/>
      <c r="RXF28" s="117"/>
      <c r="RXG28" s="117"/>
      <c r="RXH28" s="117"/>
      <c r="RXI28" s="117"/>
      <c r="RXJ28" s="117"/>
      <c r="RXK28" s="117"/>
      <c r="RXL28" s="117"/>
      <c r="RXM28" s="117"/>
      <c r="RXN28" s="117"/>
      <c r="RXO28" s="117"/>
      <c r="RXP28" s="117"/>
      <c r="RXQ28" s="117"/>
      <c r="RXR28" s="117"/>
      <c r="RXS28" s="117"/>
      <c r="RXT28" s="117"/>
      <c r="RXU28" s="117"/>
      <c r="RXV28" s="117"/>
      <c r="RXW28" s="117"/>
      <c r="RXX28" s="117"/>
      <c r="RXY28" s="117"/>
      <c r="RXZ28" s="117"/>
      <c r="RYA28" s="117"/>
      <c r="RYB28" s="117"/>
      <c r="RYC28" s="117"/>
      <c r="RYD28" s="117"/>
      <c r="RYE28" s="117"/>
      <c r="RYF28" s="117"/>
      <c r="RYG28" s="117"/>
      <c r="RYH28" s="117"/>
      <c r="RYI28" s="117"/>
      <c r="RYJ28" s="117"/>
      <c r="RYK28" s="117"/>
      <c r="RYL28" s="117"/>
      <c r="RYM28" s="117"/>
      <c r="RYN28" s="117"/>
      <c r="RYO28" s="117"/>
      <c r="RYP28" s="117"/>
      <c r="RYQ28" s="117"/>
      <c r="RYR28" s="117"/>
      <c r="RYS28" s="117"/>
      <c r="RYT28" s="117"/>
      <c r="RYU28" s="117"/>
      <c r="RYV28" s="117"/>
      <c r="RYW28" s="117"/>
      <c r="RYX28" s="117"/>
      <c r="RYY28" s="117"/>
      <c r="RYZ28" s="117"/>
      <c r="RZA28" s="117"/>
      <c r="RZB28" s="117"/>
      <c r="RZC28" s="117"/>
      <c r="RZD28" s="117"/>
      <c r="RZE28" s="117"/>
      <c r="RZF28" s="117"/>
      <c r="RZG28" s="117"/>
      <c r="RZH28" s="117"/>
      <c r="RZI28" s="117"/>
      <c r="RZJ28" s="117"/>
      <c r="RZK28" s="117"/>
      <c r="RZL28" s="117"/>
      <c r="RZM28" s="117"/>
      <c r="RZN28" s="117"/>
      <c r="RZO28" s="117"/>
      <c r="RZP28" s="117"/>
      <c r="RZQ28" s="117"/>
      <c r="RZR28" s="117"/>
      <c r="RZS28" s="117"/>
      <c r="RZT28" s="117"/>
      <c r="RZU28" s="117"/>
      <c r="RZV28" s="117"/>
      <c r="RZW28" s="117"/>
      <c r="RZX28" s="117"/>
      <c r="RZY28" s="117"/>
      <c r="RZZ28" s="117"/>
      <c r="SAA28" s="117"/>
      <c r="SAB28" s="117"/>
      <c r="SAC28" s="117"/>
      <c r="SAD28" s="117"/>
      <c r="SAE28" s="117"/>
      <c r="SAF28" s="117"/>
      <c r="SAG28" s="117"/>
      <c r="SAH28" s="117"/>
      <c r="SAI28" s="117"/>
      <c r="SAJ28" s="117"/>
      <c r="SAK28" s="117"/>
      <c r="SAL28" s="117"/>
      <c r="SAM28" s="117"/>
      <c r="SAN28" s="117"/>
      <c r="SAO28" s="117"/>
      <c r="SAP28" s="117"/>
      <c r="SAQ28" s="117"/>
      <c r="SAR28" s="117"/>
      <c r="SAS28" s="117"/>
      <c r="SAT28" s="117"/>
      <c r="SAU28" s="117"/>
      <c r="SAV28" s="117"/>
      <c r="SAW28" s="117"/>
      <c r="SAX28" s="117"/>
      <c r="SAY28" s="117"/>
      <c r="SAZ28" s="117"/>
      <c r="SBA28" s="117"/>
      <c r="SBB28" s="117"/>
      <c r="SBC28" s="117"/>
      <c r="SBD28" s="117"/>
      <c r="SBE28" s="117"/>
      <c r="SBF28" s="117"/>
      <c r="SBG28" s="117"/>
      <c r="SBH28" s="117"/>
      <c r="SBI28" s="117"/>
      <c r="SBJ28" s="117"/>
      <c r="SBK28" s="117"/>
      <c r="SBL28" s="117"/>
      <c r="SBM28" s="117"/>
      <c r="SBN28" s="117"/>
      <c r="SBO28" s="117"/>
      <c r="SBP28" s="117"/>
      <c r="SBQ28" s="117"/>
      <c r="SBR28" s="117"/>
      <c r="SBS28" s="117"/>
      <c r="SBT28" s="117"/>
      <c r="SBU28" s="117"/>
      <c r="SBV28" s="117"/>
      <c r="SBW28" s="117"/>
      <c r="SBX28" s="117"/>
      <c r="SBY28" s="117"/>
      <c r="SBZ28" s="117"/>
      <c r="SCA28" s="117"/>
      <c r="SCB28" s="117"/>
      <c r="SCC28" s="117"/>
      <c r="SCD28" s="117"/>
      <c r="SCE28" s="117"/>
      <c r="SCF28" s="117"/>
      <c r="SCG28" s="117"/>
      <c r="SCH28" s="117"/>
      <c r="SCI28" s="117"/>
      <c r="SCJ28" s="117"/>
      <c r="SCK28" s="117"/>
      <c r="SCL28" s="117"/>
      <c r="SCM28" s="117"/>
      <c r="SCN28" s="117"/>
      <c r="SCO28" s="117"/>
      <c r="SCP28" s="117"/>
      <c r="SCQ28" s="117"/>
      <c r="SCR28" s="117"/>
      <c r="SCS28" s="117"/>
      <c r="SCT28" s="117"/>
      <c r="SCU28" s="117"/>
      <c r="SCV28" s="117"/>
      <c r="SCW28" s="117"/>
      <c r="SCX28" s="117"/>
      <c r="SCY28" s="117"/>
      <c r="SCZ28" s="117"/>
      <c r="SDA28" s="117"/>
      <c r="SDB28" s="117"/>
      <c r="SDC28" s="117"/>
      <c r="SDD28" s="117"/>
      <c r="SDE28" s="117"/>
      <c r="SDF28" s="117"/>
      <c r="SDG28" s="117"/>
      <c r="SDH28" s="117"/>
      <c r="SDI28" s="117"/>
      <c r="SDJ28" s="117"/>
      <c r="SDK28" s="117"/>
      <c r="SDL28" s="117"/>
      <c r="SDM28" s="117"/>
      <c r="SDN28" s="117"/>
      <c r="SDO28" s="117"/>
      <c r="SDP28" s="117"/>
      <c r="SDQ28" s="117"/>
      <c r="SDR28" s="117"/>
      <c r="SDS28" s="117"/>
      <c r="SDT28" s="117"/>
      <c r="SDU28" s="117"/>
      <c r="SDV28" s="117"/>
      <c r="SDW28" s="117"/>
      <c r="SDX28" s="117"/>
      <c r="SDY28" s="117"/>
      <c r="SDZ28" s="117"/>
      <c r="SEA28" s="117"/>
      <c r="SEB28" s="117"/>
      <c r="SEC28" s="117"/>
      <c r="SED28" s="117"/>
      <c r="SEE28" s="117"/>
      <c r="SEF28" s="117"/>
      <c r="SEG28" s="117"/>
      <c r="SEH28" s="117"/>
      <c r="SEI28" s="117"/>
      <c r="SEJ28" s="117"/>
      <c r="SEK28" s="117"/>
      <c r="SEL28" s="117"/>
      <c r="SEM28" s="117"/>
      <c r="SEN28" s="117"/>
      <c r="SEO28" s="117"/>
      <c r="SEP28" s="117"/>
      <c r="SEQ28" s="117"/>
      <c r="SER28" s="117"/>
      <c r="SES28" s="117"/>
      <c r="SET28" s="117"/>
      <c r="SEU28" s="117"/>
      <c r="SEV28" s="117"/>
      <c r="SEW28" s="117"/>
      <c r="SEX28" s="117"/>
      <c r="SEY28" s="117"/>
      <c r="SEZ28" s="117"/>
      <c r="SFA28" s="117"/>
      <c r="SFB28" s="117"/>
      <c r="SFC28" s="117"/>
      <c r="SFD28" s="117"/>
      <c r="SFE28" s="117"/>
      <c r="SFF28" s="117"/>
      <c r="SFG28" s="117"/>
      <c r="SFH28" s="117"/>
      <c r="SFI28" s="117"/>
      <c r="SFJ28" s="117"/>
      <c r="SFK28" s="117"/>
      <c r="SFL28" s="117"/>
      <c r="SFM28" s="117"/>
      <c r="SFN28" s="117"/>
      <c r="SFO28" s="117"/>
      <c r="SFP28" s="117"/>
      <c r="SFQ28" s="117"/>
      <c r="SFR28" s="117"/>
      <c r="SFS28" s="117"/>
      <c r="SFT28" s="117"/>
      <c r="SFU28" s="117"/>
      <c r="SFV28" s="117"/>
      <c r="SFW28" s="117"/>
      <c r="SFX28" s="117"/>
      <c r="SFY28" s="117"/>
      <c r="SFZ28" s="117"/>
      <c r="SGA28" s="117"/>
      <c r="SGB28" s="117"/>
      <c r="SGC28" s="117"/>
      <c r="SGD28" s="117"/>
      <c r="SGE28" s="117"/>
      <c r="SGF28" s="117"/>
      <c r="SGG28" s="117"/>
      <c r="SGH28" s="117"/>
      <c r="SGI28" s="117"/>
      <c r="SGJ28" s="117"/>
      <c r="SGK28" s="117"/>
      <c r="SGL28" s="117"/>
      <c r="SGM28" s="117"/>
      <c r="SGN28" s="117"/>
      <c r="SGO28" s="117"/>
      <c r="SGP28" s="117"/>
      <c r="SGQ28" s="117"/>
      <c r="SGR28" s="117"/>
      <c r="SGS28" s="117"/>
      <c r="SGT28" s="117"/>
      <c r="SGU28" s="117"/>
      <c r="SGV28" s="117"/>
      <c r="SGW28" s="117"/>
      <c r="SGX28" s="117"/>
      <c r="SGY28" s="117"/>
      <c r="SGZ28" s="117"/>
      <c r="SHA28" s="117"/>
      <c r="SHB28" s="117"/>
      <c r="SHC28" s="117"/>
      <c r="SHD28" s="117"/>
      <c r="SHE28" s="117"/>
      <c r="SHF28" s="117"/>
      <c r="SHG28" s="117"/>
      <c r="SHH28" s="117"/>
      <c r="SHI28" s="117"/>
      <c r="SHJ28" s="117"/>
      <c r="SHK28" s="117"/>
      <c r="SHL28" s="117"/>
      <c r="SHM28" s="117"/>
      <c r="SHN28" s="117"/>
      <c r="SHO28" s="117"/>
      <c r="SHP28" s="117"/>
      <c r="SHQ28" s="117"/>
      <c r="SHR28" s="117"/>
      <c r="SHS28" s="117"/>
      <c r="SHT28" s="117"/>
      <c r="SHU28" s="117"/>
      <c r="SHV28" s="117"/>
      <c r="SHW28" s="117"/>
      <c r="SHX28" s="117"/>
      <c r="SHY28" s="117"/>
      <c r="SHZ28" s="117"/>
      <c r="SIA28" s="117"/>
      <c r="SIB28" s="117"/>
      <c r="SIC28" s="117"/>
      <c r="SID28" s="117"/>
      <c r="SIE28" s="117"/>
      <c r="SIF28" s="117"/>
      <c r="SIG28" s="117"/>
      <c r="SIH28" s="117"/>
      <c r="SII28" s="117"/>
      <c r="SIJ28" s="117"/>
      <c r="SIK28" s="117"/>
      <c r="SIL28" s="117"/>
      <c r="SIM28" s="117"/>
      <c r="SIN28" s="117"/>
      <c r="SIO28" s="117"/>
      <c r="SIP28" s="117"/>
      <c r="SIQ28" s="117"/>
      <c r="SIR28" s="117"/>
      <c r="SIS28" s="117"/>
      <c r="SIT28" s="117"/>
      <c r="SIU28" s="117"/>
      <c r="SIV28" s="117"/>
      <c r="SIW28" s="117"/>
      <c r="SIX28" s="117"/>
      <c r="SIY28" s="117"/>
      <c r="SIZ28" s="117"/>
      <c r="SJA28" s="117"/>
      <c r="SJB28" s="117"/>
      <c r="SJC28" s="117"/>
      <c r="SJD28" s="117"/>
      <c r="SJE28" s="117"/>
      <c r="SJF28" s="117"/>
      <c r="SJG28" s="117"/>
      <c r="SJH28" s="117"/>
      <c r="SJI28" s="117"/>
      <c r="SJJ28" s="117"/>
      <c r="SJK28" s="117"/>
      <c r="SJL28" s="117"/>
      <c r="SJM28" s="117"/>
      <c r="SJN28" s="117"/>
      <c r="SJO28" s="117"/>
      <c r="SJP28" s="117"/>
      <c r="SJQ28" s="117"/>
      <c r="SJR28" s="117"/>
      <c r="SJS28" s="117"/>
      <c r="SJT28" s="117"/>
      <c r="SJU28" s="117"/>
      <c r="SJV28" s="117"/>
      <c r="SJW28" s="117"/>
      <c r="SJX28" s="117"/>
      <c r="SJY28" s="117"/>
      <c r="SJZ28" s="117"/>
      <c r="SKA28" s="117"/>
      <c r="SKB28" s="117"/>
      <c r="SKC28" s="117"/>
      <c r="SKD28" s="117"/>
      <c r="SKE28" s="117"/>
      <c r="SKF28" s="117"/>
      <c r="SKG28" s="117"/>
      <c r="SKH28" s="117"/>
      <c r="SKI28" s="117"/>
      <c r="SKJ28" s="117"/>
      <c r="SKK28" s="117"/>
      <c r="SKL28" s="117"/>
      <c r="SKM28" s="117"/>
      <c r="SKN28" s="117"/>
      <c r="SKO28" s="117"/>
      <c r="SKP28" s="117"/>
      <c r="SKQ28" s="117"/>
      <c r="SKR28" s="117"/>
      <c r="SKS28" s="117"/>
      <c r="SKT28" s="117"/>
      <c r="SKU28" s="117"/>
      <c r="SKV28" s="117"/>
      <c r="SKW28" s="117"/>
      <c r="SKX28" s="117"/>
      <c r="SKY28" s="117"/>
      <c r="SKZ28" s="117"/>
      <c r="SLA28" s="117"/>
      <c r="SLB28" s="117"/>
      <c r="SLC28" s="117"/>
      <c r="SLD28" s="117"/>
      <c r="SLE28" s="117"/>
      <c r="SLF28" s="117"/>
      <c r="SLG28" s="117"/>
      <c r="SLH28" s="117"/>
      <c r="SLI28" s="117"/>
      <c r="SLJ28" s="117"/>
      <c r="SLK28" s="117"/>
      <c r="SLL28" s="117"/>
      <c r="SLM28" s="117"/>
      <c r="SLN28" s="117"/>
      <c r="SLO28" s="117"/>
      <c r="SLP28" s="117"/>
      <c r="SLQ28" s="117"/>
      <c r="SLR28" s="117"/>
      <c r="SLS28" s="117"/>
      <c r="SLT28" s="117"/>
      <c r="SLU28" s="117"/>
      <c r="SLV28" s="117"/>
      <c r="SLW28" s="117"/>
      <c r="SLX28" s="117"/>
      <c r="SLY28" s="117"/>
      <c r="SLZ28" s="117"/>
      <c r="SMA28" s="117"/>
      <c r="SMB28" s="117"/>
      <c r="SMC28" s="117"/>
      <c r="SMD28" s="117"/>
      <c r="SME28" s="117"/>
      <c r="SMF28" s="117"/>
      <c r="SMG28" s="117"/>
      <c r="SMH28" s="117"/>
      <c r="SMI28" s="117"/>
      <c r="SMJ28" s="117"/>
      <c r="SMK28" s="117"/>
      <c r="SML28" s="117"/>
      <c r="SMM28" s="117"/>
      <c r="SMN28" s="117"/>
      <c r="SMO28" s="117"/>
      <c r="SMP28" s="117"/>
      <c r="SMQ28" s="117"/>
      <c r="SMR28" s="117"/>
      <c r="SMS28" s="117"/>
      <c r="SMT28" s="117"/>
      <c r="SMU28" s="117"/>
      <c r="SMV28" s="117"/>
      <c r="SMW28" s="117"/>
      <c r="SMX28" s="117"/>
      <c r="SMY28" s="117"/>
      <c r="SMZ28" s="117"/>
      <c r="SNA28" s="117"/>
      <c r="SNB28" s="117"/>
      <c r="SNC28" s="117"/>
      <c r="SND28" s="117"/>
      <c r="SNE28" s="117"/>
      <c r="SNF28" s="117"/>
      <c r="SNG28" s="117"/>
      <c r="SNH28" s="117"/>
      <c r="SNI28" s="117"/>
      <c r="SNJ28" s="117"/>
      <c r="SNK28" s="117"/>
      <c r="SNL28" s="117"/>
      <c r="SNM28" s="117"/>
      <c r="SNN28" s="117"/>
      <c r="SNO28" s="117"/>
      <c r="SNP28" s="117"/>
      <c r="SNQ28" s="117"/>
      <c r="SNR28" s="117"/>
      <c r="SNS28" s="117"/>
      <c r="SNT28" s="117"/>
      <c r="SNU28" s="117"/>
      <c r="SNV28" s="117"/>
      <c r="SNW28" s="117"/>
      <c r="SNX28" s="117"/>
      <c r="SNY28" s="117"/>
      <c r="SNZ28" s="117"/>
      <c r="SOA28" s="117"/>
      <c r="SOB28" s="117"/>
      <c r="SOC28" s="117"/>
      <c r="SOD28" s="117"/>
      <c r="SOE28" s="117"/>
      <c r="SOF28" s="117"/>
      <c r="SOG28" s="117"/>
      <c r="SOH28" s="117"/>
      <c r="SOI28" s="117"/>
      <c r="SOJ28" s="117"/>
      <c r="SOK28" s="117"/>
      <c r="SOL28" s="117"/>
      <c r="SOM28" s="117"/>
      <c r="SON28" s="117"/>
      <c r="SOO28" s="117"/>
      <c r="SOP28" s="117"/>
      <c r="SOQ28" s="117"/>
      <c r="SOR28" s="117"/>
      <c r="SOS28" s="117"/>
      <c r="SOT28" s="117"/>
      <c r="SOU28" s="117"/>
      <c r="SOV28" s="117"/>
      <c r="SOW28" s="117"/>
      <c r="SOX28" s="117"/>
      <c r="SOY28" s="117"/>
      <c r="SOZ28" s="117"/>
      <c r="SPA28" s="117"/>
      <c r="SPB28" s="117"/>
      <c r="SPC28" s="117"/>
      <c r="SPD28" s="117"/>
      <c r="SPE28" s="117"/>
      <c r="SPF28" s="117"/>
      <c r="SPG28" s="117"/>
      <c r="SPH28" s="117"/>
      <c r="SPI28" s="117"/>
      <c r="SPJ28" s="117"/>
      <c r="SPK28" s="117"/>
      <c r="SPL28" s="117"/>
      <c r="SPM28" s="117"/>
      <c r="SPN28" s="117"/>
      <c r="SPO28" s="117"/>
      <c r="SPP28" s="117"/>
      <c r="SPQ28" s="117"/>
      <c r="SPR28" s="117"/>
      <c r="SPS28" s="117"/>
      <c r="SPT28" s="117"/>
      <c r="SPU28" s="117"/>
      <c r="SPV28" s="117"/>
      <c r="SPW28" s="117"/>
      <c r="SPX28" s="117"/>
      <c r="SPY28" s="117"/>
      <c r="SPZ28" s="117"/>
      <c r="SQA28" s="117"/>
      <c r="SQB28" s="117"/>
      <c r="SQC28" s="117"/>
      <c r="SQD28" s="117"/>
      <c r="SQE28" s="117"/>
      <c r="SQF28" s="117"/>
      <c r="SQG28" s="117"/>
      <c r="SQH28" s="117"/>
      <c r="SQI28" s="117"/>
      <c r="SQJ28" s="117"/>
      <c r="SQK28" s="117"/>
      <c r="SQL28" s="117"/>
      <c r="SQM28" s="117"/>
      <c r="SQN28" s="117"/>
      <c r="SQO28" s="117"/>
      <c r="SQP28" s="117"/>
      <c r="SQQ28" s="117"/>
      <c r="SQR28" s="117"/>
      <c r="SQS28" s="117"/>
      <c r="SQT28" s="117"/>
      <c r="SQU28" s="117"/>
      <c r="SQV28" s="117"/>
      <c r="SQW28" s="117"/>
      <c r="SQX28" s="117"/>
      <c r="SQY28" s="117"/>
      <c r="SQZ28" s="117"/>
      <c r="SRA28" s="117"/>
      <c r="SRB28" s="117"/>
      <c r="SRC28" s="117"/>
      <c r="SRD28" s="117"/>
      <c r="SRE28" s="117"/>
      <c r="SRF28" s="117"/>
      <c r="SRG28" s="117"/>
      <c r="SRH28" s="117"/>
      <c r="SRI28" s="117"/>
      <c r="SRJ28" s="117"/>
      <c r="SRK28" s="117"/>
      <c r="SRL28" s="117"/>
      <c r="SRM28" s="117"/>
      <c r="SRN28" s="117"/>
      <c r="SRO28" s="117"/>
      <c r="SRP28" s="117"/>
      <c r="SRQ28" s="117"/>
      <c r="SRR28" s="117"/>
      <c r="SRS28" s="117"/>
      <c r="SRT28" s="117"/>
      <c r="SRU28" s="117"/>
      <c r="SRV28" s="117"/>
      <c r="SRW28" s="117"/>
      <c r="SRX28" s="117"/>
      <c r="SRY28" s="117"/>
      <c r="SRZ28" s="117"/>
      <c r="SSA28" s="117"/>
      <c r="SSB28" s="117"/>
      <c r="SSC28" s="117"/>
      <c r="SSD28" s="117"/>
      <c r="SSE28" s="117"/>
      <c r="SSF28" s="117"/>
      <c r="SSG28" s="117"/>
      <c r="SSH28" s="117"/>
      <c r="SSI28" s="117"/>
      <c r="SSJ28" s="117"/>
      <c r="SSK28" s="117"/>
      <c r="SSL28" s="117"/>
      <c r="SSM28" s="117"/>
      <c r="SSN28" s="117"/>
      <c r="SSO28" s="117"/>
      <c r="SSP28" s="117"/>
      <c r="SSQ28" s="117"/>
      <c r="SSR28" s="117"/>
      <c r="SSS28" s="117"/>
      <c r="SST28" s="117"/>
      <c r="SSU28" s="117"/>
      <c r="SSV28" s="117"/>
      <c r="SSW28" s="117"/>
      <c r="SSX28" s="117"/>
      <c r="SSY28" s="117"/>
      <c r="SSZ28" s="117"/>
      <c r="STA28" s="117"/>
      <c r="STB28" s="117"/>
      <c r="STC28" s="117"/>
      <c r="STD28" s="117"/>
      <c r="STE28" s="117"/>
      <c r="STF28" s="117"/>
      <c r="STG28" s="117"/>
      <c r="STH28" s="117"/>
      <c r="STI28" s="117"/>
      <c r="STJ28" s="117"/>
      <c r="STK28" s="117"/>
      <c r="STL28" s="117"/>
      <c r="STM28" s="117"/>
      <c r="STN28" s="117"/>
      <c r="STO28" s="117"/>
      <c r="STP28" s="117"/>
      <c r="STQ28" s="117"/>
      <c r="STR28" s="117"/>
      <c r="STS28" s="117"/>
      <c r="STT28" s="117"/>
      <c r="STU28" s="117"/>
      <c r="STV28" s="117"/>
      <c r="STW28" s="117"/>
      <c r="STX28" s="117"/>
      <c r="STY28" s="117"/>
      <c r="STZ28" s="117"/>
      <c r="SUA28" s="117"/>
      <c r="SUB28" s="117"/>
      <c r="SUC28" s="117"/>
      <c r="SUD28" s="117"/>
      <c r="SUE28" s="117"/>
      <c r="SUF28" s="117"/>
      <c r="SUG28" s="117"/>
      <c r="SUH28" s="117"/>
      <c r="SUI28" s="117"/>
      <c r="SUJ28" s="117"/>
      <c r="SUK28" s="117"/>
      <c r="SUL28" s="117"/>
      <c r="SUM28" s="117"/>
      <c r="SUN28" s="117"/>
      <c r="SUO28" s="117"/>
      <c r="SUP28" s="117"/>
      <c r="SUQ28" s="117"/>
      <c r="SUR28" s="117"/>
      <c r="SUS28" s="117"/>
      <c r="SUT28" s="117"/>
      <c r="SUU28" s="117"/>
      <c r="SUV28" s="117"/>
      <c r="SUW28" s="117"/>
      <c r="SUX28" s="117"/>
      <c r="SUY28" s="117"/>
      <c r="SUZ28" s="117"/>
      <c r="SVA28" s="117"/>
      <c r="SVB28" s="117"/>
      <c r="SVC28" s="117"/>
      <c r="SVD28" s="117"/>
      <c r="SVE28" s="117"/>
      <c r="SVF28" s="117"/>
      <c r="SVG28" s="117"/>
      <c r="SVH28" s="117"/>
      <c r="SVI28" s="117"/>
      <c r="SVJ28" s="117"/>
      <c r="SVK28" s="117"/>
      <c r="SVL28" s="117"/>
      <c r="SVM28" s="117"/>
      <c r="SVN28" s="117"/>
      <c r="SVO28" s="117"/>
      <c r="SVP28" s="117"/>
      <c r="SVQ28" s="117"/>
      <c r="SVR28" s="117"/>
      <c r="SVS28" s="117"/>
      <c r="SVT28" s="117"/>
      <c r="SVU28" s="117"/>
      <c r="SVV28" s="117"/>
      <c r="SVW28" s="117"/>
      <c r="SVX28" s="117"/>
      <c r="SVY28" s="117"/>
      <c r="SVZ28" s="117"/>
      <c r="SWA28" s="117"/>
      <c r="SWB28" s="117"/>
      <c r="SWC28" s="117"/>
      <c r="SWD28" s="117"/>
      <c r="SWE28" s="117"/>
      <c r="SWF28" s="117"/>
      <c r="SWG28" s="117"/>
      <c r="SWH28" s="117"/>
      <c r="SWI28" s="117"/>
      <c r="SWJ28" s="117"/>
      <c r="SWK28" s="117"/>
      <c r="SWL28" s="117"/>
      <c r="SWM28" s="117"/>
      <c r="SWN28" s="117"/>
      <c r="SWO28" s="117"/>
      <c r="SWP28" s="117"/>
      <c r="SWQ28" s="117"/>
      <c r="SWR28" s="117"/>
      <c r="SWS28" s="117"/>
      <c r="SWT28" s="117"/>
      <c r="SWU28" s="117"/>
      <c r="SWV28" s="117"/>
      <c r="SWW28" s="117"/>
      <c r="SWX28" s="117"/>
      <c r="SWY28" s="117"/>
      <c r="SWZ28" s="117"/>
      <c r="SXA28" s="117"/>
      <c r="SXB28" s="117"/>
      <c r="SXC28" s="117"/>
      <c r="SXD28" s="117"/>
      <c r="SXE28" s="117"/>
      <c r="SXF28" s="117"/>
      <c r="SXG28" s="117"/>
      <c r="SXH28" s="117"/>
      <c r="SXI28" s="117"/>
      <c r="SXJ28" s="117"/>
      <c r="SXK28" s="117"/>
      <c r="SXL28" s="117"/>
      <c r="SXM28" s="117"/>
      <c r="SXN28" s="117"/>
      <c r="SXO28" s="117"/>
      <c r="SXP28" s="117"/>
      <c r="SXQ28" s="117"/>
      <c r="SXR28" s="117"/>
      <c r="SXS28" s="117"/>
      <c r="SXT28" s="117"/>
      <c r="SXU28" s="117"/>
      <c r="SXV28" s="117"/>
      <c r="SXW28" s="117"/>
      <c r="SXX28" s="117"/>
      <c r="SXY28" s="117"/>
      <c r="SXZ28" s="117"/>
      <c r="SYA28" s="117"/>
      <c r="SYB28" s="117"/>
      <c r="SYC28" s="117"/>
      <c r="SYD28" s="117"/>
      <c r="SYE28" s="117"/>
      <c r="SYF28" s="117"/>
      <c r="SYG28" s="117"/>
      <c r="SYH28" s="117"/>
      <c r="SYI28" s="117"/>
      <c r="SYJ28" s="117"/>
      <c r="SYK28" s="117"/>
      <c r="SYL28" s="117"/>
      <c r="SYM28" s="117"/>
      <c r="SYN28" s="117"/>
      <c r="SYO28" s="117"/>
      <c r="SYP28" s="117"/>
      <c r="SYQ28" s="117"/>
      <c r="SYR28" s="117"/>
      <c r="SYS28" s="117"/>
      <c r="SYT28" s="117"/>
      <c r="SYU28" s="117"/>
      <c r="SYV28" s="117"/>
      <c r="SYW28" s="117"/>
      <c r="SYX28" s="117"/>
      <c r="SYY28" s="117"/>
      <c r="SYZ28" s="117"/>
      <c r="SZA28" s="117"/>
      <c r="SZB28" s="117"/>
      <c r="SZC28" s="117"/>
      <c r="SZD28" s="117"/>
      <c r="SZE28" s="117"/>
      <c r="SZF28" s="117"/>
      <c r="SZG28" s="117"/>
      <c r="SZH28" s="117"/>
      <c r="SZI28" s="117"/>
      <c r="SZJ28" s="117"/>
      <c r="SZK28" s="117"/>
      <c r="SZL28" s="117"/>
      <c r="SZM28" s="117"/>
      <c r="SZN28" s="117"/>
      <c r="SZO28" s="117"/>
      <c r="SZP28" s="117"/>
      <c r="SZQ28" s="117"/>
      <c r="SZR28" s="117"/>
      <c r="SZS28" s="117"/>
      <c r="SZT28" s="117"/>
      <c r="SZU28" s="117"/>
      <c r="SZV28" s="117"/>
      <c r="SZW28" s="117"/>
      <c r="SZX28" s="117"/>
      <c r="SZY28" s="117"/>
      <c r="SZZ28" s="117"/>
      <c r="TAA28" s="117"/>
      <c r="TAB28" s="117"/>
      <c r="TAC28" s="117"/>
      <c r="TAD28" s="117"/>
      <c r="TAE28" s="117"/>
      <c r="TAF28" s="117"/>
      <c r="TAG28" s="117"/>
      <c r="TAH28" s="117"/>
      <c r="TAI28" s="117"/>
      <c r="TAJ28" s="117"/>
      <c r="TAK28" s="117"/>
      <c r="TAL28" s="117"/>
      <c r="TAM28" s="117"/>
      <c r="TAN28" s="117"/>
      <c r="TAO28" s="117"/>
      <c r="TAP28" s="117"/>
      <c r="TAQ28" s="117"/>
      <c r="TAR28" s="117"/>
      <c r="TAS28" s="117"/>
      <c r="TAT28" s="117"/>
      <c r="TAU28" s="117"/>
      <c r="TAV28" s="117"/>
      <c r="TAW28" s="117"/>
      <c r="TAX28" s="117"/>
      <c r="TAY28" s="117"/>
      <c r="TAZ28" s="117"/>
      <c r="TBA28" s="117"/>
      <c r="TBB28" s="117"/>
      <c r="TBC28" s="117"/>
      <c r="TBD28" s="117"/>
      <c r="TBE28" s="117"/>
      <c r="TBF28" s="117"/>
      <c r="TBG28" s="117"/>
      <c r="TBH28" s="117"/>
      <c r="TBI28" s="117"/>
      <c r="TBJ28" s="117"/>
      <c r="TBK28" s="117"/>
      <c r="TBL28" s="117"/>
      <c r="TBM28" s="117"/>
      <c r="TBN28" s="117"/>
      <c r="TBO28" s="117"/>
      <c r="TBP28" s="117"/>
      <c r="TBQ28" s="117"/>
      <c r="TBR28" s="117"/>
      <c r="TBS28" s="117"/>
      <c r="TBT28" s="117"/>
      <c r="TBU28" s="117"/>
      <c r="TBV28" s="117"/>
      <c r="TBW28" s="117"/>
      <c r="TBX28" s="117"/>
      <c r="TBY28" s="117"/>
      <c r="TBZ28" s="117"/>
      <c r="TCA28" s="117"/>
      <c r="TCB28" s="117"/>
      <c r="TCC28" s="117"/>
      <c r="TCD28" s="117"/>
      <c r="TCE28" s="117"/>
      <c r="TCF28" s="117"/>
      <c r="TCG28" s="117"/>
      <c r="TCH28" s="117"/>
      <c r="TCI28" s="117"/>
      <c r="TCJ28" s="117"/>
      <c r="TCK28" s="117"/>
      <c r="TCL28" s="117"/>
      <c r="TCM28" s="117"/>
      <c r="TCN28" s="117"/>
      <c r="TCO28" s="117"/>
      <c r="TCP28" s="117"/>
      <c r="TCQ28" s="117"/>
      <c r="TCR28" s="117"/>
      <c r="TCS28" s="117"/>
      <c r="TCT28" s="117"/>
      <c r="TCU28" s="117"/>
      <c r="TCV28" s="117"/>
      <c r="TCW28" s="117"/>
      <c r="TCX28" s="117"/>
      <c r="TCY28" s="117"/>
      <c r="TCZ28" s="117"/>
      <c r="TDA28" s="117"/>
      <c r="TDB28" s="117"/>
      <c r="TDC28" s="117"/>
      <c r="TDD28" s="117"/>
      <c r="TDE28" s="117"/>
      <c r="TDF28" s="117"/>
      <c r="TDG28" s="117"/>
      <c r="TDH28" s="117"/>
      <c r="TDI28" s="117"/>
      <c r="TDJ28" s="117"/>
      <c r="TDK28" s="117"/>
      <c r="TDL28" s="117"/>
      <c r="TDM28" s="117"/>
      <c r="TDN28" s="117"/>
      <c r="TDO28" s="117"/>
      <c r="TDP28" s="117"/>
      <c r="TDQ28" s="117"/>
      <c r="TDR28" s="117"/>
      <c r="TDS28" s="117"/>
      <c r="TDT28" s="117"/>
      <c r="TDU28" s="117"/>
      <c r="TDV28" s="117"/>
      <c r="TDW28" s="117"/>
      <c r="TDX28" s="117"/>
      <c r="TDY28" s="117"/>
      <c r="TDZ28" s="117"/>
      <c r="TEA28" s="117"/>
      <c r="TEB28" s="117"/>
      <c r="TEC28" s="117"/>
      <c r="TED28" s="117"/>
      <c r="TEE28" s="117"/>
      <c r="TEF28" s="117"/>
      <c r="TEG28" s="117"/>
      <c r="TEH28" s="117"/>
      <c r="TEI28" s="117"/>
      <c r="TEJ28" s="117"/>
      <c r="TEK28" s="117"/>
      <c r="TEL28" s="117"/>
      <c r="TEM28" s="117"/>
      <c r="TEN28" s="117"/>
      <c r="TEO28" s="117"/>
      <c r="TEP28" s="117"/>
      <c r="TEQ28" s="117"/>
      <c r="TER28" s="117"/>
      <c r="TES28" s="117"/>
      <c r="TET28" s="117"/>
      <c r="TEU28" s="117"/>
      <c r="TEV28" s="117"/>
      <c r="TEW28" s="117"/>
      <c r="TEX28" s="117"/>
      <c r="TEY28" s="117"/>
      <c r="TEZ28" s="117"/>
      <c r="TFA28" s="117"/>
      <c r="TFB28" s="117"/>
      <c r="TFC28" s="117"/>
      <c r="TFD28" s="117"/>
      <c r="TFE28" s="117"/>
      <c r="TFF28" s="117"/>
      <c r="TFG28" s="117"/>
      <c r="TFH28" s="117"/>
      <c r="TFI28" s="117"/>
      <c r="TFJ28" s="117"/>
      <c r="TFK28" s="117"/>
      <c r="TFL28" s="117"/>
      <c r="TFM28" s="117"/>
      <c r="TFN28" s="117"/>
      <c r="TFO28" s="117"/>
      <c r="TFP28" s="117"/>
      <c r="TFQ28" s="117"/>
      <c r="TFR28" s="117"/>
      <c r="TFS28" s="117"/>
      <c r="TFT28" s="117"/>
      <c r="TFU28" s="117"/>
      <c r="TFV28" s="117"/>
      <c r="TFW28" s="117"/>
      <c r="TFX28" s="117"/>
      <c r="TFY28" s="117"/>
      <c r="TFZ28" s="117"/>
      <c r="TGA28" s="117"/>
      <c r="TGB28" s="117"/>
      <c r="TGC28" s="117"/>
      <c r="TGD28" s="117"/>
      <c r="TGE28" s="117"/>
      <c r="TGF28" s="117"/>
      <c r="TGG28" s="117"/>
      <c r="TGH28" s="117"/>
      <c r="TGI28" s="117"/>
      <c r="TGJ28" s="117"/>
      <c r="TGK28" s="117"/>
      <c r="TGL28" s="117"/>
      <c r="TGM28" s="117"/>
      <c r="TGN28" s="117"/>
      <c r="TGO28" s="117"/>
      <c r="TGP28" s="117"/>
      <c r="TGQ28" s="117"/>
      <c r="TGR28" s="117"/>
      <c r="TGS28" s="117"/>
      <c r="TGT28" s="117"/>
      <c r="TGU28" s="117"/>
      <c r="TGV28" s="117"/>
      <c r="TGW28" s="117"/>
      <c r="TGX28" s="117"/>
      <c r="TGY28" s="117"/>
      <c r="TGZ28" s="117"/>
      <c r="THA28" s="117"/>
      <c r="THB28" s="117"/>
      <c r="THC28" s="117"/>
      <c r="THD28" s="117"/>
      <c r="THE28" s="117"/>
      <c r="THF28" s="117"/>
      <c r="THG28" s="117"/>
      <c r="THH28" s="117"/>
      <c r="THI28" s="117"/>
      <c r="THJ28" s="117"/>
      <c r="THK28" s="117"/>
      <c r="THL28" s="117"/>
      <c r="THM28" s="117"/>
      <c r="THN28" s="117"/>
      <c r="THO28" s="117"/>
      <c r="THP28" s="117"/>
      <c r="THQ28" s="117"/>
      <c r="THR28" s="117"/>
      <c r="THS28" s="117"/>
      <c r="THT28" s="117"/>
      <c r="THU28" s="117"/>
      <c r="THV28" s="117"/>
      <c r="THW28" s="117"/>
      <c r="THX28" s="117"/>
      <c r="THY28" s="117"/>
      <c r="THZ28" s="117"/>
      <c r="TIA28" s="117"/>
      <c r="TIB28" s="117"/>
      <c r="TIC28" s="117"/>
      <c r="TID28" s="117"/>
      <c r="TIE28" s="117"/>
      <c r="TIF28" s="117"/>
      <c r="TIG28" s="117"/>
      <c r="TIH28" s="117"/>
      <c r="TII28" s="117"/>
      <c r="TIJ28" s="117"/>
      <c r="TIK28" s="117"/>
      <c r="TIL28" s="117"/>
      <c r="TIM28" s="117"/>
      <c r="TIN28" s="117"/>
      <c r="TIO28" s="117"/>
      <c r="TIP28" s="117"/>
      <c r="TIQ28" s="117"/>
      <c r="TIR28" s="117"/>
      <c r="TIS28" s="117"/>
      <c r="TIT28" s="117"/>
      <c r="TIU28" s="117"/>
      <c r="TIV28" s="117"/>
      <c r="TIW28" s="117"/>
      <c r="TIX28" s="117"/>
      <c r="TIY28" s="117"/>
      <c r="TIZ28" s="117"/>
      <c r="TJA28" s="117"/>
      <c r="TJB28" s="117"/>
      <c r="TJC28" s="117"/>
      <c r="TJD28" s="117"/>
      <c r="TJE28" s="117"/>
      <c r="TJF28" s="117"/>
      <c r="TJG28" s="117"/>
      <c r="TJH28" s="117"/>
      <c r="TJI28" s="117"/>
      <c r="TJJ28" s="117"/>
      <c r="TJK28" s="117"/>
      <c r="TJL28" s="117"/>
      <c r="TJM28" s="117"/>
      <c r="TJN28" s="117"/>
      <c r="TJO28" s="117"/>
      <c r="TJP28" s="117"/>
      <c r="TJQ28" s="117"/>
      <c r="TJR28" s="117"/>
      <c r="TJS28" s="117"/>
      <c r="TJT28" s="117"/>
      <c r="TJU28" s="117"/>
      <c r="TJV28" s="117"/>
      <c r="TJW28" s="117"/>
      <c r="TJX28" s="117"/>
      <c r="TJY28" s="117"/>
      <c r="TJZ28" s="117"/>
      <c r="TKA28" s="117"/>
      <c r="TKB28" s="117"/>
      <c r="TKC28" s="117"/>
      <c r="TKD28" s="117"/>
      <c r="TKE28" s="117"/>
      <c r="TKF28" s="117"/>
      <c r="TKG28" s="117"/>
      <c r="TKH28" s="117"/>
      <c r="TKI28" s="117"/>
      <c r="TKJ28" s="117"/>
      <c r="TKK28" s="117"/>
      <c r="TKL28" s="117"/>
      <c r="TKM28" s="117"/>
      <c r="TKN28" s="117"/>
      <c r="TKO28" s="117"/>
      <c r="TKP28" s="117"/>
      <c r="TKQ28" s="117"/>
      <c r="TKR28" s="117"/>
      <c r="TKS28" s="117"/>
      <c r="TKT28" s="117"/>
      <c r="TKU28" s="117"/>
      <c r="TKV28" s="117"/>
      <c r="TKW28" s="117"/>
      <c r="TKX28" s="117"/>
      <c r="TKY28" s="117"/>
      <c r="TKZ28" s="117"/>
      <c r="TLA28" s="117"/>
      <c r="TLB28" s="117"/>
      <c r="TLC28" s="117"/>
      <c r="TLD28" s="117"/>
      <c r="TLE28" s="117"/>
      <c r="TLF28" s="117"/>
      <c r="TLG28" s="117"/>
      <c r="TLH28" s="117"/>
      <c r="TLI28" s="117"/>
      <c r="TLJ28" s="117"/>
      <c r="TLK28" s="117"/>
      <c r="TLL28" s="117"/>
      <c r="TLM28" s="117"/>
      <c r="TLN28" s="117"/>
      <c r="TLO28" s="117"/>
      <c r="TLP28" s="117"/>
      <c r="TLQ28" s="117"/>
      <c r="TLR28" s="117"/>
      <c r="TLS28" s="117"/>
      <c r="TLT28" s="117"/>
      <c r="TLU28" s="117"/>
      <c r="TLV28" s="117"/>
      <c r="TLW28" s="117"/>
      <c r="TLX28" s="117"/>
      <c r="TLY28" s="117"/>
      <c r="TLZ28" s="117"/>
      <c r="TMA28" s="117"/>
      <c r="TMB28" s="117"/>
      <c r="TMC28" s="117"/>
      <c r="TMD28" s="117"/>
      <c r="TME28" s="117"/>
      <c r="TMF28" s="117"/>
      <c r="TMG28" s="117"/>
      <c r="TMH28" s="117"/>
      <c r="TMI28" s="117"/>
      <c r="TMJ28" s="117"/>
      <c r="TMK28" s="117"/>
      <c r="TML28" s="117"/>
      <c r="TMM28" s="117"/>
      <c r="TMN28" s="117"/>
      <c r="TMO28" s="117"/>
      <c r="TMP28" s="117"/>
      <c r="TMQ28" s="117"/>
      <c r="TMR28" s="117"/>
      <c r="TMS28" s="117"/>
      <c r="TMT28" s="117"/>
      <c r="TMU28" s="117"/>
      <c r="TMV28" s="117"/>
      <c r="TMW28" s="117"/>
      <c r="TMX28" s="117"/>
      <c r="TMY28" s="117"/>
      <c r="TMZ28" s="117"/>
      <c r="TNA28" s="117"/>
      <c r="TNB28" s="117"/>
      <c r="TNC28" s="117"/>
      <c r="TND28" s="117"/>
      <c r="TNE28" s="117"/>
      <c r="TNF28" s="117"/>
      <c r="TNG28" s="117"/>
      <c r="TNH28" s="117"/>
      <c r="TNI28" s="117"/>
      <c r="TNJ28" s="117"/>
      <c r="TNK28" s="117"/>
      <c r="TNL28" s="117"/>
      <c r="TNM28" s="117"/>
      <c r="TNN28" s="117"/>
      <c r="TNO28" s="117"/>
      <c r="TNP28" s="117"/>
      <c r="TNQ28" s="117"/>
      <c r="TNR28" s="117"/>
      <c r="TNS28" s="117"/>
      <c r="TNT28" s="117"/>
      <c r="TNU28" s="117"/>
      <c r="TNV28" s="117"/>
      <c r="TNW28" s="117"/>
      <c r="TNX28" s="117"/>
      <c r="TNY28" s="117"/>
      <c r="TNZ28" s="117"/>
      <c r="TOA28" s="117"/>
      <c r="TOB28" s="117"/>
      <c r="TOC28" s="117"/>
      <c r="TOD28" s="117"/>
      <c r="TOE28" s="117"/>
      <c r="TOF28" s="117"/>
      <c r="TOG28" s="117"/>
      <c r="TOH28" s="117"/>
      <c r="TOI28" s="117"/>
      <c r="TOJ28" s="117"/>
      <c r="TOK28" s="117"/>
      <c r="TOL28" s="117"/>
      <c r="TOM28" s="117"/>
      <c r="TON28" s="117"/>
      <c r="TOO28" s="117"/>
      <c r="TOP28" s="117"/>
      <c r="TOQ28" s="117"/>
      <c r="TOR28" s="117"/>
      <c r="TOS28" s="117"/>
      <c r="TOT28" s="117"/>
      <c r="TOU28" s="117"/>
      <c r="TOV28" s="117"/>
      <c r="TOW28" s="117"/>
      <c r="TOX28" s="117"/>
      <c r="TOY28" s="117"/>
      <c r="TOZ28" s="117"/>
      <c r="TPA28" s="117"/>
      <c r="TPB28" s="117"/>
      <c r="TPC28" s="117"/>
      <c r="TPD28" s="117"/>
      <c r="TPE28" s="117"/>
      <c r="TPF28" s="117"/>
      <c r="TPG28" s="117"/>
      <c r="TPH28" s="117"/>
      <c r="TPI28" s="117"/>
      <c r="TPJ28" s="117"/>
      <c r="TPK28" s="117"/>
      <c r="TPL28" s="117"/>
      <c r="TPM28" s="117"/>
      <c r="TPN28" s="117"/>
      <c r="TPO28" s="117"/>
      <c r="TPP28" s="117"/>
      <c r="TPQ28" s="117"/>
      <c r="TPR28" s="117"/>
      <c r="TPS28" s="117"/>
      <c r="TPT28" s="117"/>
      <c r="TPU28" s="117"/>
      <c r="TPV28" s="117"/>
      <c r="TPW28" s="117"/>
      <c r="TPX28" s="117"/>
      <c r="TPY28" s="117"/>
      <c r="TPZ28" s="117"/>
      <c r="TQA28" s="117"/>
      <c r="TQB28" s="117"/>
      <c r="TQC28" s="117"/>
      <c r="TQD28" s="117"/>
      <c r="TQE28" s="117"/>
      <c r="TQF28" s="117"/>
      <c r="TQG28" s="117"/>
      <c r="TQH28" s="117"/>
      <c r="TQI28" s="117"/>
      <c r="TQJ28" s="117"/>
      <c r="TQK28" s="117"/>
      <c r="TQL28" s="117"/>
      <c r="TQM28" s="117"/>
      <c r="TQN28" s="117"/>
      <c r="TQO28" s="117"/>
      <c r="TQP28" s="117"/>
      <c r="TQQ28" s="117"/>
      <c r="TQR28" s="117"/>
      <c r="TQS28" s="117"/>
      <c r="TQT28" s="117"/>
      <c r="TQU28" s="117"/>
      <c r="TQV28" s="117"/>
      <c r="TQW28" s="117"/>
      <c r="TQX28" s="117"/>
      <c r="TQY28" s="117"/>
      <c r="TQZ28" s="117"/>
      <c r="TRA28" s="117"/>
      <c r="TRB28" s="117"/>
      <c r="TRC28" s="117"/>
      <c r="TRD28" s="117"/>
      <c r="TRE28" s="117"/>
      <c r="TRF28" s="117"/>
      <c r="TRG28" s="117"/>
      <c r="TRH28" s="117"/>
      <c r="TRI28" s="117"/>
      <c r="TRJ28" s="117"/>
      <c r="TRK28" s="117"/>
      <c r="TRL28" s="117"/>
      <c r="TRM28" s="117"/>
      <c r="TRN28" s="117"/>
      <c r="TRO28" s="117"/>
      <c r="TRP28" s="117"/>
      <c r="TRQ28" s="117"/>
      <c r="TRR28" s="117"/>
      <c r="TRS28" s="117"/>
      <c r="TRT28" s="117"/>
      <c r="TRU28" s="117"/>
      <c r="TRV28" s="117"/>
      <c r="TRW28" s="117"/>
      <c r="TRX28" s="117"/>
      <c r="TRY28" s="117"/>
      <c r="TRZ28" s="117"/>
      <c r="TSA28" s="117"/>
      <c r="TSB28" s="117"/>
      <c r="TSC28" s="117"/>
      <c r="TSD28" s="117"/>
      <c r="TSE28" s="117"/>
      <c r="TSF28" s="117"/>
      <c r="TSG28" s="117"/>
      <c r="TSH28" s="117"/>
      <c r="TSI28" s="117"/>
      <c r="TSJ28" s="117"/>
      <c r="TSK28" s="117"/>
      <c r="TSL28" s="117"/>
      <c r="TSM28" s="117"/>
      <c r="TSN28" s="117"/>
      <c r="TSO28" s="117"/>
      <c r="TSP28" s="117"/>
      <c r="TSQ28" s="117"/>
      <c r="TSR28" s="117"/>
      <c r="TSS28" s="117"/>
      <c r="TST28" s="117"/>
      <c r="TSU28" s="117"/>
      <c r="TSV28" s="117"/>
      <c r="TSW28" s="117"/>
      <c r="TSX28" s="117"/>
      <c r="TSY28" s="117"/>
      <c r="TSZ28" s="117"/>
      <c r="TTA28" s="117"/>
      <c r="TTB28" s="117"/>
      <c r="TTC28" s="117"/>
      <c r="TTD28" s="117"/>
      <c r="TTE28" s="117"/>
      <c r="TTF28" s="117"/>
      <c r="TTG28" s="117"/>
      <c r="TTH28" s="117"/>
      <c r="TTI28" s="117"/>
      <c r="TTJ28" s="117"/>
      <c r="TTK28" s="117"/>
      <c r="TTL28" s="117"/>
      <c r="TTM28" s="117"/>
      <c r="TTN28" s="117"/>
      <c r="TTO28" s="117"/>
      <c r="TTP28" s="117"/>
      <c r="TTQ28" s="117"/>
      <c r="TTR28" s="117"/>
      <c r="TTS28" s="117"/>
      <c r="TTT28" s="117"/>
      <c r="TTU28" s="117"/>
      <c r="TTV28" s="117"/>
      <c r="TTW28" s="117"/>
      <c r="TTX28" s="117"/>
      <c r="TTY28" s="117"/>
      <c r="TTZ28" s="117"/>
      <c r="TUA28" s="117"/>
      <c r="TUB28" s="117"/>
      <c r="TUC28" s="117"/>
      <c r="TUD28" s="117"/>
      <c r="TUE28" s="117"/>
      <c r="TUF28" s="117"/>
      <c r="TUG28" s="117"/>
      <c r="TUH28" s="117"/>
      <c r="TUI28" s="117"/>
      <c r="TUJ28" s="117"/>
      <c r="TUK28" s="117"/>
      <c r="TUL28" s="117"/>
      <c r="TUM28" s="117"/>
      <c r="TUN28" s="117"/>
      <c r="TUO28" s="117"/>
      <c r="TUP28" s="117"/>
      <c r="TUQ28" s="117"/>
      <c r="TUR28" s="117"/>
      <c r="TUS28" s="117"/>
      <c r="TUT28" s="117"/>
      <c r="TUU28" s="117"/>
      <c r="TUV28" s="117"/>
      <c r="TUW28" s="117"/>
      <c r="TUX28" s="117"/>
      <c r="TUY28" s="117"/>
      <c r="TUZ28" s="117"/>
      <c r="TVA28" s="117"/>
      <c r="TVB28" s="117"/>
      <c r="TVC28" s="117"/>
      <c r="TVD28" s="117"/>
      <c r="TVE28" s="117"/>
      <c r="TVF28" s="117"/>
      <c r="TVG28" s="117"/>
      <c r="TVH28" s="117"/>
      <c r="TVI28" s="117"/>
      <c r="TVJ28" s="117"/>
      <c r="TVK28" s="117"/>
      <c r="TVL28" s="117"/>
      <c r="TVM28" s="117"/>
      <c r="TVN28" s="117"/>
      <c r="TVO28" s="117"/>
      <c r="TVP28" s="117"/>
      <c r="TVQ28" s="117"/>
      <c r="TVR28" s="117"/>
      <c r="TVS28" s="117"/>
      <c r="TVT28" s="117"/>
      <c r="TVU28" s="117"/>
      <c r="TVV28" s="117"/>
      <c r="TVW28" s="117"/>
      <c r="TVX28" s="117"/>
      <c r="TVY28" s="117"/>
      <c r="TVZ28" s="117"/>
      <c r="TWA28" s="117"/>
      <c r="TWB28" s="117"/>
      <c r="TWC28" s="117"/>
      <c r="TWD28" s="117"/>
      <c r="TWE28" s="117"/>
      <c r="TWF28" s="117"/>
      <c r="TWG28" s="117"/>
      <c r="TWH28" s="117"/>
      <c r="TWI28" s="117"/>
      <c r="TWJ28" s="117"/>
      <c r="TWK28" s="117"/>
      <c r="TWL28" s="117"/>
      <c r="TWM28" s="117"/>
      <c r="TWN28" s="117"/>
      <c r="TWO28" s="117"/>
      <c r="TWP28" s="117"/>
      <c r="TWQ28" s="117"/>
      <c r="TWR28" s="117"/>
      <c r="TWS28" s="117"/>
      <c r="TWT28" s="117"/>
      <c r="TWU28" s="117"/>
      <c r="TWV28" s="117"/>
      <c r="TWW28" s="117"/>
      <c r="TWX28" s="117"/>
      <c r="TWY28" s="117"/>
      <c r="TWZ28" s="117"/>
      <c r="TXA28" s="117"/>
      <c r="TXB28" s="117"/>
      <c r="TXC28" s="117"/>
      <c r="TXD28" s="117"/>
      <c r="TXE28" s="117"/>
      <c r="TXF28" s="117"/>
      <c r="TXG28" s="117"/>
      <c r="TXH28" s="117"/>
      <c r="TXI28" s="117"/>
      <c r="TXJ28" s="117"/>
      <c r="TXK28" s="117"/>
      <c r="TXL28" s="117"/>
      <c r="TXM28" s="117"/>
      <c r="TXN28" s="117"/>
      <c r="TXO28" s="117"/>
      <c r="TXP28" s="117"/>
      <c r="TXQ28" s="117"/>
      <c r="TXR28" s="117"/>
      <c r="TXS28" s="117"/>
      <c r="TXT28" s="117"/>
      <c r="TXU28" s="117"/>
      <c r="TXV28" s="117"/>
      <c r="TXW28" s="117"/>
      <c r="TXX28" s="117"/>
      <c r="TXY28" s="117"/>
      <c r="TXZ28" s="117"/>
      <c r="TYA28" s="117"/>
      <c r="TYB28" s="117"/>
      <c r="TYC28" s="117"/>
      <c r="TYD28" s="117"/>
      <c r="TYE28" s="117"/>
      <c r="TYF28" s="117"/>
      <c r="TYG28" s="117"/>
      <c r="TYH28" s="117"/>
      <c r="TYI28" s="117"/>
      <c r="TYJ28" s="117"/>
      <c r="TYK28" s="117"/>
      <c r="TYL28" s="117"/>
      <c r="TYM28" s="117"/>
      <c r="TYN28" s="117"/>
      <c r="TYO28" s="117"/>
      <c r="TYP28" s="117"/>
      <c r="TYQ28" s="117"/>
      <c r="TYR28" s="117"/>
      <c r="TYS28" s="117"/>
      <c r="TYT28" s="117"/>
      <c r="TYU28" s="117"/>
      <c r="TYV28" s="117"/>
      <c r="TYW28" s="117"/>
      <c r="TYX28" s="117"/>
      <c r="TYY28" s="117"/>
      <c r="TYZ28" s="117"/>
      <c r="TZA28" s="117"/>
      <c r="TZB28" s="117"/>
      <c r="TZC28" s="117"/>
      <c r="TZD28" s="117"/>
      <c r="TZE28" s="117"/>
      <c r="TZF28" s="117"/>
      <c r="TZG28" s="117"/>
      <c r="TZH28" s="117"/>
      <c r="TZI28" s="117"/>
      <c r="TZJ28" s="117"/>
      <c r="TZK28" s="117"/>
      <c r="TZL28" s="117"/>
      <c r="TZM28" s="117"/>
      <c r="TZN28" s="117"/>
      <c r="TZO28" s="117"/>
      <c r="TZP28" s="117"/>
      <c r="TZQ28" s="117"/>
      <c r="TZR28" s="117"/>
      <c r="TZS28" s="117"/>
      <c r="TZT28" s="117"/>
      <c r="TZU28" s="117"/>
      <c r="TZV28" s="117"/>
      <c r="TZW28" s="117"/>
      <c r="TZX28" s="117"/>
      <c r="TZY28" s="117"/>
      <c r="TZZ28" s="117"/>
      <c r="UAA28" s="117"/>
      <c r="UAB28" s="117"/>
      <c r="UAC28" s="117"/>
      <c r="UAD28" s="117"/>
      <c r="UAE28" s="117"/>
      <c r="UAF28" s="117"/>
      <c r="UAG28" s="117"/>
      <c r="UAH28" s="117"/>
      <c r="UAI28" s="117"/>
      <c r="UAJ28" s="117"/>
      <c r="UAK28" s="117"/>
      <c r="UAL28" s="117"/>
      <c r="UAM28" s="117"/>
      <c r="UAN28" s="117"/>
      <c r="UAO28" s="117"/>
      <c r="UAP28" s="117"/>
      <c r="UAQ28" s="117"/>
      <c r="UAR28" s="117"/>
      <c r="UAS28" s="117"/>
      <c r="UAT28" s="117"/>
      <c r="UAU28" s="117"/>
      <c r="UAV28" s="117"/>
      <c r="UAW28" s="117"/>
      <c r="UAX28" s="117"/>
      <c r="UAY28" s="117"/>
      <c r="UAZ28" s="117"/>
      <c r="UBA28" s="117"/>
      <c r="UBB28" s="117"/>
      <c r="UBC28" s="117"/>
      <c r="UBD28" s="117"/>
      <c r="UBE28" s="117"/>
      <c r="UBF28" s="117"/>
      <c r="UBG28" s="117"/>
      <c r="UBH28" s="117"/>
      <c r="UBI28" s="117"/>
      <c r="UBJ28" s="117"/>
      <c r="UBK28" s="117"/>
      <c r="UBL28" s="117"/>
      <c r="UBM28" s="117"/>
      <c r="UBN28" s="117"/>
      <c r="UBO28" s="117"/>
      <c r="UBP28" s="117"/>
      <c r="UBQ28" s="117"/>
      <c r="UBR28" s="117"/>
      <c r="UBS28" s="117"/>
      <c r="UBT28" s="117"/>
      <c r="UBU28" s="117"/>
      <c r="UBV28" s="117"/>
      <c r="UBW28" s="117"/>
      <c r="UBX28" s="117"/>
      <c r="UBY28" s="117"/>
      <c r="UBZ28" s="117"/>
      <c r="UCA28" s="117"/>
      <c r="UCB28" s="117"/>
      <c r="UCC28" s="117"/>
      <c r="UCD28" s="117"/>
      <c r="UCE28" s="117"/>
      <c r="UCF28" s="117"/>
      <c r="UCG28" s="117"/>
      <c r="UCH28" s="117"/>
      <c r="UCI28" s="117"/>
      <c r="UCJ28" s="117"/>
      <c r="UCK28" s="117"/>
      <c r="UCL28" s="117"/>
      <c r="UCM28" s="117"/>
      <c r="UCN28" s="117"/>
      <c r="UCO28" s="117"/>
      <c r="UCP28" s="117"/>
      <c r="UCQ28" s="117"/>
      <c r="UCR28" s="117"/>
      <c r="UCS28" s="117"/>
      <c r="UCT28" s="117"/>
      <c r="UCU28" s="117"/>
      <c r="UCV28" s="117"/>
      <c r="UCW28" s="117"/>
      <c r="UCX28" s="117"/>
      <c r="UCY28" s="117"/>
      <c r="UCZ28" s="117"/>
      <c r="UDA28" s="117"/>
      <c r="UDB28" s="117"/>
      <c r="UDC28" s="117"/>
      <c r="UDD28" s="117"/>
      <c r="UDE28" s="117"/>
      <c r="UDF28" s="117"/>
      <c r="UDG28" s="117"/>
      <c r="UDH28" s="117"/>
      <c r="UDI28" s="117"/>
      <c r="UDJ28" s="117"/>
      <c r="UDK28" s="117"/>
      <c r="UDL28" s="117"/>
      <c r="UDM28" s="117"/>
      <c r="UDN28" s="117"/>
      <c r="UDO28" s="117"/>
      <c r="UDP28" s="117"/>
      <c r="UDQ28" s="117"/>
      <c r="UDR28" s="117"/>
      <c r="UDS28" s="117"/>
      <c r="UDT28" s="117"/>
      <c r="UDU28" s="117"/>
      <c r="UDV28" s="117"/>
      <c r="UDW28" s="117"/>
      <c r="UDX28" s="117"/>
      <c r="UDY28" s="117"/>
      <c r="UDZ28" s="117"/>
      <c r="UEA28" s="117"/>
      <c r="UEB28" s="117"/>
      <c r="UEC28" s="117"/>
      <c r="UED28" s="117"/>
      <c r="UEE28" s="117"/>
      <c r="UEF28" s="117"/>
      <c r="UEG28" s="117"/>
      <c r="UEH28" s="117"/>
      <c r="UEI28" s="117"/>
      <c r="UEJ28" s="117"/>
      <c r="UEK28" s="117"/>
      <c r="UEL28" s="117"/>
      <c r="UEM28" s="117"/>
      <c r="UEN28" s="117"/>
      <c r="UEO28" s="117"/>
      <c r="UEP28" s="117"/>
      <c r="UEQ28" s="117"/>
      <c r="UER28" s="117"/>
      <c r="UES28" s="117"/>
      <c r="UET28" s="117"/>
      <c r="UEU28" s="117"/>
      <c r="UEV28" s="117"/>
      <c r="UEW28" s="117"/>
      <c r="UEX28" s="117"/>
      <c r="UEY28" s="117"/>
      <c r="UEZ28" s="117"/>
      <c r="UFA28" s="117"/>
      <c r="UFB28" s="117"/>
      <c r="UFC28" s="117"/>
      <c r="UFD28" s="117"/>
      <c r="UFE28" s="117"/>
      <c r="UFF28" s="117"/>
      <c r="UFG28" s="117"/>
      <c r="UFH28" s="117"/>
      <c r="UFI28" s="117"/>
      <c r="UFJ28" s="117"/>
      <c r="UFK28" s="117"/>
      <c r="UFL28" s="117"/>
      <c r="UFM28" s="117"/>
      <c r="UFN28" s="117"/>
      <c r="UFO28" s="117"/>
      <c r="UFP28" s="117"/>
      <c r="UFQ28" s="117"/>
      <c r="UFR28" s="117"/>
      <c r="UFS28" s="117"/>
      <c r="UFT28" s="117"/>
      <c r="UFU28" s="117"/>
      <c r="UFV28" s="117"/>
      <c r="UFW28" s="117"/>
      <c r="UFX28" s="117"/>
      <c r="UFY28" s="117"/>
      <c r="UFZ28" s="117"/>
      <c r="UGA28" s="117"/>
      <c r="UGB28" s="117"/>
      <c r="UGC28" s="117"/>
      <c r="UGD28" s="117"/>
      <c r="UGE28" s="117"/>
      <c r="UGF28" s="117"/>
      <c r="UGG28" s="117"/>
      <c r="UGH28" s="117"/>
      <c r="UGI28" s="117"/>
      <c r="UGJ28" s="117"/>
      <c r="UGK28" s="117"/>
      <c r="UGL28" s="117"/>
      <c r="UGM28" s="117"/>
      <c r="UGN28" s="117"/>
      <c r="UGO28" s="117"/>
      <c r="UGP28" s="117"/>
      <c r="UGQ28" s="117"/>
      <c r="UGR28" s="117"/>
      <c r="UGS28" s="117"/>
      <c r="UGT28" s="117"/>
      <c r="UGU28" s="117"/>
      <c r="UGV28" s="117"/>
      <c r="UGW28" s="117"/>
      <c r="UGX28" s="117"/>
      <c r="UGY28" s="117"/>
      <c r="UGZ28" s="117"/>
      <c r="UHA28" s="117"/>
      <c r="UHB28" s="117"/>
      <c r="UHC28" s="117"/>
      <c r="UHD28" s="117"/>
      <c r="UHE28" s="117"/>
      <c r="UHF28" s="117"/>
      <c r="UHG28" s="117"/>
      <c r="UHH28" s="117"/>
      <c r="UHI28" s="117"/>
      <c r="UHJ28" s="117"/>
      <c r="UHK28" s="117"/>
      <c r="UHL28" s="117"/>
      <c r="UHM28" s="117"/>
      <c r="UHN28" s="117"/>
      <c r="UHO28" s="117"/>
      <c r="UHP28" s="117"/>
      <c r="UHQ28" s="117"/>
      <c r="UHR28" s="117"/>
      <c r="UHS28" s="117"/>
      <c r="UHT28" s="117"/>
      <c r="UHU28" s="117"/>
      <c r="UHV28" s="117"/>
      <c r="UHW28" s="117"/>
      <c r="UHX28" s="117"/>
      <c r="UHY28" s="117"/>
      <c r="UHZ28" s="117"/>
      <c r="UIA28" s="117"/>
      <c r="UIB28" s="117"/>
      <c r="UIC28" s="117"/>
      <c r="UID28" s="117"/>
      <c r="UIE28" s="117"/>
      <c r="UIF28" s="117"/>
      <c r="UIG28" s="117"/>
      <c r="UIH28" s="117"/>
      <c r="UII28" s="117"/>
      <c r="UIJ28" s="117"/>
      <c r="UIK28" s="117"/>
      <c r="UIL28" s="117"/>
      <c r="UIM28" s="117"/>
      <c r="UIN28" s="117"/>
      <c r="UIO28" s="117"/>
      <c r="UIP28" s="117"/>
      <c r="UIQ28" s="117"/>
      <c r="UIR28" s="117"/>
      <c r="UIS28" s="117"/>
      <c r="UIT28" s="117"/>
      <c r="UIU28" s="117"/>
      <c r="UIV28" s="117"/>
      <c r="UIW28" s="117"/>
      <c r="UIX28" s="117"/>
      <c r="UIY28" s="117"/>
      <c r="UIZ28" s="117"/>
      <c r="UJA28" s="117"/>
      <c r="UJB28" s="117"/>
      <c r="UJC28" s="117"/>
      <c r="UJD28" s="117"/>
      <c r="UJE28" s="117"/>
      <c r="UJF28" s="117"/>
      <c r="UJG28" s="117"/>
      <c r="UJH28" s="117"/>
      <c r="UJI28" s="117"/>
      <c r="UJJ28" s="117"/>
      <c r="UJK28" s="117"/>
      <c r="UJL28" s="117"/>
      <c r="UJM28" s="117"/>
      <c r="UJN28" s="117"/>
      <c r="UJO28" s="117"/>
      <c r="UJP28" s="117"/>
      <c r="UJQ28" s="117"/>
      <c r="UJR28" s="117"/>
      <c r="UJS28" s="117"/>
      <c r="UJT28" s="117"/>
      <c r="UJU28" s="117"/>
      <c r="UJV28" s="117"/>
      <c r="UJW28" s="117"/>
      <c r="UJX28" s="117"/>
      <c r="UJY28" s="117"/>
      <c r="UJZ28" s="117"/>
      <c r="UKA28" s="117"/>
      <c r="UKB28" s="117"/>
      <c r="UKC28" s="117"/>
      <c r="UKD28" s="117"/>
      <c r="UKE28" s="117"/>
      <c r="UKF28" s="117"/>
      <c r="UKG28" s="117"/>
      <c r="UKH28" s="117"/>
      <c r="UKI28" s="117"/>
      <c r="UKJ28" s="117"/>
      <c r="UKK28" s="117"/>
      <c r="UKL28" s="117"/>
      <c r="UKM28" s="117"/>
      <c r="UKN28" s="117"/>
      <c r="UKO28" s="117"/>
      <c r="UKP28" s="117"/>
      <c r="UKQ28" s="117"/>
      <c r="UKR28" s="117"/>
      <c r="UKS28" s="117"/>
      <c r="UKT28" s="117"/>
      <c r="UKU28" s="117"/>
      <c r="UKV28" s="117"/>
      <c r="UKW28" s="117"/>
      <c r="UKX28" s="117"/>
      <c r="UKY28" s="117"/>
      <c r="UKZ28" s="117"/>
      <c r="ULA28" s="117"/>
      <c r="ULB28" s="117"/>
      <c r="ULC28" s="117"/>
      <c r="ULD28" s="117"/>
      <c r="ULE28" s="117"/>
      <c r="ULF28" s="117"/>
      <c r="ULG28" s="117"/>
      <c r="ULH28" s="117"/>
      <c r="ULI28" s="117"/>
      <c r="ULJ28" s="117"/>
      <c r="ULK28" s="117"/>
      <c r="ULL28" s="117"/>
      <c r="ULM28" s="117"/>
      <c r="ULN28" s="117"/>
      <c r="ULO28" s="117"/>
      <c r="ULP28" s="117"/>
      <c r="ULQ28" s="117"/>
      <c r="ULR28" s="117"/>
      <c r="ULS28" s="117"/>
      <c r="ULT28" s="117"/>
      <c r="ULU28" s="117"/>
      <c r="ULV28" s="117"/>
      <c r="ULW28" s="117"/>
      <c r="ULX28" s="117"/>
      <c r="ULY28" s="117"/>
      <c r="ULZ28" s="117"/>
      <c r="UMA28" s="117"/>
      <c r="UMB28" s="117"/>
      <c r="UMC28" s="117"/>
      <c r="UMD28" s="117"/>
      <c r="UME28" s="117"/>
      <c r="UMF28" s="117"/>
      <c r="UMG28" s="117"/>
      <c r="UMH28" s="117"/>
      <c r="UMI28" s="117"/>
      <c r="UMJ28" s="117"/>
      <c r="UMK28" s="117"/>
      <c r="UML28" s="117"/>
      <c r="UMM28" s="117"/>
      <c r="UMN28" s="117"/>
      <c r="UMO28" s="117"/>
      <c r="UMP28" s="117"/>
      <c r="UMQ28" s="117"/>
      <c r="UMR28" s="117"/>
      <c r="UMS28" s="117"/>
      <c r="UMT28" s="117"/>
      <c r="UMU28" s="117"/>
      <c r="UMV28" s="117"/>
      <c r="UMW28" s="117"/>
      <c r="UMX28" s="117"/>
      <c r="UMY28" s="117"/>
      <c r="UMZ28" s="117"/>
      <c r="UNA28" s="117"/>
      <c r="UNB28" s="117"/>
      <c r="UNC28" s="117"/>
      <c r="UND28" s="117"/>
      <c r="UNE28" s="117"/>
      <c r="UNF28" s="117"/>
      <c r="UNG28" s="117"/>
      <c r="UNH28" s="117"/>
      <c r="UNI28" s="117"/>
      <c r="UNJ28" s="117"/>
      <c r="UNK28" s="117"/>
      <c r="UNL28" s="117"/>
      <c r="UNM28" s="117"/>
      <c r="UNN28" s="117"/>
      <c r="UNO28" s="117"/>
      <c r="UNP28" s="117"/>
      <c r="UNQ28" s="117"/>
      <c r="UNR28" s="117"/>
      <c r="UNS28" s="117"/>
      <c r="UNT28" s="117"/>
      <c r="UNU28" s="117"/>
      <c r="UNV28" s="117"/>
      <c r="UNW28" s="117"/>
      <c r="UNX28" s="117"/>
      <c r="UNY28" s="117"/>
      <c r="UNZ28" s="117"/>
      <c r="UOA28" s="117"/>
      <c r="UOB28" s="117"/>
      <c r="UOC28" s="117"/>
      <c r="UOD28" s="117"/>
      <c r="UOE28" s="117"/>
      <c r="UOF28" s="117"/>
      <c r="UOG28" s="117"/>
      <c r="UOH28" s="117"/>
      <c r="UOI28" s="117"/>
      <c r="UOJ28" s="117"/>
      <c r="UOK28" s="117"/>
      <c r="UOL28" s="117"/>
      <c r="UOM28" s="117"/>
      <c r="UON28" s="117"/>
      <c r="UOO28" s="117"/>
      <c r="UOP28" s="117"/>
      <c r="UOQ28" s="117"/>
      <c r="UOR28" s="117"/>
      <c r="UOS28" s="117"/>
      <c r="UOT28" s="117"/>
      <c r="UOU28" s="117"/>
      <c r="UOV28" s="117"/>
      <c r="UOW28" s="117"/>
      <c r="UOX28" s="117"/>
      <c r="UOY28" s="117"/>
      <c r="UOZ28" s="117"/>
      <c r="UPA28" s="117"/>
      <c r="UPB28" s="117"/>
      <c r="UPC28" s="117"/>
      <c r="UPD28" s="117"/>
      <c r="UPE28" s="117"/>
      <c r="UPF28" s="117"/>
      <c r="UPG28" s="117"/>
      <c r="UPH28" s="117"/>
      <c r="UPI28" s="117"/>
      <c r="UPJ28" s="117"/>
      <c r="UPK28" s="117"/>
      <c r="UPL28" s="117"/>
      <c r="UPM28" s="117"/>
      <c r="UPN28" s="117"/>
      <c r="UPO28" s="117"/>
      <c r="UPP28" s="117"/>
      <c r="UPQ28" s="117"/>
      <c r="UPR28" s="117"/>
      <c r="UPS28" s="117"/>
      <c r="UPT28" s="117"/>
      <c r="UPU28" s="117"/>
      <c r="UPV28" s="117"/>
      <c r="UPW28" s="117"/>
      <c r="UPX28" s="117"/>
      <c r="UPY28" s="117"/>
      <c r="UPZ28" s="117"/>
      <c r="UQA28" s="117"/>
      <c r="UQB28" s="117"/>
      <c r="UQC28" s="117"/>
      <c r="UQD28" s="117"/>
      <c r="UQE28" s="117"/>
      <c r="UQF28" s="117"/>
      <c r="UQG28" s="117"/>
      <c r="UQH28" s="117"/>
      <c r="UQI28" s="117"/>
      <c r="UQJ28" s="117"/>
      <c r="UQK28" s="117"/>
      <c r="UQL28" s="117"/>
      <c r="UQM28" s="117"/>
      <c r="UQN28" s="117"/>
      <c r="UQO28" s="117"/>
      <c r="UQP28" s="117"/>
      <c r="UQQ28" s="117"/>
      <c r="UQR28" s="117"/>
      <c r="UQS28" s="117"/>
      <c r="UQT28" s="117"/>
      <c r="UQU28" s="117"/>
      <c r="UQV28" s="117"/>
      <c r="UQW28" s="117"/>
      <c r="UQX28" s="117"/>
      <c r="UQY28" s="117"/>
      <c r="UQZ28" s="117"/>
      <c r="URA28" s="117"/>
      <c r="URB28" s="117"/>
      <c r="URC28" s="117"/>
      <c r="URD28" s="117"/>
      <c r="URE28" s="117"/>
      <c r="URF28" s="117"/>
      <c r="URG28" s="117"/>
      <c r="URH28" s="117"/>
      <c r="URI28" s="117"/>
      <c r="URJ28" s="117"/>
      <c r="URK28" s="117"/>
      <c r="URL28" s="117"/>
      <c r="URM28" s="117"/>
      <c r="URN28" s="117"/>
      <c r="URO28" s="117"/>
      <c r="URP28" s="117"/>
      <c r="URQ28" s="117"/>
      <c r="URR28" s="117"/>
      <c r="URS28" s="117"/>
      <c r="URT28" s="117"/>
      <c r="URU28" s="117"/>
      <c r="URV28" s="117"/>
      <c r="URW28" s="117"/>
      <c r="URX28" s="117"/>
      <c r="URY28" s="117"/>
      <c r="URZ28" s="117"/>
      <c r="USA28" s="117"/>
      <c r="USB28" s="117"/>
      <c r="USC28" s="117"/>
      <c r="USD28" s="117"/>
      <c r="USE28" s="117"/>
      <c r="USF28" s="117"/>
      <c r="USG28" s="117"/>
      <c r="USH28" s="117"/>
      <c r="USI28" s="117"/>
      <c r="USJ28" s="117"/>
      <c r="USK28" s="117"/>
      <c r="USL28" s="117"/>
      <c r="USM28" s="117"/>
      <c r="USN28" s="117"/>
      <c r="USO28" s="117"/>
      <c r="USP28" s="117"/>
      <c r="USQ28" s="117"/>
      <c r="USR28" s="117"/>
      <c r="USS28" s="117"/>
      <c r="UST28" s="117"/>
      <c r="USU28" s="117"/>
      <c r="USV28" s="117"/>
      <c r="USW28" s="117"/>
      <c r="USX28" s="117"/>
      <c r="USY28" s="117"/>
      <c r="USZ28" s="117"/>
      <c r="UTA28" s="117"/>
      <c r="UTB28" s="117"/>
      <c r="UTC28" s="117"/>
      <c r="UTD28" s="117"/>
      <c r="UTE28" s="117"/>
      <c r="UTF28" s="117"/>
      <c r="UTG28" s="117"/>
      <c r="UTH28" s="117"/>
      <c r="UTI28" s="117"/>
      <c r="UTJ28" s="117"/>
      <c r="UTK28" s="117"/>
      <c r="UTL28" s="117"/>
      <c r="UTM28" s="117"/>
      <c r="UTN28" s="117"/>
      <c r="UTO28" s="117"/>
      <c r="UTP28" s="117"/>
      <c r="UTQ28" s="117"/>
      <c r="UTR28" s="117"/>
      <c r="UTS28" s="117"/>
      <c r="UTT28" s="117"/>
      <c r="UTU28" s="117"/>
      <c r="UTV28" s="117"/>
      <c r="UTW28" s="117"/>
      <c r="UTX28" s="117"/>
      <c r="UTY28" s="117"/>
      <c r="UTZ28" s="117"/>
      <c r="UUA28" s="117"/>
      <c r="UUB28" s="117"/>
      <c r="UUC28" s="117"/>
      <c r="UUD28" s="117"/>
      <c r="UUE28" s="117"/>
      <c r="UUF28" s="117"/>
      <c r="UUG28" s="117"/>
      <c r="UUH28" s="117"/>
      <c r="UUI28" s="117"/>
      <c r="UUJ28" s="117"/>
      <c r="UUK28" s="117"/>
      <c r="UUL28" s="117"/>
      <c r="UUM28" s="117"/>
      <c r="UUN28" s="117"/>
      <c r="UUO28" s="117"/>
      <c r="UUP28" s="117"/>
      <c r="UUQ28" s="117"/>
      <c r="UUR28" s="117"/>
      <c r="UUS28" s="117"/>
      <c r="UUT28" s="117"/>
      <c r="UUU28" s="117"/>
      <c r="UUV28" s="117"/>
      <c r="UUW28" s="117"/>
      <c r="UUX28" s="117"/>
      <c r="UUY28" s="117"/>
      <c r="UUZ28" s="117"/>
      <c r="UVA28" s="117"/>
      <c r="UVB28" s="117"/>
      <c r="UVC28" s="117"/>
      <c r="UVD28" s="117"/>
      <c r="UVE28" s="117"/>
      <c r="UVF28" s="117"/>
      <c r="UVG28" s="117"/>
      <c r="UVH28" s="117"/>
      <c r="UVI28" s="117"/>
      <c r="UVJ28" s="117"/>
      <c r="UVK28" s="117"/>
      <c r="UVL28" s="117"/>
      <c r="UVM28" s="117"/>
      <c r="UVN28" s="117"/>
      <c r="UVO28" s="117"/>
      <c r="UVP28" s="117"/>
      <c r="UVQ28" s="117"/>
      <c r="UVR28" s="117"/>
      <c r="UVS28" s="117"/>
      <c r="UVT28" s="117"/>
      <c r="UVU28" s="117"/>
      <c r="UVV28" s="117"/>
      <c r="UVW28" s="117"/>
      <c r="UVX28" s="117"/>
      <c r="UVY28" s="117"/>
      <c r="UVZ28" s="117"/>
      <c r="UWA28" s="117"/>
      <c r="UWB28" s="117"/>
      <c r="UWC28" s="117"/>
      <c r="UWD28" s="117"/>
      <c r="UWE28" s="117"/>
      <c r="UWF28" s="117"/>
      <c r="UWG28" s="117"/>
      <c r="UWH28" s="117"/>
      <c r="UWI28" s="117"/>
      <c r="UWJ28" s="117"/>
      <c r="UWK28" s="117"/>
      <c r="UWL28" s="117"/>
      <c r="UWM28" s="117"/>
      <c r="UWN28" s="117"/>
      <c r="UWO28" s="117"/>
      <c r="UWP28" s="117"/>
      <c r="UWQ28" s="117"/>
      <c r="UWR28" s="117"/>
      <c r="UWS28" s="117"/>
      <c r="UWT28" s="117"/>
      <c r="UWU28" s="117"/>
      <c r="UWV28" s="117"/>
      <c r="UWW28" s="117"/>
      <c r="UWX28" s="117"/>
      <c r="UWY28" s="117"/>
      <c r="UWZ28" s="117"/>
      <c r="UXA28" s="117"/>
      <c r="UXB28" s="117"/>
      <c r="UXC28" s="117"/>
      <c r="UXD28" s="117"/>
      <c r="UXE28" s="117"/>
      <c r="UXF28" s="117"/>
      <c r="UXG28" s="117"/>
      <c r="UXH28" s="117"/>
      <c r="UXI28" s="117"/>
      <c r="UXJ28" s="117"/>
      <c r="UXK28" s="117"/>
      <c r="UXL28" s="117"/>
      <c r="UXM28" s="117"/>
      <c r="UXN28" s="117"/>
      <c r="UXO28" s="117"/>
      <c r="UXP28" s="117"/>
      <c r="UXQ28" s="117"/>
      <c r="UXR28" s="117"/>
      <c r="UXS28" s="117"/>
      <c r="UXT28" s="117"/>
      <c r="UXU28" s="117"/>
      <c r="UXV28" s="117"/>
      <c r="UXW28" s="117"/>
      <c r="UXX28" s="117"/>
      <c r="UXY28" s="117"/>
      <c r="UXZ28" s="117"/>
      <c r="UYA28" s="117"/>
      <c r="UYB28" s="117"/>
      <c r="UYC28" s="117"/>
      <c r="UYD28" s="117"/>
      <c r="UYE28" s="117"/>
      <c r="UYF28" s="117"/>
      <c r="UYG28" s="117"/>
      <c r="UYH28" s="117"/>
      <c r="UYI28" s="117"/>
      <c r="UYJ28" s="117"/>
      <c r="UYK28" s="117"/>
      <c r="UYL28" s="117"/>
      <c r="UYM28" s="117"/>
      <c r="UYN28" s="117"/>
      <c r="UYO28" s="117"/>
      <c r="UYP28" s="117"/>
      <c r="UYQ28" s="117"/>
      <c r="UYR28" s="117"/>
      <c r="UYS28" s="117"/>
      <c r="UYT28" s="117"/>
      <c r="UYU28" s="117"/>
      <c r="UYV28" s="117"/>
      <c r="UYW28" s="117"/>
      <c r="UYX28" s="117"/>
      <c r="UYY28" s="117"/>
      <c r="UYZ28" s="117"/>
      <c r="UZA28" s="117"/>
      <c r="UZB28" s="117"/>
      <c r="UZC28" s="117"/>
      <c r="UZD28" s="117"/>
      <c r="UZE28" s="117"/>
      <c r="UZF28" s="117"/>
      <c r="UZG28" s="117"/>
      <c r="UZH28" s="117"/>
      <c r="UZI28" s="117"/>
      <c r="UZJ28" s="117"/>
      <c r="UZK28" s="117"/>
      <c r="UZL28" s="117"/>
      <c r="UZM28" s="117"/>
      <c r="UZN28" s="117"/>
      <c r="UZO28" s="117"/>
      <c r="UZP28" s="117"/>
      <c r="UZQ28" s="117"/>
      <c r="UZR28" s="117"/>
      <c r="UZS28" s="117"/>
      <c r="UZT28" s="117"/>
      <c r="UZU28" s="117"/>
      <c r="UZV28" s="117"/>
      <c r="UZW28" s="117"/>
      <c r="UZX28" s="117"/>
      <c r="UZY28" s="117"/>
      <c r="UZZ28" s="117"/>
      <c r="VAA28" s="117"/>
      <c r="VAB28" s="117"/>
      <c r="VAC28" s="117"/>
      <c r="VAD28" s="117"/>
      <c r="VAE28" s="117"/>
      <c r="VAF28" s="117"/>
      <c r="VAG28" s="117"/>
      <c r="VAH28" s="117"/>
      <c r="VAI28" s="117"/>
      <c r="VAJ28" s="117"/>
      <c r="VAK28" s="117"/>
      <c r="VAL28" s="117"/>
      <c r="VAM28" s="117"/>
      <c r="VAN28" s="117"/>
      <c r="VAO28" s="117"/>
      <c r="VAP28" s="117"/>
      <c r="VAQ28" s="117"/>
      <c r="VAR28" s="117"/>
      <c r="VAS28" s="117"/>
      <c r="VAT28" s="117"/>
      <c r="VAU28" s="117"/>
      <c r="VAV28" s="117"/>
      <c r="VAW28" s="117"/>
      <c r="VAX28" s="117"/>
      <c r="VAY28" s="117"/>
      <c r="VAZ28" s="117"/>
      <c r="VBA28" s="117"/>
      <c r="VBB28" s="117"/>
      <c r="VBC28" s="117"/>
      <c r="VBD28" s="117"/>
      <c r="VBE28" s="117"/>
      <c r="VBF28" s="117"/>
      <c r="VBG28" s="117"/>
      <c r="VBH28" s="117"/>
      <c r="VBI28" s="117"/>
      <c r="VBJ28" s="117"/>
      <c r="VBK28" s="117"/>
      <c r="VBL28" s="117"/>
      <c r="VBM28" s="117"/>
      <c r="VBN28" s="117"/>
      <c r="VBO28" s="117"/>
      <c r="VBP28" s="117"/>
      <c r="VBQ28" s="117"/>
      <c r="VBR28" s="117"/>
      <c r="VBS28" s="117"/>
      <c r="VBT28" s="117"/>
      <c r="VBU28" s="117"/>
      <c r="VBV28" s="117"/>
      <c r="VBW28" s="117"/>
      <c r="VBX28" s="117"/>
      <c r="VBY28" s="117"/>
      <c r="VBZ28" s="117"/>
      <c r="VCA28" s="117"/>
      <c r="VCB28" s="117"/>
      <c r="VCC28" s="117"/>
      <c r="VCD28" s="117"/>
      <c r="VCE28" s="117"/>
      <c r="VCF28" s="117"/>
      <c r="VCG28" s="117"/>
      <c r="VCH28" s="117"/>
      <c r="VCI28" s="117"/>
      <c r="VCJ28" s="117"/>
      <c r="VCK28" s="117"/>
      <c r="VCL28" s="117"/>
      <c r="VCM28" s="117"/>
      <c r="VCN28" s="117"/>
      <c r="VCO28" s="117"/>
      <c r="VCP28" s="117"/>
      <c r="VCQ28" s="117"/>
      <c r="VCR28" s="117"/>
      <c r="VCS28" s="117"/>
      <c r="VCT28" s="117"/>
      <c r="VCU28" s="117"/>
      <c r="VCV28" s="117"/>
      <c r="VCW28" s="117"/>
      <c r="VCX28" s="117"/>
      <c r="VCY28" s="117"/>
      <c r="VCZ28" s="117"/>
      <c r="VDA28" s="117"/>
      <c r="VDB28" s="117"/>
      <c r="VDC28" s="117"/>
      <c r="VDD28" s="117"/>
      <c r="VDE28" s="117"/>
      <c r="VDF28" s="117"/>
      <c r="VDG28" s="117"/>
      <c r="VDH28" s="117"/>
      <c r="VDI28" s="117"/>
      <c r="VDJ28" s="117"/>
      <c r="VDK28" s="117"/>
      <c r="VDL28" s="117"/>
      <c r="VDM28" s="117"/>
      <c r="VDN28" s="117"/>
      <c r="VDO28" s="117"/>
      <c r="VDP28" s="117"/>
      <c r="VDQ28" s="117"/>
      <c r="VDR28" s="117"/>
      <c r="VDS28" s="117"/>
      <c r="VDT28" s="117"/>
      <c r="VDU28" s="117"/>
      <c r="VDV28" s="117"/>
      <c r="VDW28" s="117"/>
      <c r="VDX28" s="117"/>
      <c r="VDY28" s="117"/>
      <c r="VDZ28" s="117"/>
      <c r="VEA28" s="117"/>
      <c r="VEB28" s="117"/>
      <c r="VEC28" s="117"/>
      <c r="VED28" s="117"/>
      <c r="VEE28" s="117"/>
      <c r="VEF28" s="117"/>
      <c r="VEG28" s="117"/>
      <c r="VEH28" s="117"/>
      <c r="VEI28" s="117"/>
      <c r="VEJ28" s="117"/>
      <c r="VEK28" s="117"/>
      <c r="VEL28" s="117"/>
      <c r="VEM28" s="117"/>
      <c r="VEN28" s="117"/>
      <c r="VEO28" s="117"/>
      <c r="VEP28" s="117"/>
      <c r="VEQ28" s="117"/>
      <c r="VER28" s="117"/>
      <c r="VES28" s="117"/>
      <c r="VET28" s="117"/>
      <c r="VEU28" s="117"/>
      <c r="VEV28" s="117"/>
      <c r="VEW28" s="117"/>
      <c r="VEX28" s="117"/>
      <c r="VEY28" s="117"/>
      <c r="VEZ28" s="117"/>
      <c r="VFA28" s="117"/>
      <c r="VFB28" s="117"/>
      <c r="VFC28" s="117"/>
      <c r="VFD28" s="117"/>
      <c r="VFE28" s="117"/>
      <c r="VFF28" s="117"/>
      <c r="VFG28" s="117"/>
      <c r="VFH28" s="117"/>
      <c r="VFI28" s="117"/>
      <c r="VFJ28" s="117"/>
      <c r="VFK28" s="117"/>
      <c r="VFL28" s="117"/>
      <c r="VFM28" s="117"/>
      <c r="VFN28" s="117"/>
      <c r="VFO28" s="117"/>
      <c r="VFP28" s="117"/>
      <c r="VFQ28" s="117"/>
      <c r="VFR28" s="117"/>
      <c r="VFS28" s="117"/>
      <c r="VFT28" s="117"/>
      <c r="VFU28" s="117"/>
      <c r="VFV28" s="117"/>
      <c r="VFW28" s="117"/>
      <c r="VFX28" s="117"/>
      <c r="VFY28" s="117"/>
      <c r="VFZ28" s="117"/>
      <c r="VGA28" s="117"/>
      <c r="VGB28" s="117"/>
      <c r="VGC28" s="117"/>
      <c r="VGD28" s="117"/>
      <c r="VGE28" s="117"/>
      <c r="VGF28" s="117"/>
      <c r="VGG28" s="117"/>
      <c r="VGH28" s="117"/>
      <c r="VGI28" s="117"/>
      <c r="VGJ28" s="117"/>
      <c r="VGK28" s="117"/>
      <c r="VGL28" s="117"/>
      <c r="VGM28" s="117"/>
      <c r="VGN28" s="117"/>
      <c r="VGO28" s="117"/>
      <c r="VGP28" s="117"/>
      <c r="VGQ28" s="117"/>
      <c r="VGR28" s="117"/>
      <c r="VGS28" s="117"/>
      <c r="VGT28" s="117"/>
      <c r="VGU28" s="117"/>
      <c r="VGV28" s="117"/>
      <c r="VGW28" s="117"/>
      <c r="VGX28" s="117"/>
      <c r="VGY28" s="117"/>
      <c r="VGZ28" s="117"/>
      <c r="VHA28" s="117"/>
      <c r="VHB28" s="117"/>
      <c r="VHC28" s="117"/>
      <c r="VHD28" s="117"/>
      <c r="VHE28" s="117"/>
      <c r="VHF28" s="117"/>
      <c r="VHG28" s="117"/>
      <c r="VHH28" s="117"/>
      <c r="VHI28" s="117"/>
      <c r="VHJ28" s="117"/>
      <c r="VHK28" s="117"/>
      <c r="VHL28" s="117"/>
      <c r="VHM28" s="117"/>
      <c r="VHN28" s="117"/>
      <c r="VHO28" s="117"/>
      <c r="VHP28" s="117"/>
      <c r="VHQ28" s="117"/>
      <c r="VHR28" s="117"/>
      <c r="VHS28" s="117"/>
      <c r="VHT28" s="117"/>
      <c r="VHU28" s="117"/>
      <c r="VHV28" s="117"/>
      <c r="VHW28" s="117"/>
      <c r="VHX28" s="117"/>
      <c r="VHY28" s="117"/>
      <c r="VHZ28" s="117"/>
      <c r="VIA28" s="117"/>
      <c r="VIB28" s="117"/>
      <c r="VIC28" s="117"/>
      <c r="VID28" s="117"/>
      <c r="VIE28" s="117"/>
      <c r="VIF28" s="117"/>
      <c r="VIG28" s="117"/>
      <c r="VIH28" s="117"/>
      <c r="VII28" s="117"/>
      <c r="VIJ28" s="117"/>
      <c r="VIK28" s="117"/>
      <c r="VIL28" s="117"/>
      <c r="VIM28" s="117"/>
      <c r="VIN28" s="117"/>
      <c r="VIO28" s="117"/>
      <c r="VIP28" s="117"/>
      <c r="VIQ28" s="117"/>
      <c r="VIR28" s="117"/>
      <c r="VIS28" s="117"/>
      <c r="VIT28" s="117"/>
      <c r="VIU28" s="117"/>
      <c r="VIV28" s="117"/>
      <c r="VIW28" s="117"/>
      <c r="VIX28" s="117"/>
      <c r="VIY28" s="117"/>
      <c r="VIZ28" s="117"/>
      <c r="VJA28" s="117"/>
      <c r="VJB28" s="117"/>
      <c r="VJC28" s="117"/>
      <c r="VJD28" s="117"/>
      <c r="VJE28" s="117"/>
      <c r="VJF28" s="117"/>
      <c r="VJG28" s="117"/>
      <c r="VJH28" s="117"/>
      <c r="VJI28" s="117"/>
      <c r="VJJ28" s="117"/>
      <c r="VJK28" s="117"/>
      <c r="VJL28" s="117"/>
      <c r="VJM28" s="117"/>
      <c r="VJN28" s="117"/>
      <c r="VJO28" s="117"/>
      <c r="VJP28" s="117"/>
      <c r="VJQ28" s="117"/>
      <c r="VJR28" s="117"/>
      <c r="VJS28" s="117"/>
      <c r="VJT28" s="117"/>
      <c r="VJU28" s="117"/>
      <c r="VJV28" s="117"/>
      <c r="VJW28" s="117"/>
      <c r="VJX28" s="117"/>
      <c r="VJY28" s="117"/>
      <c r="VJZ28" s="117"/>
      <c r="VKA28" s="117"/>
      <c r="VKB28" s="117"/>
      <c r="VKC28" s="117"/>
      <c r="VKD28" s="117"/>
      <c r="VKE28" s="117"/>
      <c r="VKF28" s="117"/>
      <c r="VKG28" s="117"/>
      <c r="VKH28" s="117"/>
      <c r="VKI28" s="117"/>
      <c r="VKJ28" s="117"/>
      <c r="VKK28" s="117"/>
      <c r="VKL28" s="117"/>
      <c r="VKM28" s="117"/>
      <c r="VKN28" s="117"/>
      <c r="VKO28" s="117"/>
      <c r="VKP28" s="117"/>
      <c r="VKQ28" s="117"/>
      <c r="VKR28" s="117"/>
      <c r="VKS28" s="117"/>
      <c r="VKT28" s="117"/>
      <c r="VKU28" s="117"/>
      <c r="VKV28" s="117"/>
      <c r="VKW28" s="117"/>
      <c r="VKX28" s="117"/>
      <c r="VKY28" s="117"/>
      <c r="VKZ28" s="117"/>
      <c r="VLA28" s="117"/>
      <c r="VLB28" s="117"/>
      <c r="VLC28" s="117"/>
      <c r="VLD28" s="117"/>
      <c r="VLE28" s="117"/>
      <c r="VLF28" s="117"/>
      <c r="VLG28" s="117"/>
      <c r="VLH28" s="117"/>
      <c r="VLI28" s="117"/>
      <c r="VLJ28" s="117"/>
      <c r="VLK28" s="117"/>
      <c r="VLL28" s="117"/>
      <c r="VLM28" s="117"/>
      <c r="VLN28" s="117"/>
      <c r="VLO28" s="117"/>
      <c r="VLP28" s="117"/>
      <c r="VLQ28" s="117"/>
      <c r="VLR28" s="117"/>
      <c r="VLS28" s="117"/>
      <c r="VLT28" s="117"/>
      <c r="VLU28" s="117"/>
      <c r="VLV28" s="117"/>
      <c r="VLW28" s="117"/>
      <c r="VLX28" s="117"/>
      <c r="VLY28" s="117"/>
      <c r="VLZ28" s="117"/>
      <c r="VMA28" s="117"/>
      <c r="VMB28" s="117"/>
      <c r="VMC28" s="117"/>
      <c r="VMD28" s="117"/>
      <c r="VME28" s="117"/>
      <c r="VMF28" s="117"/>
      <c r="VMG28" s="117"/>
      <c r="VMH28" s="117"/>
      <c r="VMI28" s="117"/>
      <c r="VMJ28" s="117"/>
      <c r="VMK28" s="117"/>
      <c r="VML28" s="117"/>
      <c r="VMM28" s="117"/>
      <c r="VMN28" s="117"/>
      <c r="VMO28" s="117"/>
      <c r="VMP28" s="117"/>
      <c r="VMQ28" s="117"/>
      <c r="VMR28" s="117"/>
      <c r="VMS28" s="117"/>
      <c r="VMT28" s="117"/>
      <c r="VMU28" s="117"/>
      <c r="VMV28" s="117"/>
      <c r="VMW28" s="117"/>
      <c r="VMX28" s="117"/>
      <c r="VMY28" s="117"/>
      <c r="VMZ28" s="117"/>
      <c r="VNA28" s="117"/>
      <c r="VNB28" s="117"/>
      <c r="VNC28" s="117"/>
      <c r="VND28" s="117"/>
      <c r="VNE28" s="117"/>
      <c r="VNF28" s="117"/>
      <c r="VNG28" s="117"/>
      <c r="VNH28" s="117"/>
      <c r="VNI28" s="117"/>
      <c r="VNJ28" s="117"/>
      <c r="VNK28" s="117"/>
      <c r="VNL28" s="117"/>
      <c r="VNM28" s="117"/>
      <c r="VNN28" s="117"/>
      <c r="VNO28" s="117"/>
      <c r="VNP28" s="117"/>
      <c r="VNQ28" s="117"/>
      <c r="VNR28" s="117"/>
      <c r="VNS28" s="117"/>
      <c r="VNT28" s="117"/>
      <c r="VNU28" s="117"/>
      <c r="VNV28" s="117"/>
      <c r="VNW28" s="117"/>
      <c r="VNX28" s="117"/>
      <c r="VNY28" s="117"/>
      <c r="VNZ28" s="117"/>
      <c r="VOA28" s="117"/>
      <c r="VOB28" s="117"/>
      <c r="VOC28" s="117"/>
      <c r="VOD28" s="117"/>
      <c r="VOE28" s="117"/>
      <c r="VOF28" s="117"/>
      <c r="VOG28" s="117"/>
      <c r="VOH28" s="117"/>
      <c r="VOI28" s="117"/>
      <c r="VOJ28" s="117"/>
      <c r="VOK28" s="117"/>
      <c r="VOL28" s="117"/>
      <c r="VOM28" s="117"/>
      <c r="VON28" s="117"/>
      <c r="VOO28" s="117"/>
      <c r="VOP28" s="117"/>
      <c r="VOQ28" s="117"/>
      <c r="VOR28" s="117"/>
      <c r="VOS28" s="117"/>
      <c r="VOT28" s="117"/>
      <c r="VOU28" s="117"/>
      <c r="VOV28" s="117"/>
      <c r="VOW28" s="117"/>
      <c r="VOX28" s="117"/>
      <c r="VOY28" s="117"/>
      <c r="VOZ28" s="117"/>
      <c r="VPA28" s="117"/>
      <c r="VPB28" s="117"/>
      <c r="VPC28" s="117"/>
      <c r="VPD28" s="117"/>
      <c r="VPE28" s="117"/>
      <c r="VPF28" s="117"/>
      <c r="VPG28" s="117"/>
      <c r="VPH28" s="117"/>
      <c r="VPI28" s="117"/>
      <c r="VPJ28" s="117"/>
      <c r="VPK28" s="117"/>
      <c r="VPL28" s="117"/>
      <c r="VPM28" s="117"/>
      <c r="VPN28" s="117"/>
      <c r="VPO28" s="117"/>
      <c r="VPP28" s="117"/>
      <c r="VPQ28" s="117"/>
      <c r="VPR28" s="117"/>
      <c r="VPS28" s="117"/>
      <c r="VPT28" s="117"/>
      <c r="VPU28" s="117"/>
      <c r="VPV28" s="117"/>
      <c r="VPW28" s="117"/>
      <c r="VPX28" s="117"/>
      <c r="VPY28" s="117"/>
      <c r="VPZ28" s="117"/>
      <c r="VQA28" s="117"/>
      <c r="VQB28" s="117"/>
      <c r="VQC28" s="117"/>
      <c r="VQD28" s="117"/>
      <c r="VQE28" s="117"/>
      <c r="VQF28" s="117"/>
      <c r="VQG28" s="117"/>
      <c r="VQH28" s="117"/>
      <c r="VQI28" s="117"/>
      <c r="VQJ28" s="117"/>
      <c r="VQK28" s="117"/>
      <c r="VQL28" s="117"/>
      <c r="VQM28" s="117"/>
      <c r="VQN28" s="117"/>
      <c r="VQO28" s="117"/>
      <c r="VQP28" s="117"/>
      <c r="VQQ28" s="117"/>
      <c r="VQR28" s="117"/>
      <c r="VQS28" s="117"/>
      <c r="VQT28" s="117"/>
      <c r="VQU28" s="117"/>
      <c r="VQV28" s="117"/>
      <c r="VQW28" s="117"/>
      <c r="VQX28" s="117"/>
      <c r="VQY28" s="117"/>
      <c r="VQZ28" s="117"/>
      <c r="VRA28" s="117"/>
      <c r="VRB28" s="117"/>
      <c r="VRC28" s="117"/>
      <c r="VRD28" s="117"/>
      <c r="VRE28" s="117"/>
      <c r="VRF28" s="117"/>
      <c r="VRG28" s="117"/>
      <c r="VRH28" s="117"/>
      <c r="VRI28" s="117"/>
      <c r="VRJ28" s="117"/>
      <c r="VRK28" s="117"/>
      <c r="VRL28" s="117"/>
      <c r="VRM28" s="117"/>
      <c r="VRN28" s="117"/>
      <c r="VRO28" s="117"/>
      <c r="VRP28" s="117"/>
      <c r="VRQ28" s="117"/>
      <c r="VRR28" s="117"/>
      <c r="VRS28" s="117"/>
      <c r="VRT28" s="117"/>
      <c r="VRU28" s="117"/>
      <c r="VRV28" s="117"/>
      <c r="VRW28" s="117"/>
      <c r="VRX28" s="117"/>
      <c r="VRY28" s="117"/>
      <c r="VRZ28" s="117"/>
      <c r="VSA28" s="117"/>
      <c r="VSB28" s="117"/>
      <c r="VSC28" s="117"/>
      <c r="VSD28" s="117"/>
      <c r="VSE28" s="117"/>
      <c r="VSF28" s="117"/>
      <c r="VSG28" s="117"/>
      <c r="VSH28" s="117"/>
      <c r="VSI28" s="117"/>
      <c r="VSJ28" s="117"/>
      <c r="VSK28" s="117"/>
      <c r="VSL28" s="117"/>
      <c r="VSM28" s="117"/>
      <c r="VSN28" s="117"/>
      <c r="VSO28" s="117"/>
      <c r="VSP28" s="117"/>
      <c r="VSQ28" s="117"/>
      <c r="VSR28" s="117"/>
      <c r="VSS28" s="117"/>
      <c r="VST28" s="117"/>
      <c r="VSU28" s="117"/>
      <c r="VSV28" s="117"/>
      <c r="VSW28" s="117"/>
      <c r="VSX28" s="117"/>
      <c r="VSY28" s="117"/>
      <c r="VSZ28" s="117"/>
      <c r="VTA28" s="117"/>
      <c r="VTB28" s="117"/>
      <c r="VTC28" s="117"/>
      <c r="VTD28" s="117"/>
      <c r="VTE28" s="117"/>
      <c r="VTF28" s="117"/>
      <c r="VTG28" s="117"/>
      <c r="VTH28" s="117"/>
      <c r="VTI28" s="117"/>
      <c r="VTJ28" s="117"/>
      <c r="VTK28" s="117"/>
      <c r="VTL28" s="117"/>
      <c r="VTM28" s="117"/>
      <c r="VTN28" s="117"/>
      <c r="VTO28" s="117"/>
      <c r="VTP28" s="117"/>
      <c r="VTQ28" s="117"/>
      <c r="VTR28" s="117"/>
      <c r="VTS28" s="117"/>
      <c r="VTT28" s="117"/>
      <c r="VTU28" s="117"/>
      <c r="VTV28" s="117"/>
      <c r="VTW28" s="117"/>
      <c r="VTX28" s="117"/>
      <c r="VTY28" s="117"/>
      <c r="VTZ28" s="117"/>
      <c r="VUA28" s="117"/>
      <c r="VUB28" s="117"/>
      <c r="VUC28" s="117"/>
      <c r="VUD28" s="117"/>
      <c r="VUE28" s="117"/>
      <c r="VUF28" s="117"/>
      <c r="VUG28" s="117"/>
      <c r="VUH28" s="117"/>
      <c r="VUI28" s="117"/>
      <c r="VUJ28" s="117"/>
      <c r="VUK28" s="117"/>
      <c r="VUL28" s="117"/>
      <c r="VUM28" s="117"/>
      <c r="VUN28" s="117"/>
      <c r="VUO28" s="117"/>
      <c r="VUP28" s="117"/>
      <c r="VUQ28" s="117"/>
      <c r="VUR28" s="117"/>
      <c r="VUS28" s="117"/>
      <c r="VUT28" s="117"/>
      <c r="VUU28" s="117"/>
      <c r="VUV28" s="117"/>
      <c r="VUW28" s="117"/>
      <c r="VUX28" s="117"/>
      <c r="VUY28" s="117"/>
      <c r="VUZ28" s="117"/>
      <c r="VVA28" s="117"/>
      <c r="VVB28" s="117"/>
      <c r="VVC28" s="117"/>
      <c r="VVD28" s="117"/>
      <c r="VVE28" s="117"/>
      <c r="VVF28" s="117"/>
      <c r="VVG28" s="117"/>
      <c r="VVH28" s="117"/>
      <c r="VVI28" s="117"/>
      <c r="VVJ28" s="117"/>
      <c r="VVK28" s="117"/>
      <c r="VVL28" s="117"/>
      <c r="VVM28" s="117"/>
      <c r="VVN28" s="117"/>
      <c r="VVO28" s="117"/>
      <c r="VVP28" s="117"/>
      <c r="VVQ28" s="117"/>
      <c r="VVR28" s="117"/>
      <c r="VVS28" s="117"/>
      <c r="VVT28" s="117"/>
      <c r="VVU28" s="117"/>
      <c r="VVV28" s="117"/>
      <c r="VVW28" s="117"/>
      <c r="VVX28" s="117"/>
      <c r="VVY28" s="117"/>
      <c r="VVZ28" s="117"/>
      <c r="VWA28" s="117"/>
      <c r="VWB28" s="117"/>
      <c r="VWC28" s="117"/>
      <c r="VWD28" s="117"/>
      <c r="VWE28" s="117"/>
      <c r="VWF28" s="117"/>
      <c r="VWG28" s="117"/>
      <c r="VWH28" s="117"/>
      <c r="VWI28" s="117"/>
      <c r="VWJ28" s="117"/>
      <c r="VWK28" s="117"/>
      <c r="VWL28" s="117"/>
      <c r="VWM28" s="117"/>
      <c r="VWN28" s="117"/>
      <c r="VWO28" s="117"/>
      <c r="VWP28" s="117"/>
      <c r="VWQ28" s="117"/>
      <c r="VWR28" s="117"/>
      <c r="VWS28" s="117"/>
      <c r="VWT28" s="117"/>
      <c r="VWU28" s="117"/>
      <c r="VWV28" s="117"/>
      <c r="VWW28" s="117"/>
      <c r="VWX28" s="117"/>
      <c r="VWY28" s="117"/>
      <c r="VWZ28" s="117"/>
      <c r="VXA28" s="117"/>
      <c r="VXB28" s="117"/>
      <c r="VXC28" s="117"/>
      <c r="VXD28" s="117"/>
      <c r="VXE28" s="117"/>
      <c r="VXF28" s="117"/>
      <c r="VXG28" s="117"/>
      <c r="VXH28" s="117"/>
      <c r="VXI28" s="117"/>
      <c r="VXJ28" s="117"/>
      <c r="VXK28" s="117"/>
      <c r="VXL28" s="117"/>
      <c r="VXM28" s="117"/>
      <c r="VXN28" s="117"/>
      <c r="VXO28" s="117"/>
      <c r="VXP28" s="117"/>
      <c r="VXQ28" s="117"/>
      <c r="VXR28" s="117"/>
      <c r="VXS28" s="117"/>
      <c r="VXT28" s="117"/>
      <c r="VXU28" s="117"/>
      <c r="VXV28" s="117"/>
      <c r="VXW28" s="117"/>
      <c r="VXX28" s="117"/>
      <c r="VXY28" s="117"/>
      <c r="VXZ28" s="117"/>
      <c r="VYA28" s="117"/>
      <c r="VYB28" s="117"/>
      <c r="VYC28" s="117"/>
      <c r="VYD28" s="117"/>
      <c r="VYE28" s="117"/>
      <c r="VYF28" s="117"/>
      <c r="VYG28" s="117"/>
      <c r="VYH28" s="117"/>
      <c r="VYI28" s="117"/>
      <c r="VYJ28" s="117"/>
      <c r="VYK28" s="117"/>
      <c r="VYL28" s="117"/>
      <c r="VYM28" s="117"/>
      <c r="VYN28" s="117"/>
      <c r="VYO28" s="117"/>
      <c r="VYP28" s="117"/>
      <c r="VYQ28" s="117"/>
      <c r="VYR28" s="117"/>
      <c r="VYS28" s="117"/>
      <c r="VYT28" s="117"/>
      <c r="VYU28" s="117"/>
      <c r="VYV28" s="117"/>
      <c r="VYW28" s="117"/>
      <c r="VYX28" s="117"/>
      <c r="VYY28" s="117"/>
      <c r="VYZ28" s="117"/>
      <c r="VZA28" s="117"/>
      <c r="VZB28" s="117"/>
      <c r="VZC28" s="117"/>
      <c r="VZD28" s="117"/>
      <c r="VZE28" s="117"/>
      <c r="VZF28" s="117"/>
      <c r="VZG28" s="117"/>
      <c r="VZH28" s="117"/>
      <c r="VZI28" s="117"/>
      <c r="VZJ28" s="117"/>
      <c r="VZK28" s="117"/>
      <c r="VZL28" s="117"/>
      <c r="VZM28" s="117"/>
      <c r="VZN28" s="117"/>
      <c r="VZO28" s="117"/>
      <c r="VZP28" s="117"/>
      <c r="VZQ28" s="117"/>
      <c r="VZR28" s="117"/>
      <c r="VZS28" s="117"/>
      <c r="VZT28" s="117"/>
      <c r="VZU28" s="117"/>
      <c r="VZV28" s="117"/>
      <c r="VZW28" s="117"/>
      <c r="VZX28" s="117"/>
      <c r="VZY28" s="117"/>
      <c r="VZZ28" s="117"/>
      <c r="WAA28" s="117"/>
      <c r="WAB28" s="117"/>
      <c r="WAC28" s="117"/>
      <c r="WAD28" s="117"/>
      <c r="WAE28" s="117"/>
      <c r="WAF28" s="117"/>
      <c r="WAG28" s="117"/>
      <c r="WAH28" s="117"/>
      <c r="WAI28" s="117"/>
      <c r="WAJ28" s="117"/>
      <c r="WAK28" s="117"/>
      <c r="WAL28" s="117"/>
      <c r="WAM28" s="117"/>
      <c r="WAN28" s="117"/>
      <c r="WAO28" s="117"/>
      <c r="WAP28" s="117"/>
      <c r="WAQ28" s="117"/>
      <c r="WAR28" s="117"/>
      <c r="WAS28" s="117"/>
      <c r="WAT28" s="117"/>
      <c r="WAU28" s="117"/>
      <c r="WAV28" s="117"/>
      <c r="WAW28" s="117"/>
      <c r="WAX28" s="117"/>
      <c r="WAY28" s="117"/>
      <c r="WAZ28" s="117"/>
      <c r="WBA28" s="117"/>
      <c r="WBB28" s="117"/>
      <c r="WBC28" s="117"/>
      <c r="WBD28" s="117"/>
      <c r="WBE28" s="117"/>
      <c r="WBF28" s="117"/>
      <c r="WBG28" s="117"/>
      <c r="WBH28" s="117"/>
      <c r="WBI28" s="117"/>
      <c r="WBJ28" s="117"/>
      <c r="WBK28" s="117"/>
      <c r="WBL28" s="117"/>
      <c r="WBM28" s="117"/>
      <c r="WBN28" s="117"/>
      <c r="WBO28" s="117"/>
      <c r="WBP28" s="117"/>
      <c r="WBQ28" s="117"/>
      <c r="WBR28" s="117"/>
      <c r="WBS28" s="117"/>
      <c r="WBT28" s="117"/>
      <c r="WBU28" s="117"/>
      <c r="WBV28" s="117"/>
      <c r="WBW28" s="117"/>
      <c r="WBX28" s="117"/>
      <c r="WBY28" s="117"/>
      <c r="WBZ28" s="117"/>
      <c r="WCA28" s="117"/>
      <c r="WCB28" s="117"/>
      <c r="WCC28" s="117"/>
      <c r="WCD28" s="117"/>
      <c r="WCE28" s="117"/>
      <c r="WCF28" s="117"/>
      <c r="WCG28" s="117"/>
      <c r="WCH28" s="117"/>
      <c r="WCI28" s="117"/>
      <c r="WCJ28" s="117"/>
      <c r="WCK28" s="117"/>
      <c r="WCL28" s="117"/>
      <c r="WCM28" s="117"/>
      <c r="WCN28" s="117"/>
      <c r="WCO28" s="117"/>
      <c r="WCP28" s="117"/>
      <c r="WCQ28" s="117"/>
      <c r="WCR28" s="117"/>
      <c r="WCS28" s="117"/>
      <c r="WCT28" s="117"/>
      <c r="WCU28" s="117"/>
      <c r="WCV28" s="117"/>
      <c r="WCW28" s="117"/>
      <c r="WCX28" s="117"/>
      <c r="WCY28" s="117"/>
      <c r="WCZ28" s="117"/>
      <c r="WDA28" s="117"/>
      <c r="WDB28" s="117"/>
      <c r="WDC28" s="117"/>
      <c r="WDD28" s="117"/>
      <c r="WDE28" s="117"/>
      <c r="WDF28" s="117"/>
      <c r="WDG28" s="117"/>
      <c r="WDH28" s="117"/>
      <c r="WDI28" s="117"/>
      <c r="WDJ28" s="117"/>
      <c r="WDK28" s="117"/>
      <c r="WDL28" s="117"/>
      <c r="WDM28" s="117"/>
      <c r="WDN28" s="117"/>
      <c r="WDO28" s="117"/>
      <c r="WDP28" s="117"/>
      <c r="WDQ28" s="117"/>
      <c r="WDR28" s="117"/>
      <c r="WDS28" s="117"/>
      <c r="WDT28" s="117"/>
      <c r="WDU28" s="117"/>
      <c r="WDV28" s="117"/>
      <c r="WDW28" s="117"/>
      <c r="WDX28" s="117"/>
      <c r="WDY28" s="117"/>
      <c r="WDZ28" s="117"/>
      <c r="WEA28" s="117"/>
      <c r="WEB28" s="117"/>
      <c r="WEC28" s="117"/>
      <c r="WED28" s="117"/>
      <c r="WEE28" s="117"/>
      <c r="WEF28" s="117"/>
      <c r="WEG28" s="117"/>
      <c r="WEH28" s="117"/>
      <c r="WEI28" s="117"/>
      <c r="WEJ28" s="117"/>
      <c r="WEK28" s="117"/>
      <c r="WEL28" s="117"/>
      <c r="WEM28" s="117"/>
      <c r="WEN28" s="117"/>
      <c r="WEO28" s="117"/>
      <c r="WEP28" s="117"/>
      <c r="WEQ28" s="117"/>
      <c r="WER28" s="117"/>
      <c r="WES28" s="117"/>
      <c r="WET28" s="117"/>
      <c r="WEU28" s="117"/>
      <c r="WEV28" s="117"/>
      <c r="WEW28" s="117"/>
      <c r="WEX28" s="117"/>
      <c r="WEY28" s="117"/>
      <c r="WEZ28" s="117"/>
      <c r="WFA28" s="117"/>
      <c r="WFB28" s="117"/>
      <c r="WFC28" s="117"/>
      <c r="WFD28" s="117"/>
      <c r="WFE28" s="117"/>
      <c r="WFF28" s="117"/>
      <c r="WFG28" s="117"/>
      <c r="WFH28" s="117"/>
      <c r="WFI28" s="117"/>
      <c r="WFJ28" s="117"/>
      <c r="WFK28" s="117"/>
      <c r="WFL28" s="117"/>
      <c r="WFM28" s="117"/>
      <c r="WFN28" s="117"/>
      <c r="WFO28" s="117"/>
      <c r="WFP28" s="117"/>
      <c r="WFQ28" s="117"/>
      <c r="WFR28" s="117"/>
      <c r="WFS28" s="117"/>
      <c r="WFT28" s="117"/>
      <c r="WFU28" s="117"/>
      <c r="WFV28" s="117"/>
      <c r="WFW28" s="117"/>
      <c r="WFX28" s="117"/>
      <c r="WFY28" s="117"/>
      <c r="WFZ28" s="117"/>
      <c r="WGA28" s="117"/>
      <c r="WGB28" s="117"/>
      <c r="WGC28" s="117"/>
      <c r="WGD28" s="117"/>
      <c r="WGE28" s="117"/>
      <c r="WGF28" s="117"/>
      <c r="WGG28" s="117"/>
      <c r="WGH28" s="117"/>
      <c r="WGI28" s="117"/>
      <c r="WGJ28" s="117"/>
      <c r="WGK28" s="117"/>
      <c r="WGL28" s="117"/>
      <c r="WGM28" s="117"/>
      <c r="WGN28" s="117"/>
      <c r="WGO28" s="117"/>
      <c r="WGP28" s="117"/>
      <c r="WGQ28" s="117"/>
      <c r="WGR28" s="117"/>
      <c r="WGS28" s="117"/>
      <c r="WGT28" s="117"/>
      <c r="WGU28" s="117"/>
      <c r="WGV28" s="117"/>
      <c r="WGW28" s="117"/>
      <c r="WGX28" s="117"/>
      <c r="WGY28" s="117"/>
      <c r="WGZ28" s="117"/>
      <c r="WHA28" s="117"/>
      <c r="WHB28" s="117"/>
      <c r="WHC28" s="117"/>
      <c r="WHD28" s="117"/>
      <c r="WHE28" s="117"/>
      <c r="WHF28" s="117"/>
      <c r="WHG28" s="117"/>
      <c r="WHH28" s="117"/>
      <c r="WHI28" s="117"/>
      <c r="WHJ28" s="117"/>
      <c r="WHK28" s="117"/>
      <c r="WHL28" s="117"/>
      <c r="WHM28" s="117"/>
      <c r="WHN28" s="117"/>
      <c r="WHO28" s="117"/>
      <c r="WHP28" s="117"/>
      <c r="WHQ28" s="117"/>
      <c r="WHR28" s="117"/>
      <c r="WHS28" s="117"/>
      <c r="WHT28" s="117"/>
      <c r="WHU28" s="117"/>
      <c r="WHV28" s="117"/>
      <c r="WHW28" s="117"/>
      <c r="WHX28" s="117"/>
      <c r="WHY28" s="117"/>
      <c r="WHZ28" s="117"/>
      <c r="WIA28" s="117"/>
      <c r="WIB28" s="117"/>
      <c r="WIC28" s="117"/>
      <c r="WID28" s="117"/>
      <c r="WIE28" s="117"/>
      <c r="WIF28" s="117"/>
      <c r="WIG28" s="117"/>
      <c r="WIH28" s="117"/>
      <c r="WII28" s="117"/>
      <c r="WIJ28" s="117"/>
      <c r="WIK28" s="117"/>
      <c r="WIL28" s="117"/>
      <c r="WIM28" s="117"/>
      <c r="WIN28" s="117"/>
      <c r="WIO28" s="117"/>
      <c r="WIP28" s="117"/>
      <c r="WIQ28" s="117"/>
      <c r="WIR28" s="117"/>
      <c r="WIS28" s="117"/>
      <c r="WIT28" s="117"/>
      <c r="WIU28" s="117"/>
      <c r="WIV28" s="117"/>
      <c r="WIW28" s="117"/>
      <c r="WIX28" s="117"/>
      <c r="WIY28" s="117"/>
      <c r="WIZ28" s="117"/>
      <c r="WJA28" s="117"/>
      <c r="WJB28" s="117"/>
      <c r="WJC28" s="117"/>
      <c r="WJD28" s="117"/>
      <c r="WJE28" s="117"/>
      <c r="WJF28" s="117"/>
      <c r="WJG28" s="117"/>
      <c r="WJH28" s="117"/>
      <c r="WJI28" s="117"/>
      <c r="WJJ28" s="117"/>
      <c r="WJK28" s="117"/>
      <c r="WJL28" s="117"/>
      <c r="WJM28" s="117"/>
      <c r="WJN28" s="117"/>
      <c r="WJO28" s="117"/>
      <c r="WJP28" s="117"/>
      <c r="WJQ28" s="117"/>
      <c r="WJR28" s="117"/>
      <c r="WJS28" s="117"/>
      <c r="WJT28" s="117"/>
      <c r="WJU28" s="117"/>
      <c r="WJV28" s="117"/>
      <c r="WJW28" s="117"/>
      <c r="WJX28" s="117"/>
      <c r="WJY28" s="117"/>
      <c r="WJZ28" s="117"/>
      <c r="WKA28" s="117"/>
      <c r="WKB28" s="117"/>
      <c r="WKC28" s="117"/>
      <c r="WKD28" s="117"/>
      <c r="WKE28" s="117"/>
      <c r="WKF28" s="117"/>
      <c r="WKG28" s="117"/>
      <c r="WKH28" s="117"/>
      <c r="WKI28" s="117"/>
      <c r="WKJ28" s="117"/>
      <c r="WKK28" s="117"/>
      <c r="WKL28" s="117"/>
      <c r="WKM28" s="117"/>
      <c r="WKN28" s="117"/>
      <c r="WKO28" s="117"/>
      <c r="WKP28" s="117"/>
      <c r="WKQ28" s="117"/>
      <c r="WKR28" s="117"/>
      <c r="WKS28" s="117"/>
      <c r="WKT28" s="117"/>
      <c r="WKU28" s="117"/>
      <c r="WKV28" s="117"/>
      <c r="WKW28" s="117"/>
      <c r="WKX28" s="117"/>
      <c r="WKY28" s="117"/>
      <c r="WKZ28" s="117"/>
      <c r="WLA28" s="117"/>
      <c r="WLB28" s="117"/>
      <c r="WLC28" s="117"/>
      <c r="WLD28" s="117"/>
      <c r="WLE28" s="117"/>
      <c r="WLF28" s="117"/>
      <c r="WLG28" s="117"/>
      <c r="WLH28" s="117"/>
      <c r="WLI28" s="117"/>
      <c r="WLJ28" s="117"/>
      <c r="WLK28" s="117"/>
      <c r="WLL28" s="117"/>
      <c r="WLM28" s="117"/>
      <c r="WLN28" s="117"/>
      <c r="WLO28" s="117"/>
      <c r="WLP28" s="117"/>
      <c r="WLQ28" s="117"/>
      <c r="WLR28" s="117"/>
      <c r="WLS28" s="117"/>
      <c r="WLT28" s="117"/>
      <c r="WLU28" s="117"/>
      <c r="WLV28" s="117"/>
      <c r="WLW28" s="117"/>
      <c r="WLX28" s="117"/>
      <c r="WLY28" s="117"/>
      <c r="WLZ28" s="117"/>
      <c r="WMA28" s="117"/>
      <c r="WMB28" s="117"/>
      <c r="WMC28" s="117"/>
      <c r="WMD28" s="117"/>
      <c r="WME28" s="117"/>
      <c r="WMF28" s="117"/>
      <c r="WMG28" s="117"/>
      <c r="WMH28" s="117"/>
      <c r="WMI28" s="117"/>
      <c r="WMJ28" s="117"/>
      <c r="WMK28" s="117"/>
      <c r="WML28" s="117"/>
      <c r="WMM28" s="117"/>
      <c r="WMN28" s="117"/>
      <c r="WMO28" s="117"/>
      <c r="WMP28" s="117"/>
      <c r="WMQ28" s="117"/>
      <c r="WMR28" s="117"/>
      <c r="WMS28" s="117"/>
      <c r="WMT28" s="117"/>
      <c r="WMU28" s="117"/>
      <c r="WMV28" s="117"/>
      <c r="WMW28" s="117"/>
      <c r="WMX28" s="117"/>
      <c r="WMY28" s="117"/>
      <c r="WMZ28" s="117"/>
      <c r="WNA28" s="117"/>
      <c r="WNB28" s="117"/>
      <c r="WNC28" s="117"/>
      <c r="WND28" s="117"/>
      <c r="WNE28" s="117"/>
      <c r="WNF28" s="117"/>
      <c r="WNG28" s="117"/>
      <c r="WNH28" s="117"/>
      <c r="WNI28" s="117"/>
      <c r="WNJ28" s="117"/>
      <c r="WNK28" s="117"/>
      <c r="WNL28" s="117"/>
      <c r="WNM28" s="117"/>
      <c r="WNN28" s="117"/>
      <c r="WNO28" s="117"/>
      <c r="WNP28" s="117"/>
      <c r="WNQ28" s="117"/>
      <c r="WNR28" s="117"/>
      <c r="WNS28" s="117"/>
      <c r="WNT28" s="117"/>
      <c r="WNU28" s="117"/>
      <c r="WNV28" s="117"/>
      <c r="WNW28" s="117"/>
      <c r="WNX28" s="117"/>
      <c r="WNY28" s="117"/>
      <c r="WNZ28" s="117"/>
      <c r="WOA28" s="117"/>
      <c r="WOB28" s="117"/>
      <c r="WOC28" s="117"/>
      <c r="WOD28" s="117"/>
      <c r="WOE28" s="117"/>
      <c r="WOF28" s="117"/>
      <c r="WOG28" s="117"/>
      <c r="WOH28" s="117"/>
      <c r="WOI28" s="117"/>
      <c r="WOJ28" s="117"/>
      <c r="WOK28" s="117"/>
      <c r="WOL28" s="117"/>
      <c r="WOM28" s="117"/>
      <c r="WON28" s="117"/>
      <c r="WOO28" s="117"/>
      <c r="WOP28" s="117"/>
      <c r="WOQ28" s="117"/>
      <c r="WOR28" s="117"/>
      <c r="WOS28" s="117"/>
      <c r="WOT28" s="117"/>
      <c r="WOU28" s="117"/>
      <c r="WOV28" s="117"/>
      <c r="WOW28" s="117"/>
      <c r="WOX28" s="117"/>
      <c r="WOY28" s="117"/>
      <c r="WOZ28" s="117"/>
      <c r="WPA28" s="117"/>
      <c r="WPB28" s="117"/>
      <c r="WPC28" s="117"/>
      <c r="WPD28" s="117"/>
      <c r="WPE28" s="117"/>
      <c r="WPF28" s="117"/>
      <c r="WPG28" s="117"/>
      <c r="WPH28" s="117"/>
      <c r="WPI28" s="117"/>
      <c r="WPJ28" s="117"/>
      <c r="WPK28" s="117"/>
      <c r="WPL28" s="117"/>
      <c r="WPM28" s="117"/>
      <c r="WPN28" s="117"/>
      <c r="WPO28" s="117"/>
      <c r="WPP28" s="117"/>
      <c r="WPQ28" s="117"/>
      <c r="WPR28" s="117"/>
      <c r="WPS28" s="117"/>
      <c r="WPT28" s="117"/>
      <c r="WPU28" s="117"/>
      <c r="WPV28" s="117"/>
      <c r="WPW28" s="117"/>
      <c r="WPX28" s="117"/>
      <c r="WPY28" s="117"/>
      <c r="WPZ28" s="117"/>
      <c r="WQA28" s="117"/>
      <c r="WQB28" s="117"/>
      <c r="WQC28" s="117"/>
      <c r="WQD28" s="117"/>
      <c r="WQE28" s="117"/>
      <c r="WQF28" s="117"/>
      <c r="WQG28" s="117"/>
      <c r="WQH28" s="117"/>
      <c r="WQI28" s="117"/>
      <c r="WQJ28" s="117"/>
      <c r="WQK28" s="117"/>
      <c r="WQL28" s="117"/>
      <c r="WQM28" s="117"/>
      <c r="WQN28" s="117"/>
      <c r="WQO28" s="117"/>
      <c r="WQP28" s="117"/>
      <c r="WQQ28" s="117"/>
      <c r="WQR28" s="117"/>
      <c r="WQS28" s="117"/>
      <c r="WQT28" s="117"/>
      <c r="WQU28" s="117"/>
      <c r="WQV28" s="117"/>
      <c r="WQW28" s="117"/>
      <c r="WQX28" s="117"/>
      <c r="WQY28" s="117"/>
      <c r="WQZ28" s="117"/>
      <c r="WRA28" s="117"/>
      <c r="WRB28" s="117"/>
      <c r="WRC28" s="117"/>
      <c r="WRD28" s="117"/>
      <c r="WRE28" s="117"/>
      <c r="WRF28" s="117"/>
      <c r="WRG28" s="117"/>
      <c r="WRH28" s="117"/>
      <c r="WRI28" s="117"/>
      <c r="WRJ28" s="117"/>
      <c r="WRK28" s="117"/>
      <c r="WRL28" s="117"/>
      <c r="WRM28" s="117"/>
      <c r="WRN28" s="117"/>
      <c r="WRO28" s="117"/>
      <c r="WRP28" s="117"/>
      <c r="WRQ28" s="117"/>
      <c r="WRR28" s="117"/>
      <c r="WRS28" s="117"/>
      <c r="WRT28" s="117"/>
      <c r="WRU28" s="117"/>
      <c r="WRV28" s="117"/>
      <c r="WRW28" s="117"/>
      <c r="WRX28" s="117"/>
      <c r="WRY28" s="117"/>
      <c r="WRZ28" s="117"/>
      <c r="WSA28" s="117"/>
      <c r="WSB28" s="117"/>
      <c r="WSC28" s="117"/>
      <c r="WSD28" s="117"/>
      <c r="WSE28" s="117"/>
      <c r="WSF28" s="117"/>
      <c r="WSG28" s="117"/>
      <c r="WSH28" s="117"/>
      <c r="WSI28" s="117"/>
      <c r="WSJ28" s="117"/>
      <c r="WSK28" s="117"/>
      <c r="WSL28" s="117"/>
      <c r="WSM28" s="117"/>
      <c r="WSN28" s="117"/>
      <c r="WSO28" s="117"/>
      <c r="WSP28" s="117"/>
      <c r="WSQ28" s="117"/>
      <c r="WSR28" s="117"/>
      <c r="WSS28" s="117"/>
      <c r="WST28" s="117"/>
      <c r="WSU28" s="117"/>
      <c r="WSV28" s="117"/>
      <c r="WSW28" s="117"/>
      <c r="WSX28" s="117"/>
      <c r="WSY28" s="117"/>
      <c r="WSZ28" s="117"/>
      <c r="WTA28" s="117"/>
      <c r="WTB28" s="117"/>
      <c r="WTC28" s="117"/>
      <c r="WTD28" s="117"/>
      <c r="WTE28" s="117"/>
      <c r="WTF28" s="117"/>
      <c r="WTG28" s="117"/>
      <c r="WTH28" s="117"/>
      <c r="WTI28" s="117"/>
      <c r="WTJ28" s="117"/>
      <c r="WTK28" s="117"/>
      <c r="WTL28" s="117"/>
      <c r="WTM28" s="117"/>
      <c r="WTN28" s="117"/>
      <c r="WTO28" s="117"/>
      <c r="WTP28" s="117"/>
      <c r="WTQ28" s="117"/>
      <c r="WTR28" s="117"/>
      <c r="WTS28" s="117"/>
      <c r="WTT28" s="117"/>
      <c r="WTU28" s="117"/>
      <c r="WTV28" s="117"/>
      <c r="WTW28" s="117"/>
      <c r="WTX28" s="117"/>
      <c r="WTY28" s="117"/>
      <c r="WTZ28" s="117"/>
      <c r="WUA28" s="117"/>
      <c r="WUB28" s="117"/>
      <c r="WUC28" s="117"/>
      <c r="WUD28" s="117"/>
      <c r="WUE28" s="117"/>
      <c r="WUF28" s="117"/>
      <c r="WUG28" s="117"/>
      <c r="WUH28" s="117"/>
      <c r="WUI28" s="117"/>
      <c r="WUJ28" s="117"/>
      <c r="WUK28" s="117"/>
      <c r="WUL28" s="117"/>
      <c r="WUM28" s="117"/>
      <c r="WUN28" s="117"/>
      <c r="WUO28" s="117"/>
      <c r="WUP28" s="117"/>
      <c r="WUQ28" s="117"/>
      <c r="WUR28" s="117"/>
      <c r="WUS28" s="117"/>
      <c r="WUT28" s="117"/>
      <c r="WUU28" s="117"/>
      <c r="WUV28" s="117"/>
      <c r="WUW28" s="117"/>
      <c r="WUX28" s="117"/>
      <c r="WUY28" s="117"/>
      <c r="WUZ28" s="117"/>
      <c r="WVA28" s="117"/>
      <c r="WVB28" s="117"/>
      <c r="WVC28" s="117"/>
      <c r="WVD28" s="117"/>
      <c r="WVE28" s="117"/>
      <c r="WVF28" s="117"/>
      <c r="WVG28" s="117"/>
      <c r="WVH28" s="117"/>
      <c r="WVI28" s="117"/>
      <c r="WVJ28" s="117"/>
      <c r="WVK28" s="117"/>
      <c r="WVL28" s="117"/>
      <c r="WVM28" s="117"/>
      <c r="WVN28" s="117"/>
      <c r="WVO28" s="117"/>
      <c r="WVP28" s="117"/>
      <c r="WVQ28" s="117"/>
      <c r="WVR28" s="117"/>
      <c r="WVS28" s="117"/>
      <c r="WVT28" s="117"/>
      <c r="WVU28" s="117"/>
      <c r="WVV28" s="117"/>
      <c r="WVW28" s="117"/>
      <c r="WVX28" s="117"/>
      <c r="WVY28" s="117"/>
      <c r="WVZ28" s="117"/>
      <c r="WWA28" s="117"/>
      <c r="WWB28" s="117"/>
      <c r="WWC28" s="117"/>
      <c r="WWD28" s="117"/>
      <c r="WWE28" s="117"/>
      <c r="WWF28" s="117"/>
      <c r="WWG28" s="117"/>
      <c r="WWH28" s="117"/>
      <c r="WWI28" s="117"/>
      <c r="WWJ28" s="117"/>
      <c r="WWK28" s="117"/>
      <c r="WWL28" s="117"/>
      <c r="WWM28" s="117"/>
      <c r="WWN28" s="117"/>
      <c r="WWO28" s="117"/>
      <c r="WWP28" s="117"/>
      <c r="WWQ28" s="117"/>
      <c r="WWR28" s="117"/>
      <c r="WWS28" s="117"/>
      <c r="WWT28" s="117"/>
      <c r="WWU28" s="117"/>
      <c r="WWV28" s="117"/>
      <c r="WWW28" s="117"/>
      <c r="WWX28" s="117"/>
      <c r="WWY28" s="117"/>
      <c r="WWZ28" s="117"/>
      <c r="WXA28" s="117"/>
      <c r="WXB28" s="117"/>
      <c r="WXC28" s="117"/>
      <c r="WXD28" s="117"/>
      <c r="WXE28" s="117"/>
      <c r="WXF28" s="117"/>
      <c r="WXG28" s="117"/>
      <c r="WXH28" s="117"/>
      <c r="WXI28" s="117"/>
      <c r="WXJ28" s="117"/>
      <c r="WXK28" s="117"/>
      <c r="WXL28" s="117"/>
      <c r="WXM28" s="117"/>
      <c r="WXN28" s="117"/>
      <c r="WXO28" s="117"/>
      <c r="WXP28" s="117"/>
      <c r="WXQ28" s="117"/>
      <c r="WXR28" s="117"/>
      <c r="WXS28" s="117"/>
      <c r="WXT28" s="117"/>
      <c r="WXU28" s="117"/>
      <c r="WXV28" s="117"/>
      <c r="WXW28" s="117"/>
      <c r="WXX28" s="117"/>
      <c r="WXY28" s="117"/>
      <c r="WXZ28" s="117"/>
      <c r="WYA28" s="117"/>
      <c r="WYB28" s="117"/>
      <c r="WYC28" s="117"/>
      <c r="WYD28" s="117"/>
      <c r="WYE28" s="117"/>
      <c r="WYF28" s="117"/>
      <c r="WYG28" s="117"/>
      <c r="WYH28" s="117"/>
      <c r="WYI28" s="117"/>
      <c r="WYJ28" s="117"/>
      <c r="WYK28" s="117"/>
      <c r="WYL28" s="117"/>
      <c r="WYM28" s="117"/>
      <c r="WYN28" s="117"/>
      <c r="WYO28" s="117"/>
      <c r="WYP28" s="117"/>
      <c r="WYQ28" s="117"/>
      <c r="WYR28" s="117"/>
      <c r="WYS28" s="117"/>
      <c r="WYT28" s="117"/>
      <c r="WYU28" s="117"/>
      <c r="WYV28" s="117"/>
      <c r="WYW28" s="117"/>
      <c r="WYX28" s="117"/>
      <c r="WYY28" s="117"/>
      <c r="WYZ28" s="117"/>
      <c r="WZA28" s="117"/>
      <c r="WZB28" s="117"/>
      <c r="WZC28" s="117"/>
      <c r="WZD28" s="117"/>
      <c r="WZE28" s="117"/>
      <c r="WZF28" s="117"/>
      <c r="WZG28" s="117"/>
      <c r="WZH28" s="117"/>
      <c r="WZI28" s="117"/>
      <c r="WZJ28" s="117"/>
      <c r="WZK28" s="117"/>
      <c r="WZL28" s="117"/>
      <c r="WZM28" s="117"/>
      <c r="WZN28" s="117"/>
      <c r="WZO28" s="117"/>
      <c r="WZP28" s="117"/>
      <c r="WZQ28" s="117"/>
      <c r="WZR28" s="117"/>
      <c r="WZS28" s="117"/>
      <c r="WZT28" s="117"/>
      <c r="WZU28" s="117"/>
      <c r="WZV28" s="117"/>
      <c r="WZW28" s="117"/>
      <c r="WZX28" s="117"/>
      <c r="WZY28" s="117"/>
      <c r="WZZ28" s="117"/>
      <c r="XAA28" s="117"/>
      <c r="XAB28" s="117"/>
      <c r="XAC28" s="117"/>
      <c r="XAD28" s="117"/>
      <c r="XAE28" s="117"/>
      <c r="XAF28" s="117"/>
      <c r="XAG28" s="117"/>
      <c r="XAH28" s="117"/>
      <c r="XAI28" s="117"/>
      <c r="XAJ28" s="117"/>
      <c r="XAK28" s="117"/>
      <c r="XAL28" s="117"/>
      <c r="XAM28" s="117"/>
      <c r="XAN28" s="117"/>
      <c r="XAO28" s="117"/>
      <c r="XAP28" s="117"/>
      <c r="XAQ28" s="117"/>
      <c r="XAR28" s="117"/>
      <c r="XAS28" s="117"/>
      <c r="XAT28" s="117"/>
      <c r="XAU28" s="117"/>
      <c r="XAV28" s="117"/>
      <c r="XAW28" s="117"/>
      <c r="XAX28" s="117"/>
      <c r="XAY28" s="117"/>
      <c r="XAZ28" s="117"/>
      <c r="XBA28" s="117"/>
      <c r="XBB28" s="117"/>
      <c r="XBC28" s="117"/>
      <c r="XBD28" s="117"/>
      <c r="XBE28" s="117"/>
      <c r="XBF28" s="117"/>
      <c r="XBG28" s="117"/>
      <c r="XBH28" s="117"/>
      <c r="XBI28" s="117"/>
      <c r="XBJ28" s="117"/>
      <c r="XBK28" s="117"/>
      <c r="XBL28" s="117"/>
      <c r="XBM28" s="117"/>
      <c r="XBN28" s="117"/>
      <c r="XBO28" s="117"/>
      <c r="XBP28" s="117"/>
      <c r="XBQ28" s="117"/>
      <c r="XBR28" s="117"/>
      <c r="XBS28" s="117"/>
      <c r="XBT28" s="117"/>
      <c r="XBU28" s="117"/>
      <c r="XBV28" s="117"/>
      <c r="XBW28" s="117"/>
      <c r="XBX28" s="117"/>
      <c r="XBY28" s="117"/>
      <c r="XBZ28" s="117"/>
      <c r="XCA28" s="117"/>
      <c r="XCB28" s="117"/>
      <c r="XCC28" s="117"/>
      <c r="XCD28" s="117"/>
      <c r="XCE28" s="117"/>
      <c r="XCF28" s="117"/>
      <c r="XCG28" s="117"/>
      <c r="XCH28" s="117"/>
      <c r="XCI28" s="117"/>
      <c r="XCJ28" s="117"/>
      <c r="XCK28" s="117"/>
      <c r="XCL28" s="117"/>
      <c r="XCM28" s="117"/>
      <c r="XCN28" s="117"/>
      <c r="XCO28" s="117"/>
      <c r="XCP28" s="117"/>
      <c r="XCQ28" s="117"/>
      <c r="XCR28" s="117"/>
      <c r="XCS28" s="117"/>
      <c r="XCT28" s="117"/>
      <c r="XCU28" s="117"/>
      <c r="XCV28" s="117"/>
      <c r="XCW28" s="117"/>
      <c r="XCX28" s="117"/>
      <c r="XCY28" s="117"/>
      <c r="XCZ28" s="117"/>
      <c r="XDA28" s="117"/>
      <c r="XDB28" s="117"/>
      <c r="XDC28" s="117"/>
      <c r="XDD28" s="117"/>
      <c r="XDE28" s="117"/>
      <c r="XDF28" s="117"/>
      <c r="XDG28" s="117"/>
      <c r="XDH28" s="117"/>
      <c r="XDI28" s="117"/>
      <c r="XDJ28" s="117"/>
      <c r="XDK28" s="117"/>
      <c r="XDL28" s="117"/>
      <c r="XDM28" s="117"/>
      <c r="XDN28" s="117"/>
      <c r="XDO28" s="117"/>
      <c r="XDP28" s="117"/>
      <c r="XDQ28" s="117"/>
      <c r="XDR28" s="117"/>
      <c r="XDS28" s="117"/>
      <c r="XDT28" s="117"/>
      <c r="XDU28" s="117"/>
      <c r="XDV28" s="117"/>
      <c r="XDW28" s="117"/>
      <c r="XDX28" s="117"/>
      <c r="XDY28" s="117"/>
      <c r="XDZ28" s="117"/>
      <c r="XEA28" s="117"/>
      <c r="XEB28" s="117"/>
      <c r="XEC28" s="117"/>
      <c r="XED28" s="117"/>
      <c r="XEE28" s="117"/>
      <c r="XEF28" s="117"/>
      <c r="XEG28" s="117"/>
      <c r="XEH28" s="117"/>
      <c r="XEI28" s="117"/>
      <c r="XEJ28" s="117"/>
      <c r="XEK28" s="117"/>
      <c r="XEL28" s="117"/>
      <c r="XEM28" s="117"/>
      <c r="XEN28" s="117"/>
      <c r="XEO28" s="117"/>
      <c r="XEP28" s="117"/>
      <c r="XEQ28" s="117"/>
      <c r="XER28" s="117"/>
      <c r="XES28" s="117"/>
      <c r="XET28" s="117"/>
      <c r="XEU28" s="117"/>
      <c r="XEV28" s="117"/>
      <c r="XEW28" s="117"/>
      <c r="XEX28" s="117"/>
      <c r="XEY28" s="118"/>
      <c r="XEZ28" s="118"/>
      <c r="XFA28" s="118"/>
    </row>
    <row r="29" spans="1:16381" s="88" customFormat="1" ht="64.2" customHeight="1" x14ac:dyDescent="0.3">
      <c r="A29" s="119">
        <v>20</v>
      </c>
      <c r="B29" s="108" t="s">
        <v>465</v>
      </c>
      <c r="C29" s="111" t="s">
        <v>179</v>
      </c>
      <c r="D29" s="103" t="s">
        <v>87</v>
      </c>
      <c r="E29" s="103" t="s">
        <v>103</v>
      </c>
      <c r="F29" s="103" t="s">
        <v>93</v>
      </c>
      <c r="G29" s="111" t="s">
        <v>5</v>
      </c>
      <c r="H29" s="120" t="s">
        <v>4</v>
      </c>
      <c r="I29" s="111" t="s">
        <v>14</v>
      </c>
      <c r="J29" s="113" t="s">
        <v>0</v>
      </c>
      <c r="K29" s="88" t="s">
        <v>177</v>
      </c>
      <c r="M29" s="117"/>
      <c r="O29" s="117"/>
      <c r="Q29" s="117"/>
      <c r="S29" s="117"/>
      <c r="U29" s="117"/>
      <c r="W29" s="117"/>
      <c r="Y29" s="117"/>
      <c r="AA29" s="117"/>
      <c r="AC29" s="117"/>
      <c r="AE29" s="117"/>
      <c r="AG29" s="117"/>
      <c r="AI29" s="117"/>
      <c r="AK29" s="117"/>
      <c r="AM29" s="117"/>
      <c r="AO29" s="117"/>
      <c r="AQ29" s="117"/>
      <c r="AS29" s="117"/>
      <c r="AU29" s="117"/>
      <c r="AW29" s="117"/>
      <c r="AY29" s="117"/>
      <c r="BA29" s="117"/>
      <c r="BC29" s="117"/>
      <c r="BE29" s="117"/>
      <c r="BG29" s="117"/>
      <c r="BI29" s="117"/>
      <c r="BK29" s="117"/>
      <c r="BM29" s="117"/>
      <c r="BO29" s="117"/>
      <c r="BQ29" s="117"/>
      <c r="BS29" s="117"/>
      <c r="BU29" s="117"/>
      <c r="BW29" s="117"/>
      <c r="BY29" s="117"/>
      <c r="CA29" s="117"/>
      <c r="CC29" s="117"/>
      <c r="CE29" s="117"/>
      <c r="CG29" s="117"/>
      <c r="CI29" s="117"/>
      <c r="CK29" s="117"/>
      <c r="CM29" s="117"/>
      <c r="CO29" s="117"/>
      <c r="CQ29" s="117"/>
      <c r="CS29" s="117"/>
      <c r="CU29" s="117"/>
      <c r="CW29" s="117"/>
      <c r="CY29" s="117"/>
      <c r="DA29" s="117"/>
      <c r="DC29" s="117"/>
      <c r="DE29" s="117"/>
      <c r="DG29" s="117"/>
      <c r="DI29" s="117"/>
      <c r="DK29" s="117"/>
      <c r="DM29" s="117"/>
      <c r="DO29" s="117"/>
      <c r="DQ29" s="117"/>
      <c r="DS29" s="117"/>
      <c r="DU29" s="117"/>
      <c r="DW29" s="117"/>
      <c r="DY29" s="117"/>
      <c r="EA29" s="117"/>
      <c r="EC29" s="117"/>
      <c r="EE29" s="117"/>
      <c r="EG29" s="117"/>
      <c r="EI29" s="117"/>
      <c r="EK29" s="117"/>
      <c r="EM29" s="117"/>
      <c r="EO29" s="117"/>
      <c r="EQ29" s="117"/>
      <c r="ES29" s="117"/>
      <c r="EU29" s="117"/>
      <c r="EW29" s="117"/>
      <c r="EY29" s="117"/>
      <c r="FA29" s="117"/>
      <c r="FC29" s="117"/>
      <c r="FE29" s="117"/>
      <c r="FG29" s="117"/>
      <c r="FI29" s="117"/>
      <c r="FK29" s="117"/>
      <c r="FM29" s="117"/>
      <c r="FO29" s="117"/>
      <c r="FQ29" s="117"/>
      <c r="FS29" s="117"/>
      <c r="FU29" s="117"/>
      <c r="FW29" s="117"/>
      <c r="FY29" s="117"/>
      <c r="GA29" s="117"/>
      <c r="GC29" s="117"/>
      <c r="GE29" s="117"/>
      <c r="GG29" s="117"/>
      <c r="GI29" s="117"/>
      <c r="GK29" s="117"/>
      <c r="GM29" s="117"/>
      <c r="GO29" s="117"/>
      <c r="GQ29" s="117"/>
      <c r="GS29" s="117"/>
      <c r="GU29" s="117"/>
      <c r="GW29" s="117"/>
      <c r="GY29" s="117"/>
      <c r="HA29" s="117"/>
      <c r="HC29" s="117"/>
      <c r="HE29" s="117"/>
      <c r="HG29" s="117"/>
      <c r="HI29" s="117"/>
      <c r="HK29" s="117"/>
      <c r="HM29" s="117"/>
      <c r="HO29" s="117"/>
      <c r="HQ29" s="117"/>
      <c r="HS29" s="117"/>
      <c r="HU29" s="117"/>
      <c r="HW29" s="117"/>
      <c r="HY29" s="117"/>
      <c r="IA29" s="117"/>
      <c r="IC29" s="117"/>
      <c r="IE29" s="117"/>
      <c r="IG29" s="117"/>
      <c r="II29" s="117"/>
      <c r="IK29" s="117"/>
      <c r="IM29" s="117"/>
      <c r="IO29" s="117"/>
      <c r="IQ29" s="117"/>
      <c r="IS29" s="117"/>
      <c r="IU29" s="117"/>
      <c r="IW29" s="117"/>
      <c r="IY29" s="117"/>
      <c r="JA29" s="117"/>
      <c r="JC29" s="117"/>
      <c r="JE29" s="117"/>
      <c r="JG29" s="117"/>
      <c r="JI29" s="117"/>
      <c r="JK29" s="117"/>
      <c r="JM29" s="117"/>
      <c r="JO29" s="117"/>
      <c r="JQ29" s="117"/>
      <c r="JS29" s="117"/>
      <c r="JU29" s="117"/>
      <c r="JW29" s="117"/>
      <c r="JY29" s="117"/>
      <c r="KA29" s="117"/>
      <c r="KC29" s="117"/>
      <c r="KE29" s="117"/>
      <c r="KG29" s="117"/>
      <c r="KI29" s="117"/>
      <c r="KK29" s="117"/>
      <c r="KM29" s="117"/>
      <c r="KO29" s="117"/>
      <c r="KQ29" s="117"/>
      <c r="KS29" s="117"/>
      <c r="KU29" s="117"/>
      <c r="KW29" s="117"/>
      <c r="KY29" s="117"/>
      <c r="LA29" s="117"/>
      <c r="LC29" s="117"/>
      <c r="LE29" s="117"/>
      <c r="LG29" s="117"/>
      <c r="LI29" s="117"/>
      <c r="LK29" s="117"/>
      <c r="LM29" s="117"/>
      <c r="LO29" s="117"/>
      <c r="LQ29" s="117"/>
      <c r="LS29" s="117"/>
      <c r="LU29" s="117"/>
      <c r="LW29" s="117"/>
      <c r="LY29" s="117"/>
      <c r="MA29" s="117"/>
      <c r="MC29" s="117"/>
      <c r="ME29" s="117"/>
      <c r="MG29" s="117"/>
      <c r="MI29" s="117"/>
      <c r="MK29" s="117"/>
      <c r="MM29" s="117"/>
      <c r="MO29" s="117"/>
      <c r="MQ29" s="117"/>
      <c r="MS29" s="117"/>
      <c r="MU29" s="117"/>
      <c r="MW29" s="117"/>
      <c r="MY29" s="117"/>
      <c r="NA29" s="117"/>
      <c r="NC29" s="117"/>
      <c r="NE29" s="117"/>
      <c r="NG29" s="117"/>
      <c r="NI29" s="117"/>
      <c r="NK29" s="117"/>
      <c r="NM29" s="117"/>
      <c r="NO29" s="117"/>
      <c r="NQ29" s="117"/>
      <c r="NS29" s="117"/>
      <c r="NU29" s="117"/>
      <c r="NW29" s="117"/>
      <c r="NY29" s="117"/>
      <c r="OA29" s="117"/>
      <c r="OC29" s="117"/>
      <c r="OE29" s="117"/>
      <c r="OG29" s="117"/>
      <c r="OI29" s="117"/>
      <c r="OK29" s="117"/>
      <c r="OM29" s="117"/>
      <c r="OO29" s="117"/>
      <c r="OQ29" s="117"/>
      <c r="OS29" s="117"/>
      <c r="OU29" s="117"/>
      <c r="OW29" s="117"/>
      <c r="OY29" s="117"/>
      <c r="PA29" s="117"/>
      <c r="PC29" s="117"/>
      <c r="PE29" s="117"/>
      <c r="PG29" s="117"/>
      <c r="PI29" s="117"/>
      <c r="PK29" s="117"/>
      <c r="PM29" s="117"/>
      <c r="PO29" s="117"/>
      <c r="PQ29" s="117"/>
      <c r="PS29" s="117"/>
      <c r="PU29" s="117"/>
      <c r="PW29" s="117"/>
      <c r="PY29" s="117"/>
      <c r="QA29" s="117"/>
      <c r="QC29" s="117"/>
      <c r="QE29" s="117"/>
      <c r="QG29" s="117"/>
      <c r="QI29" s="117"/>
      <c r="QK29" s="117"/>
      <c r="QM29" s="117"/>
      <c r="QO29" s="117"/>
      <c r="QQ29" s="117"/>
      <c r="QS29" s="117"/>
      <c r="QU29" s="117"/>
      <c r="QW29" s="117"/>
      <c r="QY29" s="117"/>
      <c r="RA29" s="117"/>
      <c r="RC29" s="117"/>
      <c r="RE29" s="117"/>
      <c r="RG29" s="117"/>
      <c r="RI29" s="117"/>
      <c r="RK29" s="117"/>
      <c r="RM29" s="117"/>
      <c r="RO29" s="117"/>
      <c r="RQ29" s="117"/>
      <c r="RS29" s="117"/>
      <c r="RU29" s="117"/>
      <c r="RW29" s="117"/>
      <c r="RY29" s="117"/>
      <c r="SA29" s="117"/>
      <c r="SC29" s="117"/>
      <c r="SE29" s="117"/>
      <c r="SG29" s="117"/>
      <c r="SI29" s="117"/>
      <c r="SK29" s="117"/>
      <c r="SM29" s="117"/>
      <c r="SO29" s="117"/>
      <c r="SQ29" s="117"/>
      <c r="SS29" s="117"/>
      <c r="SU29" s="117"/>
      <c r="SW29" s="117"/>
      <c r="SY29" s="117"/>
      <c r="TA29" s="117"/>
      <c r="TC29" s="117"/>
      <c r="TE29" s="117"/>
      <c r="TG29" s="117"/>
      <c r="TI29" s="117"/>
      <c r="TK29" s="117"/>
      <c r="TM29" s="117"/>
      <c r="TO29" s="117"/>
      <c r="TQ29" s="117"/>
      <c r="TS29" s="117"/>
      <c r="TU29" s="117"/>
      <c r="TW29" s="117"/>
      <c r="TY29" s="117"/>
      <c r="UA29" s="117"/>
      <c r="UC29" s="117"/>
      <c r="UE29" s="117"/>
      <c r="UG29" s="117"/>
      <c r="UI29" s="117"/>
      <c r="UK29" s="117"/>
      <c r="UM29" s="117"/>
      <c r="UO29" s="117"/>
      <c r="UQ29" s="117"/>
      <c r="US29" s="117"/>
      <c r="UU29" s="117"/>
      <c r="UW29" s="117"/>
      <c r="UY29" s="117"/>
      <c r="VA29" s="117"/>
      <c r="VC29" s="117"/>
      <c r="VE29" s="117"/>
      <c r="VG29" s="117"/>
      <c r="VI29" s="117"/>
      <c r="VK29" s="117"/>
      <c r="VM29" s="117"/>
      <c r="VO29" s="117"/>
      <c r="VQ29" s="117"/>
      <c r="VS29" s="117"/>
      <c r="VU29" s="117"/>
      <c r="VW29" s="117"/>
      <c r="VY29" s="117"/>
      <c r="WA29" s="117"/>
      <c r="WC29" s="117"/>
      <c r="WE29" s="117"/>
      <c r="WG29" s="117"/>
      <c r="WI29" s="117"/>
      <c r="WK29" s="117"/>
      <c r="WM29" s="117"/>
      <c r="WO29" s="117"/>
      <c r="WQ29" s="117"/>
      <c r="WS29" s="117"/>
      <c r="WU29" s="117"/>
      <c r="WW29" s="117"/>
      <c r="WY29" s="117"/>
      <c r="XA29" s="117"/>
      <c r="XC29" s="117"/>
      <c r="XE29" s="117"/>
      <c r="XG29" s="117"/>
      <c r="XI29" s="117"/>
      <c r="XK29" s="117"/>
      <c r="XM29" s="117"/>
      <c r="XO29" s="117"/>
      <c r="XQ29" s="117"/>
      <c r="XS29" s="117"/>
      <c r="XU29" s="117"/>
      <c r="XW29" s="117"/>
      <c r="XY29" s="117"/>
      <c r="YA29" s="117"/>
      <c r="YC29" s="117"/>
      <c r="YE29" s="117"/>
      <c r="YG29" s="117"/>
      <c r="YI29" s="117"/>
      <c r="YK29" s="117"/>
      <c r="YM29" s="117"/>
      <c r="YO29" s="117"/>
      <c r="YQ29" s="117"/>
      <c r="YS29" s="117"/>
      <c r="YU29" s="117"/>
      <c r="YW29" s="117"/>
      <c r="YY29" s="117"/>
      <c r="ZA29" s="117"/>
      <c r="ZC29" s="117"/>
      <c r="ZE29" s="117"/>
      <c r="ZG29" s="117"/>
      <c r="ZI29" s="117"/>
      <c r="ZK29" s="117"/>
      <c r="ZM29" s="117"/>
      <c r="ZO29" s="117"/>
      <c r="ZQ29" s="117"/>
      <c r="ZS29" s="117"/>
      <c r="ZU29" s="117"/>
      <c r="ZW29" s="117"/>
      <c r="ZY29" s="117"/>
      <c r="AAA29" s="117"/>
      <c r="AAC29" s="117"/>
      <c r="AAE29" s="117"/>
      <c r="AAG29" s="117"/>
      <c r="AAI29" s="117"/>
      <c r="AAK29" s="117"/>
      <c r="AAM29" s="117"/>
      <c r="AAO29" s="117"/>
      <c r="AAQ29" s="117"/>
      <c r="AAS29" s="117"/>
      <c r="AAU29" s="117"/>
      <c r="AAW29" s="117"/>
      <c r="AAY29" s="117"/>
      <c r="ABA29" s="117"/>
      <c r="ABC29" s="117"/>
      <c r="ABE29" s="117"/>
      <c r="ABG29" s="117"/>
      <c r="ABI29" s="117"/>
      <c r="ABK29" s="117"/>
      <c r="ABM29" s="117"/>
      <c r="ABO29" s="117"/>
      <c r="ABQ29" s="117"/>
      <c r="ABS29" s="117"/>
      <c r="ABU29" s="117"/>
      <c r="ABW29" s="117"/>
      <c r="ABY29" s="117"/>
      <c r="ACA29" s="117"/>
      <c r="ACC29" s="117"/>
      <c r="ACE29" s="117"/>
      <c r="ACG29" s="117"/>
      <c r="ACI29" s="117"/>
      <c r="ACK29" s="117"/>
      <c r="ACM29" s="117"/>
      <c r="ACO29" s="117"/>
      <c r="ACQ29" s="117"/>
      <c r="ACS29" s="117"/>
      <c r="ACU29" s="117"/>
      <c r="ACW29" s="117"/>
      <c r="ACY29" s="117"/>
      <c r="ADA29" s="117"/>
      <c r="ADC29" s="117"/>
      <c r="ADE29" s="117"/>
      <c r="ADG29" s="117"/>
      <c r="ADI29" s="117"/>
      <c r="ADK29" s="117"/>
      <c r="ADM29" s="117"/>
      <c r="ADO29" s="117"/>
      <c r="ADQ29" s="117"/>
      <c r="ADS29" s="117"/>
      <c r="ADU29" s="117"/>
      <c r="ADW29" s="117"/>
      <c r="ADY29" s="117"/>
      <c r="AEA29" s="117"/>
      <c r="AEC29" s="117"/>
      <c r="AEE29" s="117"/>
      <c r="AEG29" s="117"/>
      <c r="AEI29" s="117"/>
      <c r="AEK29" s="117"/>
      <c r="AEM29" s="117"/>
      <c r="AEO29" s="117"/>
      <c r="AEQ29" s="117"/>
      <c r="AES29" s="117"/>
      <c r="AEU29" s="117"/>
      <c r="AEW29" s="117"/>
      <c r="AEY29" s="117"/>
      <c r="AFA29" s="117"/>
      <c r="AFC29" s="117"/>
      <c r="AFE29" s="117"/>
      <c r="AFG29" s="117"/>
      <c r="AFI29" s="117"/>
      <c r="AFK29" s="117"/>
      <c r="AFM29" s="117"/>
      <c r="AFO29" s="117"/>
      <c r="AFQ29" s="117"/>
      <c r="AFS29" s="117"/>
      <c r="AFU29" s="117"/>
      <c r="AFW29" s="117"/>
      <c r="AFY29" s="117"/>
      <c r="AGA29" s="117"/>
      <c r="AGC29" s="117"/>
      <c r="AGE29" s="117"/>
      <c r="AGG29" s="117"/>
      <c r="AGI29" s="117"/>
      <c r="AGK29" s="117"/>
      <c r="AGM29" s="117"/>
      <c r="AGO29" s="117"/>
      <c r="AGQ29" s="117"/>
      <c r="AGS29" s="117"/>
      <c r="AGU29" s="117"/>
      <c r="AGW29" s="117"/>
      <c r="AGY29" s="117"/>
      <c r="AHA29" s="117"/>
      <c r="AHC29" s="117"/>
      <c r="AHE29" s="117"/>
      <c r="AHG29" s="117"/>
      <c r="AHI29" s="117"/>
      <c r="AHK29" s="117"/>
      <c r="AHM29" s="117"/>
      <c r="AHO29" s="117"/>
      <c r="AHQ29" s="117"/>
      <c r="AHS29" s="117"/>
      <c r="AHU29" s="117"/>
      <c r="AHW29" s="117"/>
      <c r="AHY29" s="117"/>
      <c r="AIA29" s="117"/>
      <c r="AIC29" s="117"/>
      <c r="AIE29" s="117"/>
      <c r="AIG29" s="117"/>
      <c r="AII29" s="117"/>
      <c r="AIK29" s="117"/>
      <c r="AIM29" s="117"/>
      <c r="AIO29" s="117"/>
      <c r="AIQ29" s="117"/>
      <c r="AIS29" s="117"/>
      <c r="AIU29" s="117"/>
      <c r="AIW29" s="117"/>
      <c r="AIY29" s="117"/>
      <c r="AJA29" s="117"/>
      <c r="AJC29" s="117"/>
      <c r="AJE29" s="117"/>
      <c r="AJG29" s="117"/>
      <c r="AJI29" s="117"/>
      <c r="AJK29" s="117"/>
      <c r="AJM29" s="117"/>
      <c r="AJO29" s="117"/>
      <c r="AJQ29" s="117"/>
      <c r="AJS29" s="117"/>
      <c r="AJU29" s="117"/>
      <c r="AJW29" s="117"/>
      <c r="AJY29" s="117"/>
      <c r="AKA29" s="117"/>
      <c r="AKC29" s="117"/>
      <c r="AKE29" s="117"/>
      <c r="AKG29" s="117"/>
      <c r="AKI29" s="117"/>
      <c r="AKK29" s="117"/>
      <c r="AKM29" s="117"/>
      <c r="AKO29" s="117"/>
      <c r="AKQ29" s="117"/>
      <c r="AKS29" s="117"/>
      <c r="AKU29" s="117"/>
      <c r="AKW29" s="117"/>
      <c r="AKY29" s="117"/>
      <c r="ALA29" s="117"/>
      <c r="ALC29" s="117"/>
      <c r="ALE29" s="117"/>
      <c r="ALG29" s="117"/>
      <c r="ALI29" s="117"/>
      <c r="ALK29" s="117"/>
      <c r="ALM29" s="117"/>
      <c r="ALO29" s="117"/>
      <c r="ALQ29" s="117"/>
      <c r="ALS29" s="117"/>
      <c r="ALU29" s="117"/>
      <c r="ALW29" s="117"/>
      <c r="ALY29" s="117"/>
      <c r="AMA29" s="117"/>
      <c r="AMC29" s="117"/>
      <c r="AME29" s="117"/>
      <c r="AMG29" s="117"/>
      <c r="AMI29" s="117"/>
      <c r="AMK29" s="117"/>
      <c r="AMM29" s="117"/>
      <c r="AMO29" s="117"/>
      <c r="AMQ29" s="117"/>
      <c r="AMS29" s="117"/>
      <c r="AMU29" s="117"/>
      <c r="AMW29" s="117"/>
      <c r="AMY29" s="117"/>
      <c r="ANA29" s="117"/>
      <c r="ANC29" s="117"/>
      <c r="ANE29" s="117"/>
      <c r="ANG29" s="117"/>
      <c r="ANI29" s="117"/>
      <c r="ANK29" s="117"/>
      <c r="ANM29" s="117"/>
      <c r="ANO29" s="117"/>
      <c r="ANQ29" s="117"/>
      <c r="ANS29" s="117"/>
      <c r="ANU29" s="117"/>
      <c r="ANW29" s="117"/>
      <c r="ANY29" s="117"/>
      <c r="AOA29" s="117"/>
      <c r="AOC29" s="117"/>
      <c r="AOE29" s="117"/>
      <c r="AOG29" s="117"/>
      <c r="AOI29" s="117"/>
      <c r="AOK29" s="117"/>
      <c r="AOM29" s="117"/>
      <c r="AOO29" s="117"/>
      <c r="AOQ29" s="117"/>
      <c r="AOS29" s="117"/>
      <c r="AOU29" s="117"/>
      <c r="AOW29" s="117"/>
      <c r="AOY29" s="117"/>
      <c r="APA29" s="117"/>
      <c r="APC29" s="117"/>
      <c r="APE29" s="117"/>
      <c r="APG29" s="117"/>
      <c r="API29" s="117"/>
      <c r="APK29" s="117"/>
      <c r="APM29" s="117"/>
      <c r="APO29" s="117"/>
      <c r="APQ29" s="117"/>
      <c r="APS29" s="117"/>
      <c r="APU29" s="117"/>
      <c r="APW29" s="117"/>
      <c r="APY29" s="117"/>
      <c r="AQA29" s="117"/>
      <c r="AQC29" s="117"/>
      <c r="AQE29" s="117"/>
      <c r="AQG29" s="117"/>
      <c r="AQI29" s="117"/>
      <c r="AQK29" s="117"/>
      <c r="AQM29" s="117"/>
      <c r="AQO29" s="117"/>
      <c r="AQQ29" s="117"/>
      <c r="AQS29" s="117"/>
      <c r="AQU29" s="117"/>
      <c r="AQW29" s="117"/>
      <c r="AQY29" s="117"/>
      <c r="ARA29" s="117"/>
      <c r="ARC29" s="117"/>
      <c r="ARE29" s="117"/>
      <c r="ARG29" s="117"/>
      <c r="ARI29" s="117"/>
      <c r="ARK29" s="117"/>
      <c r="ARM29" s="117"/>
      <c r="ARO29" s="117"/>
      <c r="ARQ29" s="117"/>
      <c r="ARS29" s="117"/>
      <c r="ARU29" s="117"/>
      <c r="ARW29" s="117"/>
      <c r="ARY29" s="117"/>
      <c r="ASA29" s="117"/>
      <c r="ASC29" s="117"/>
      <c r="ASE29" s="117"/>
      <c r="ASG29" s="117"/>
      <c r="ASI29" s="117"/>
      <c r="ASK29" s="117"/>
      <c r="ASM29" s="117"/>
      <c r="ASO29" s="117"/>
      <c r="ASQ29" s="117"/>
      <c r="ASS29" s="117"/>
      <c r="ASU29" s="117"/>
      <c r="ASW29" s="117"/>
      <c r="ASY29" s="117"/>
      <c r="ATA29" s="117"/>
      <c r="ATC29" s="117"/>
      <c r="ATE29" s="117"/>
      <c r="ATG29" s="117"/>
      <c r="ATI29" s="117"/>
      <c r="ATK29" s="117"/>
      <c r="ATM29" s="117"/>
      <c r="ATO29" s="117"/>
      <c r="ATQ29" s="117"/>
      <c r="ATS29" s="117"/>
      <c r="ATU29" s="117"/>
      <c r="ATW29" s="117"/>
      <c r="ATY29" s="117"/>
      <c r="AUA29" s="117"/>
      <c r="AUC29" s="117"/>
      <c r="AUE29" s="117"/>
      <c r="AUG29" s="117"/>
      <c r="AUI29" s="117"/>
      <c r="AUK29" s="117"/>
      <c r="AUM29" s="117"/>
      <c r="AUO29" s="117"/>
      <c r="AUQ29" s="117"/>
      <c r="AUS29" s="117"/>
      <c r="AUU29" s="117"/>
      <c r="AUW29" s="117"/>
      <c r="AUY29" s="117"/>
      <c r="AVA29" s="117"/>
      <c r="AVC29" s="117"/>
      <c r="AVE29" s="117"/>
      <c r="AVG29" s="117"/>
      <c r="AVI29" s="117"/>
      <c r="AVK29" s="117"/>
      <c r="AVM29" s="117"/>
      <c r="AVO29" s="117"/>
      <c r="AVQ29" s="117"/>
      <c r="AVS29" s="117"/>
      <c r="AVU29" s="117"/>
      <c r="AVW29" s="117"/>
      <c r="AVY29" s="117"/>
      <c r="AWA29" s="117"/>
      <c r="AWC29" s="117"/>
      <c r="AWE29" s="117"/>
      <c r="AWG29" s="117"/>
      <c r="AWI29" s="117"/>
      <c r="AWK29" s="117"/>
      <c r="AWM29" s="117"/>
      <c r="AWO29" s="117"/>
      <c r="AWQ29" s="117"/>
      <c r="AWS29" s="117"/>
      <c r="AWU29" s="117"/>
      <c r="AWW29" s="117"/>
      <c r="AWY29" s="117"/>
      <c r="AXA29" s="117"/>
      <c r="AXC29" s="117"/>
      <c r="AXE29" s="117"/>
      <c r="AXG29" s="117"/>
      <c r="AXI29" s="117"/>
      <c r="AXK29" s="117"/>
      <c r="AXM29" s="117"/>
      <c r="AXO29" s="117"/>
      <c r="AXQ29" s="117"/>
      <c r="AXS29" s="117"/>
      <c r="AXU29" s="117"/>
      <c r="AXW29" s="117"/>
      <c r="AXY29" s="117"/>
      <c r="AYA29" s="117"/>
      <c r="AYC29" s="117"/>
      <c r="AYE29" s="117"/>
      <c r="AYG29" s="117"/>
      <c r="AYI29" s="117"/>
      <c r="AYK29" s="117"/>
      <c r="AYM29" s="117"/>
      <c r="AYO29" s="117"/>
      <c r="AYQ29" s="117"/>
      <c r="AYS29" s="117"/>
      <c r="AYU29" s="117"/>
      <c r="AYW29" s="117"/>
      <c r="AYY29" s="117"/>
      <c r="AZA29" s="117"/>
      <c r="AZC29" s="117"/>
      <c r="AZE29" s="117"/>
      <c r="AZG29" s="117"/>
      <c r="AZI29" s="117"/>
      <c r="AZK29" s="117"/>
      <c r="AZM29" s="117"/>
      <c r="AZO29" s="117"/>
      <c r="AZQ29" s="117"/>
      <c r="AZS29" s="117"/>
      <c r="AZU29" s="117"/>
      <c r="AZW29" s="117"/>
      <c r="AZY29" s="117"/>
      <c r="BAA29" s="117"/>
      <c r="BAC29" s="117"/>
      <c r="BAE29" s="117"/>
      <c r="BAG29" s="117"/>
      <c r="BAI29" s="117"/>
      <c r="BAK29" s="117"/>
      <c r="BAM29" s="117"/>
      <c r="BAO29" s="117"/>
      <c r="BAQ29" s="117"/>
      <c r="BAS29" s="117"/>
      <c r="BAU29" s="117"/>
      <c r="BAW29" s="117"/>
      <c r="BAY29" s="117"/>
      <c r="BBA29" s="117"/>
      <c r="BBC29" s="117"/>
      <c r="BBE29" s="117"/>
      <c r="BBG29" s="117"/>
      <c r="BBI29" s="117"/>
      <c r="BBK29" s="117"/>
      <c r="BBM29" s="117"/>
      <c r="BBO29" s="117"/>
      <c r="BBQ29" s="117"/>
      <c r="BBS29" s="117"/>
      <c r="BBU29" s="117"/>
      <c r="BBW29" s="117"/>
      <c r="BBY29" s="117"/>
      <c r="BCA29" s="117"/>
      <c r="BCC29" s="117"/>
      <c r="BCE29" s="117"/>
      <c r="BCG29" s="117"/>
      <c r="BCI29" s="117"/>
      <c r="BCK29" s="117"/>
      <c r="BCM29" s="117"/>
      <c r="BCO29" s="117"/>
      <c r="BCQ29" s="117"/>
      <c r="BCS29" s="117"/>
      <c r="BCU29" s="117"/>
      <c r="BCW29" s="117"/>
      <c r="BCY29" s="117"/>
      <c r="BDA29" s="117"/>
      <c r="BDC29" s="117"/>
      <c r="BDE29" s="117"/>
      <c r="BDG29" s="117"/>
      <c r="BDI29" s="117"/>
      <c r="BDK29" s="117"/>
      <c r="BDM29" s="117"/>
      <c r="BDO29" s="117"/>
      <c r="BDQ29" s="117"/>
      <c r="BDS29" s="117"/>
      <c r="BDU29" s="117"/>
      <c r="BDW29" s="117"/>
      <c r="BDY29" s="117"/>
      <c r="BEA29" s="117"/>
      <c r="BEC29" s="117"/>
      <c r="BEE29" s="117"/>
      <c r="BEG29" s="117"/>
      <c r="BEI29" s="117"/>
      <c r="BEK29" s="117"/>
      <c r="BEM29" s="117"/>
      <c r="BEO29" s="117"/>
      <c r="BEQ29" s="117"/>
      <c r="BES29" s="117"/>
      <c r="BEU29" s="117"/>
      <c r="BEW29" s="117"/>
      <c r="BEY29" s="117"/>
      <c r="BFA29" s="117"/>
      <c r="BFC29" s="117"/>
      <c r="BFE29" s="117"/>
      <c r="BFG29" s="117"/>
      <c r="BFI29" s="117"/>
      <c r="BFK29" s="117"/>
      <c r="BFM29" s="117"/>
      <c r="BFO29" s="117"/>
      <c r="BFQ29" s="117"/>
      <c r="BFS29" s="117"/>
      <c r="BFU29" s="117"/>
      <c r="BFW29" s="117"/>
      <c r="BFY29" s="117"/>
      <c r="BGA29" s="117"/>
      <c r="BGC29" s="117"/>
      <c r="BGE29" s="117"/>
      <c r="BGG29" s="117"/>
      <c r="BGI29" s="117"/>
      <c r="BGK29" s="117"/>
      <c r="BGM29" s="117"/>
      <c r="BGO29" s="117"/>
      <c r="BGQ29" s="117"/>
      <c r="BGS29" s="117"/>
      <c r="BGU29" s="117"/>
      <c r="BGW29" s="117"/>
      <c r="BGY29" s="117"/>
      <c r="BHA29" s="117"/>
      <c r="BHC29" s="117"/>
      <c r="BHE29" s="117"/>
      <c r="BHG29" s="117"/>
      <c r="BHI29" s="117"/>
      <c r="BHK29" s="117"/>
      <c r="BHM29" s="117"/>
      <c r="BHO29" s="117"/>
      <c r="BHQ29" s="117"/>
      <c r="BHS29" s="117"/>
      <c r="BHU29" s="117"/>
      <c r="BHW29" s="117"/>
      <c r="BHY29" s="117"/>
      <c r="BIA29" s="117"/>
      <c r="BIC29" s="117"/>
      <c r="BIE29" s="117"/>
      <c r="BIG29" s="117"/>
      <c r="BII29" s="117"/>
      <c r="BIK29" s="117"/>
      <c r="BIM29" s="117"/>
      <c r="BIO29" s="117"/>
      <c r="BIQ29" s="117"/>
      <c r="BIS29" s="117"/>
      <c r="BIU29" s="117"/>
      <c r="BIW29" s="117"/>
      <c r="BIY29" s="117"/>
      <c r="BJA29" s="117"/>
      <c r="BJC29" s="117"/>
      <c r="BJE29" s="117"/>
      <c r="BJG29" s="117"/>
      <c r="BJI29" s="117"/>
      <c r="BJK29" s="117"/>
      <c r="BJM29" s="117"/>
      <c r="BJO29" s="117"/>
      <c r="BJQ29" s="117"/>
      <c r="BJS29" s="117"/>
      <c r="BJU29" s="117"/>
      <c r="BJW29" s="117"/>
      <c r="BJY29" s="117"/>
      <c r="BKA29" s="117"/>
      <c r="BKC29" s="117"/>
      <c r="BKE29" s="117"/>
      <c r="BKG29" s="117"/>
      <c r="BKI29" s="117"/>
      <c r="BKK29" s="117"/>
      <c r="BKM29" s="117"/>
      <c r="BKO29" s="117"/>
      <c r="BKQ29" s="117"/>
      <c r="BKS29" s="117"/>
      <c r="BKU29" s="117"/>
      <c r="BKW29" s="117"/>
      <c r="BKY29" s="117"/>
      <c r="BLA29" s="117"/>
      <c r="BLC29" s="117"/>
      <c r="BLE29" s="117"/>
      <c r="BLG29" s="117"/>
      <c r="BLI29" s="117"/>
      <c r="BLK29" s="117"/>
      <c r="BLM29" s="117"/>
      <c r="BLO29" s="117"/>
      <c r="BLQ29" s="117"/>
      <c r="BLS29" s="117"/>
      <c r="BLU29" s="117"/>
      <c r="BLW29" s="117"/>
      <c r="BLY29" s="117"/>
      <c r="BMA29" s="117"/>
      <c r="BMC29" s="117"/>
      <c r="BME29" s="117"/>
      <c r="BMG29" s="117"/>
      <c r="BMI29" s="117"/>
      <c r="BMK29" s="117"/>
      <c r="BMM29" s="117"/>
      <c r="BMO29" s="117"/>
      <c r="BMQ29" s="117"/>
      <c r="BMS29" s="117"/>
      <c r="BMU29" s="117"/>
      <c r="BMW29" s="117"/>
      <c r="BMY29" s="117"/>
      <c r="BNA29" s="117"/>
      <c r="BNC29" s="117"/>
      <c r="BNE29" s="117"/>
      <c r="BNG29" s="117"/>
      <c r="BNI29" s="117"/>
      <c r="BNK29" s="117"/>
      <c r="BNM29" s="117"/>
      <c r="BNO29" s="117"/>
      <c r="BNQ29" s="117"/>
      <c r="BNS29" s="117"/>
      <c r="BNU29" s="117"/>
      <c r="BNW29" s="117"/>
      <c r="BNY29" s="117"/>
      <c r="BOA29" s="117"/>
      <c r="BOC29" s="117"/>
      <c r="BOE29" s="117"/>
      <c r="BOG29" s="117"/>
      <c r="BOI29" s="117"/>
      <c r="BOK29" s="117"/>
      <c r="BOM29" s="117"/>
      <c r="BOO29" s="117"/>
      <c r="BOQ29" s="117"/>
      <c r="BOS29" s="117"/>
      <c r="BOU29" s="117"/>
      <c r="BOW29" s="117"/>
      <c r="BOY29" s="117"/>
      <c r="BPA29" s="117"/>
      <c r="BPC29" s="117"/>
      <c r="BPE29" s="117"/>
      <c r="BPG29" s="117"/>
      <c r="BPI29" s="117"/>
      <c r="BPK29" s="117"/>
      <c r="BPM29" s="117"/>
      <c r="BPO29" s="117"/>
      <c r="BPQ29" s="117"/>
      <c r="BPS29" s="117"/>
      <c r="BPU29" s="117"/>
      <c r="BPW29" s="117"/>
      <c r="BPY29" s="117"/>
      <c r="BQA29" s="117"/>
      <c r="BQC29" s="117"/>
      <c r="BQE29" s="117"/>
      <c r="BQG29" s="117"/>
      <c r="BQI29" s="117"/>
      <c r="BQK29" s="117"/>
      <c r="BQM29" s="117"/>
      <c r="BQO29" s="117"/>
      <c r="BQQ29" s="117"/>
      <c r="BQS29" s="117"/>
      <c r="BQU29" s="117"/>
      <c r="BQW29" s="117"/>
      <c r="BQY29" s="117"/>
      <c r="BRA29" s="117"/>
      <c r="BRC29" s="117"/>
      <c r="BRE29" s="117"/>
      <c r="BRG29" s="117"/>
      <c r="BRI29" s="117"/>
      <c r="BRK29" s="117"/>
      <c r="BRM29" s="117"/>
      <c r="BRO29" s="117"/>
      <c r="BRQ29" s="117"/>
      <c r="BRS29" s="117"/>
      <c r="BRU29" s="117"/>
      <c r="BRW29" s="117"/>
      <c r="BRY29" s="117"/>
      <c r="BSA29" s="117"/>
      <c r="BSC29" s="117"/>
      <c r="BSE29" s="117"/>
      <c r="BSG29" s="117"/>
      <c r="BSI29" s="117"/>
      <c r="BSK29" s="117"/>
      <c r="BSM29" s="117"/>
      <c r="BSO29" s="117"/>
      <c r="BSQ29" s="117"/>
      <c r="BSS29" s="117"/>
      <c r="BSU29" s="117"/>
      <c r="BSW29" s="117"/>
      <c r="BSY29" s="117"/>
      <c r="BTA29" s="117"/>
      <c r="BTC29" s="117"/>
      <c r="BTE29" s="117"/>
      <c r="BTG29" s="117"/>
      <c r="BTI29" s="117"/>
      <c r="BTK29" s="117"/>
      <c r="BTM29" s="117"/>
      <c r="BTO29" s="117"/>
      <c r="BTQ29" s="117"/>
      <c r="BTS29" s="117"/>
      <c r="BTU29" s="117"/>
      <c r="BTW29" s="117"/>
      <c r="BTY29" s="117"/>
      <c r="BUA29" s="117"/>
      <c r="BUC29" s="117"/>
      <c r="BUE29" s="117"/>
      <c r="BUG29" s="117"/>
      <c r="BUI29" s="117"/>
      <c r="BUK29" s="117"/>
      <c r="BUM29" s="117"/>
      <c r="BUO29" s="117"/>
      <c r="BUQ29" s="117"/>
      <c r="BUS29" s="117"/>
      <c r="BUU29" s="117"/>
      <c r="BUW29" s="117"/>
      <c r="BUY29" s="117"/>
      <c r="BVA29" s="117"/>
      <c r="BVC29" s="117"/>
      <c r="BVE29" s="117"/>
      <c r="BVG29" s="117"/>
      <c r="BVI29" s="117"/>
      <c r="BVK29" s="117"/>
      <c r="BVM29" s="117"/>
      <c r="BVO29" s="117"/>
      <c r="BVQ29" s="117"/>
      <c r="BVS29" s="117"/>
      <c r="BVU29" s="117"/>
      <c r="BVW29" s="117"/>
      <c r="BVY29" s="117"/>
      <c r="BWA29" s="117"/>
      <c r="BWC29" s="117"/>
      <c r="BWE29" s="117"/>
      <c r="BWG29" s="117"/>
      <c r="BWI29" s="117"/>
      <c r="BWK29" s="117"/>
      <c r="BWM29" s="117"/>
      <c r="BWO29" s="117"/>
      <c r="BWQ29" s="117"/>
      <c r="BWS29" s="117"/>
      <c r="BWU29" s="117"/>
      <c r="BWW29" s="117"/>
      <c r="BWY29" s="117"/>
      <c r="BXA29" s="117"/>
      <c r="BXC29" s="117"/>
      <c r="BXE29" s="117"/>
      <c r="BXG29" s="117"/>
      <c r="BXI29" s="117"/>
      <c r="BXK29" s="117"/>
      <c r="BXM29" s="117"/>
      <c r="BXO29" s="117"/>
      <c r="BXQ29" s="117"/>
      <c r="BXS29" s="117"/>
      <c r="BXU29" s="117"/>
      <c r="BXW29" s="117"/>
      <c r="BXY29" s="117"/>
      <c r="BYA29" s="117"/>
      <c r="BYC29" s="117"/>
      <c r="BYE29" s="117"/>
      <c r="BYG29" s="117"/>
      <c r="BYI29" s="117"/>
      <c r="BYK29" s="117"/>
      <c r="BYM29" s="117"/>
      <c r="BYO29" s="117"/>
      <c r="BYQ29" s="117"/>
      <c r="BYS29" s="117"/>
      <c r="BYU29" s="117"/>
      <c r="BYW29" s="117"/>
      <c r="BYY29" s="117"/>
      <c r="BZA29" s="117"/>
      <c r="BZC29" s="117"/>
      <c r="BZE29" s="117"/>
      <c r="BZG29" s="117"/>
      <c r="BZI29" s="117"/>
      <c r="BZK29" s="117"/>
      <c r="BZM29" s="117"/>
      <c r="BZO29" s="117"/>
      <c r="BZQ29" s="117"/>
      <c r="BZS29" s="117"/>
      <c r="BZU29" s="117"/>
      <c r="BZW29" s="117"/>
      <c r="BZY29" s="117"/>
      <c r="CAA29" s="117"/>
      <c r="CAC29" s="117"/>
      <c r="CAE29" s="117"/>
      <c r="CAG29" s="117"/>
      <c r="CAI29" s="117"/>
      <c r="CAK29" s="117"/>
      <c r="CAM29" s="117"/>
      <c r="CAO29" s="117"/>
      <c r="CAQ29" s="117"/>
      <c r="CAS29" s="117"/>
      <c r="CAU29" s="117"/>
      <c r="CAW29" s="117"/>
      <c r="CAY29" s="117"/>
      <c r="CBA29" s="117"/>
      <c r="CBC29" s="117"/>
      <c r="CBE29" s="117"/>
      <c r="CBG29" s="117"/>
      <c r="CBI29" s="117"/>
      <c r="CBK29" s="117"/>
      <c r="CBM29" s="117"/>
      <c r="CBO29" s="117"/>
      <c r="CBQ29" s="117"/>
      <c r="CBS29" s="117"/>
      <c r="CBU29" s="117"/>
      <c r="CBW29" s="117"/>
      <c r="CBY29" s="117"/>
      <c r="CCA29" s="117"/>
      <c r="CCC29" s="117"/>
      <c r="CCE29" s="117"/>
      <c r="CCG29" s="117"/>
      <c r="CCI29" s="117"/>
      <c r="CCK29" s="117"/>
      <c r="CCM29" s="117"/>
      <c r="CCO29" s="117"/>
      <c r="CCQ29" s="117"/>
      <c r="CCS29" s="117"/>
      <c r="CCU29" s="117"/>
      <c r="CCW29" s="117"/>
      <c r="CCY29" s="117"/>
      <c r="CDA29" s="117"/>
      <c r="CDC29" s="117"/>
      <c r="CDE29" s="117"/>
      <c r="CDG29" s="117"/>
      <c r="CDI29" s="117"/>
      <c r="CDK29" s="117"/>
      <c r="CDM29" s="117"/>
      <c r="CDO29" s="117"/>
      <c r="CDQ29" s="117"/>
      <c r="CDS29" s="117"/>
      <c r="CDU29" s="117"/>
      <c r="CDW29" s="117"/>
      <c r="CDY29" s="117"/>
      <c r="CEA29" s="117"/>
      <c r="CEC29" s="117"/>
      <c r="CEE29" s="117"/>
      <c r="CEG29" s="117"/>
      <c r="CEI29" s="117"/>
      <c r="CEK29" s="117"/>
      <c r="CEM29" s="117"/>
      <c r="CEO29" s="117"/>
      <c r="CEQ29" s="117"/>
      <c r="CES29" s="117"/>
      <c r="CEU29" s="117"/>
      <c r="CEW29" s="117"/>
      <c r="CEY29" s="117"/>
      <c r="CFA29" s="117"/>
      <c r="CFC29" s="117"/>
      <c r="CFE29" s="117"/>
      <c r="CFG29" s="117"/>
      <c r="CFI29" s="117"/>
      <c r="CFK29" s="117"/>
      <c r="CFM29" s="117"/>
      <c r="CFO29" s="117"/>
      <c r="CFQ29" s="117"/>
      <c r="CFS29" s="117"/>
      <c r="CFU29" s="117"/>
      <c r="CFW29" s="117"/>
      <c r="CFY29" s="117"/>
      <c r="CGA29" s="117"/>
      <c r="CGC29" s="117"/>
      <c r="CGE29" s="117"/>
      <c r="CGG29" s="117"/>
      <c r="CGI29" s="117"/>
      <c r="CGK29" s="117"/>
      <c r="CGM29" s="117"/>
      <c r="CGO29" s="117"/>
      <c r="CGQ29" s="117"/>
      <c r="CGS29" s="117"/>
      <c r="CGU29" s="117"/>
      <c r="CGW29" s="117"/>
      <c r="CGY29" s="117"/>
      <c r="CHA29" s="117"/>
      <c r="CHC29" s="117"/>
      <c r="CHE29" s="117"/>
      <c r="CHG29" s="117"/>
      <c r="CHI29" s="117"/>
      <c r="CHK29" s="117"/>
      <c r="CHM29" s="117"/>
      <c r="CHO29" s="117"/>
      <c r="CHQ29" s="117"/>
      <c r="CHS29" s="117"/>
      <c r="CHU29" s="117"/>
      <c r="CHW29" s="117"/>
      <c r="CHY29" s="117"/>
      <c r="CIA29" s="117"/>
      <c r="CIC29" s="117"/>
      <c r="CIE29" s="117"/>
      <c r="CIG29" s="117"/>
      <c r="CII29" s="117"/>
      <c r="CIK29" s="117"/>
      <c r="CIM29" s="117"/>
      <c r="CIO29" s="117"/>
      <c r="CIQ29" s="117"/>
      <c r="CIS29" s="117"/>
      <c r="CIU29" s="117"/>
      <c r="CIW29" s="117"/>
      <c r="CIY29" s="117"/>
      <c r="CJA29" s="117"/>
      <c r="CJC29" s="117"/>
      <c r="CJE29" s="117"/>
      <c r="CJG29" s="117"/>
      <c r="CJI29" s="117"/>
      <c r="CJK29" s="117"/>
      <c r="CJM29" s="117"/>
      <c r="CJO29" s="117"/>
      <c r="CJQ29" s="117"/>
      <c r="CJS29" s="117"/>
      <c r="CJU29" s="117"/>
      <c r="CJW29" s="117"/>
      <c r="CJY29" s="117"/>
      <c r="CKA29" s="117"/>
      <c r="CKC29" s="117"/>
      <c r="CKE29" s="117"/>
      <c r="CKG29" s="117"/>
      <c r="CKI29" s="117"/>
      <c r="CKK29" s="117"/>
      <c r="CKM29" s="117"/>
      <c r="CKO29" s="117"/>
      <c r="CKQ29" s="117"/>
      <c r="CKS29" s="117"/>
      <c r="CKU29" s="117"/>
      <c r="CKW29" s="117"/>
      <c r="CKY29" s="117"/>
      <c r="CLA29" s="117"/>
      <c r="CLC29" s="117"/>
      <c r="CLE29" s="117"/>
      <c r="CLG29" s="117"/>
      <c r="CLI29" s="117"/>
      <c r="CLK29" s="117"/>
      <c r="CLM29" s="117"/>
      <c r="CLO29" s="117"/>
      <c r="CLQ29" s="117"/>
      <c r="CLS29" s="117"/>
      <c r="CLU29" s="117"/>
      <c r="CLW29" s="117"/>
      <c r="CLY29" s="117"/>
      <c r="CMA29" s="117"/>
      <c r="CMC29" s="117"/>
      <c r="CME29" s="117"/>
      <c r="CMG29" s="117"/>
      <c r="CMI29" s="117"/>
      <c r="CMK29" s="117"/>
      <c r="CMM29" s="117"/>
      <c r="CMO29" s="117"/>
      <c r="CMQ29" s="117"/>
      <c r="CMS29" s="117"/>
      <c r="CMU29" s="117"/>
      <c r="CMW29" s="117"/>
      <c r="CMY29" s="117"/>
      <c r="CNA29" s="117"/>
      <c r="CNC29" s="117"/>
      <c r="CNE29" s="117"/>
      <c r="CNG29" s="117"/>
      <c r="CNI29" s="117"/>
      <c r="CNK29" s="117"/>
      <c r="CNM29" s="117"/>
      <c r="CNO29" s="117"/>
      <c r="CNQ29" s="117"/>
      <c r="CNS29" s="117"/>
      <c r="CNU29" s="117"/>
      <c r="CNW29" s="117"/>
      <c r="CNY29" s="117"/>
      <c r="COA29" s="117"/>
      <c r="COC29" s="117"/>
      <c r="COE29" s="117"/>
      <c r="COG29" s="117"/>
      <c r="COI29" s="117"/>
      <c r="COK29" s="117"/>
      <c r="COM29" s="117"/>
      <c r="COO29" s="117"/>
      <c r="COQ29" s="117"/>
      <c r="COS29" s="117"/>
      <c r="COU29" s="117"/>
      <c r="COW29" s="117"/>
      <c r="COY29" s="117"/>
      <c r="CPA29" s="117"/>
      <c r="CPC29" s="117"/>
      <c r="CPE29" s="117"/>
      <c r="CPG29" s="117"/>
      <c r="CPI29" s="117"/>
      <c r="CPK29" s="117"/>
      <c r="CPM29" s="117"/>
      <c r="CPO29" s="117"/>
      <c r="CPQ29" s="117"/>
      <c r="CPS29" s="117"/>
      <c r="CPU29" s="117"/>
      <c r="CPW29" s="117"/>
      <c r="CPY29" s="117"/>
      <c r="CQA29" s="117"/>
      <c r="CQC29" s="117"/>
      <c r="CQE29" s="117"/>
      <c r="CQG29" s="117"/>
      <c r="CQI29" s="117"/>
      <c r="CQK29" s="117"/>
      <c r="CQM29" s="117"/>
      <c r="CQO29" s="117"/>
      <c r="CQQ29" s="117"/>
      <c r="CQS29" s="117"/>
      <c r="CQU29" s="117"/>
      <c r="CQW29" s="117"/>
      <c r="CQY29" s="117"/>
      <c r="CRA29" s="117"/>
      <c r="CRC29" s="117"/>
      <c r="CRE29" s="117"/>
      <c r="CRG29" s="117"/>
      <c r="CRI29" s="117"/>
      <c r="CRK29" s="117"/>
      <c r="CRM29" s="117"/>
      <c r="CRO29" s="117"/>
      <c r="CRQ29" s="117"/>
      <c r="CRS29" s="117"/>
      <c r="CRU29" s="117"/>
      <c r="CRW29" s="117"/>
      <c r="CRY29" s="117"/>
      <c r="CSA29" s="117"/>
      <c r="CSC29" s="117"/>
      <c r="CSE29" s="117"/>
      <c r="CSG29" s="117"/>
      <c r="CSI29" s="117"/>
      <c r="CSK29" s="117"/>
      <c r="CSM29" s="117"/>
      <c r="CSO29" s="117"/>
      <c r="CSQ29" s="117"/>
      <c r="CSS29" s="117"/>
      <c r="CSU29" s="117"/>
      <c r="CSW29" s="117"/>
      <c r="CSY29" s="117"/>
      <c r="CTA29" s="117"/>
      <c r="CTC29" s="117"/>
      <c r="CTE29" s="117"/>
      <c r="CTG29" s="117"/>
      <c r="CTI29" s="117"/>
      <c r="CTK29" s="117"/>
      <c r="CTM29" s="117"/>
      <c r="CTO29" s="117"/>
      <c r="CTQ29" s="117"/>
      <c r="CTS29" s="117"/>
      <c r="CTU29" s="117"/>
      <c r="CTW29" s="117"/>
      <c r="CTY29" s="117"/>
      <c r="CUA29" s="117"/>
      <c r="CUC29" s="117"/>
      <c r="CUE29" s="117"/>
      <c r="CUG29" s="117"/>
      <c r="CUI29" s="117"/>
      <c r="CUK29" s="117"/>
      <c r="CUM29" s="117"/>
      <c r="CUO29" s="117"/>
      <c r="CUQ29" s="117"/>
      <c r="CUS29" s="117"/>
      <c r="CUU29" s="117"/>
      <c r="CUW29" s="117"/>
      <c r="CUY29" s="117"/>
      <c r="CVA29" s="117"/>
      <c r="CVC29" s="117"/>
      <c r="CVE29" s="117"/>
      <c r="CVG29" s="117"/>
      <c r="CVI29" s="117"/>
      <c r="CVK29" s="117"/>
      <c r="CVM29" s="117"/>
      <c r="CVO29" s="117"/>
      <c r="CVQ29" s="117"/>
      <c r="CVS29" s="117"/>
      <c r="CVU29" s="117"/>
      <c r="CVW29" s="117"/>
      <c r="CVY29" s="117"/>
      <c r="CWA29" s="117"/>
      <c r="CWC29" s="117"/>
      <c r="CWE29" s="117"/>
      <c r="CWG29" s="117"/>
      <c r="CWI29" s="117"/>
      <c r="CWK29" s="117"/>
      <c r="CWM29" s="117"/>
      <c r="CWO29" s="117"/>
      <c r="CWQ29" s="117"/>
      <c r="CWS29" s="117"/>
      <c r="CWU29" s="117"/>
      <c r="CWW29" s="117"/>
      <c r="CWY29" s="117"/>
      <c r="CXA29" s="117"/>
      <c r="CXC29" s="117"/>
      <c r="CXE29" s="117"/>
      <c r="CXG29" s="117"/>
      <c r="CXI29" s="117"/>
      <c r="CXK29" s="117"/>
      <c r="CXM29" s="117"/>
      <c r="CXO29" s="117"/>
      <c r="CXQ29" s="117"/>
      <c r="CXS29" s="117"/>
      <c r="CXU29" s="117"/>
      <c r="CXW29" s="117"/>
      <c r="CXY29" s="117"/>
      <c r="CYA29" s="117"/>
      <c r="CYC29" s="117"/>
      <c r="CYE29" s="117"/>
      <c r="CYG29" s="117"/>
      <c r="CYI29" s="117"/>
      <c r="CYK29" s="117"/>
      <c r="CYM29" s="117"/>
      <c r="CYO29" s="117"/>
      <c r="CYQ29" s="117"/>
      <c r="CYS29" s="117"/>
      <c r="CYU29" s="117"/>
      <c r="CYW29" s="117"/>
      <c r="CYY29" s="117"/>
      <c r="CZA29" s="117"/>
      <c r="CZC29" s="117"/>
      <c r="CZE29" s="117"/>
      <c r="CZG29" s="117"/>
      <c r="CZI29" s="117"/>
      <c r="CZK29" s="117"/>
      <c r="CZM29" s="117"/>
      <c r="CZO29" s="117"/>
      <c r="CZQ29" s="117"/>
      <c r="CZS29" s="117"/>
      <c r="CZU29" s="117"/>
      <c r="CZW29" s="117"/>
      <c r="CZY29" s="117"/>
      <c r="DAA29" s="117"/>
      <c r="DAC29" s="117"/>
      <c r="DAE29" s="117"/>
      <c r="DAG29" s="117"/>
      <c r="DAI29" s="117"/>
      <c r="DAK29" s="117"/>
      <c r="DAM29" s="117"/>
      <c r="DAO29" s="117"/>
      <c r="DAQ29" s="117"/>
      <c r="DAS29" s="117"/>
      <c r="DAU29" s="117"/>
      <c r="DAW29" s="117"/>
      <c r="DAY29" s="117"/>
      <c r="DBA29" s="117"/>
      <c r="DBC29" s="117"/>
      <c r="DBE29" s="117"/>
      <c r="DBG29" s="117"/>
      <c r="DBI29" s="117"/>
      <c r="DBK29" s="117"/>
      <c r="DBM29" s="117"/>
      <c r="DBO29" s="117"/>
      <c r="DBQ29" s="117"/>
      <c r="DBS29" s="117"/>
      <c r="DBU29" s="117"/>
      <c r="DBW29" s="117"/>
      <c r="DBY29" s="117"/>
      <c r="DCA29" s="117"/>
      <c r="DCC29" s="117"/>
      <c r="DCE29" s="117"/>
      <c r="DCG29" s="117"/>
      <c r="DCI29" s="117"/>
      <c r="DCK29" s="117"/>
      <c r="DCM29" s="117"/>
      <c r="DCO29" s="117"/>
      <c r="DCQ29" s="117"/>
      <c r="DCS29" s="117"/>
      <c r="DCU29" s="117"/>
      <c r="DCW29" s="117"/>
      <c r="DCY29" s="117"/>
      <c r="DDA29" s="117"/>
      <c r="DDC29" s="117"/>
      <c r="DDE29" s="117"/>
      <c r="DDG29" s="117"/>
      <c r="DDI29" s="117"/>
      <c r="DDK29" s="117"/>
      <c r="DDM29" s="117"/>
      <c r="DDO29" s="117"/>
      <c r="DDQ29" s="117"/>
      <c r="DDS29" s="117"/>
      <c r="DDU29" s="117"/>
      <c r="DDW29" s="117"/>
      <c r="DDY29" s="117"/>
      <c r="DEA29" s="117"/>
      <c r="DEC29" s="117"/>
      <c r="DEE29" s="117"/>
      <c r="DEG29" s="117"/>
      <c r="DEI29" s="117"/>
      <c r="DEK29" s="117"/>
      <c r="DEM29" s="117"/>
      <c r="DEO29" s="117"/>
      <c r="DEQ29" s="117"/>
      <c r="DES29" s="117"/>
      <c r="DEU29" s="117"/>
      <c r="DEW29" s="117"/>
      <c r="DEY29" s="117"/>
      <c r="DFA29" s="117"/>
      <c r="DFC29" s="117"/>
      <c r="DFE29" s="117"/>
      <c r="DFG29" s="117"/>
      <c r="DFI29" s="117"/>
      <c r="DFK29" s="117"/>
      <c r="DFM29" s="117"/>
      <c r="DFO29" s="117"/>
      <c r="DFQ29" s="117"/>
      <c r="DFS29" s="117"/>
      <c r="DFU29" s="117"/>
      <c r="DFW29" s="117"/>
      <c r="DFY29" s="117"/>
      <c r="DGA29" s="117"/>
      <c r="DGC29" s="117"/>
      <c r="DGE29" s="117"/>
      <c r="DGG29" s="117"/>
      <c r="DGI29" s="117"/>
      <c r="DGK29" s="117"/>
      <c r="DGM29" s="117"/>
      <c r="DGO29" s="117"/>
      <c r="DGQ29" s="117"/>
      <c r="DGS29" s="117"/>
      <c r="DGU29" s="117"/>
      <c r="DGW29" s="117"/>
      <c r="DGY29" s="117"/>
      <c r="DHA29" s="117"/>
      <c r="DHC29" s="117"/>
      <c r="DHE29" s="117"/>
      <c r="DHG29" s="117"/>
      <c r="DHI29" s="117"/>
      <c r="DHK29" s="117"/>
      <c r="DHM29" s="117"/>
      <c r="DHO29" s="117"/>
      <c r="DHQ29" s="117"/>
      <c r="DHS29" s="117"/>
      <c r="DHU29" s="117"/>
      <c r="DHW29" s="117"/>
      <c r="DHY29" s="117"/>
      <c r="DIA29" s="117"/>
      <c r="DIC29" s="117"/>
      <c r="DIE29" s="117"/>
      <c r="DIG29" s="117"/>
      <c r="DII29" s="117"/>
      <c r="DIK29" s="117"/>
      <c r="DIM29" s="117"/>
      <c r="DIO29" s="117"/>
      <c r="DIQ29" s="117"/>
      <c r="DIS29" s="117"/>
      <c r="DIU29" s="117"/>
      <c r="DIW29" s="117"/>
      <c r="DIY29" s="117"/>
      <c r="DJA29" s="117"/>
      <c r="DJC29" s="117"/>
      <c r="DJE29" s="117"/>
      <c r="DJG29" s="117"/>
      <c r="DJI29" s="117"/>
      <c r="DJK29" s="117"/>
      <c r="DJM29" s="117"/>
      <c r="DJO29" s="117"/>
      <c r="DJQ29" s="117"/>
      <c r="DJS29" s="117"/>
      <c r="DJU29" s="117"/>
      <c r="DJW29" s="117"/>
      <c r="DJY29" s="117"/>
      <c r="DKA29" s="117"/>
      <c r="DKC29" s="117"/>
      <c r="DKE29" s="117"/>
      <c r="DKG29" s="117"/>
      <c r="DKI29" s="117"/>
      <c r="DKK29" s="117"/>
      <c r="DKM29" s="117"/>
      <c r="DKO29" s="117"/>
      <c r="DKQ29" s="117"/>
      <c r="DKS29" s="117"/>
      <c r="DKU29" s="117"/>
      <c r="DKW29" s="117"/>
      <c r="DKY29" s="117"/>
      <c r="DLA29" s="117"/>
      <c r="DLC29" s="117"/>
      <c r="DLE29" s="117"/>
      <c r="DLG29" s="117"/>
      <c r="DLI29" s="117"/>
      <c r="DLK29" s="117"/>
      <c r="DLM29" s="117"/>
      <c r="DLO29" s="117"/>
      <c r="DLQ29" s="117"/>
      <c r="DLS29" s="117"/>
      <c r="DLU29" s="117"/>
      <c r="DLW29" s="117"/>
      <c r="DLY29" s="117"/>
      <c r="DMA29" s="117"/>
      <c r="DMC29" s="117"/>
      <c r="DME29" s="117"/>
      <c r="DMG29" s="117"/>
      <c r="DMI29" s="117"/>
      <c r="DMK29" s="117"/>
      <c r="DMM29" s="117"/>
      <c r="DMO29" s="117"/>
      <c r="DMQ29" s="117"/>
      <c r="DMS29" s="117"/>
      <c r="DMU29" s="117"/>
      <c r="DMW29" s="117"/>
      <c r="DMY29" s="117"/>
      <c r="DNA29" s="117"/>
      <c r="DNC29" s="117"/>
      <c r="DNE29" s="117"/>
      <c r="DNG29" s="117"/>
      <c r="DNI29" s="117"/>
      <c r="DNK29" s="117"/>
      <c r="DNM29" s="117"/>
      <c r="DNO29" s="117"/>
      <c r="DNQ29" s="117"/>
      <c r="DNS29" s="117"/>
      <c r="DNU29" s="117"/>
      <c r="DNW29" s="117"/>
      <c r="DNY29" s="117"/>
      <c r="DOA29" s="117"/>
      <c r="DOC29" s="117"/>
      <c r="DOE29" s="117"/>
      <c r="DOG29" s="117"/>
      <c r="DOI29" s="117"/>
      <c r="DOK29" s="117"/>
      <c r="DOM29" s="117"/>
      <c r="DOO29" s="117"/>
      <c r="DOQ29" s="117"/>
      <c r="DOS29" s="117"/>
      <c r="DOU29" s="117"/>
      <c r="DOW29" s="117"/>
      <c r="DOY29" s="117"/>
      <c r="DPA29" s="117"/>
      <c r="DPC29" s="117"/>
      <c r="DPE29" s="117"/>
      <c r="DPG29" s="117"/>
      <c r="DPI29" s="117"/>
      <c r="DPK29" s="117"/>
      <c r="DPM29" s="117"/>
      <c r="DPO29" s="117"/>
      <c r="DPQ29" s="117"/>
      <c r="DPS29" s="117"/>
      <c r="DPU29" s="117"/>
      <c r="DPW29" s="117"/>
      <c r="DPY29" s="117"/>
      <c r="DQA29" s="117"/>
      <c r="DQC29" s="117"/>
      <c r="DQE29" s="117"/>
      <c r="DQG29" s="117"/>
      <c r="DQI29" s="117"/>
      <c r="DQK29" s="117"/>
      <c r="DQM29" s="117"/>
      <c r="DQO29" s="117"/>
      <c r="DQQ29" s="117"/>
      <c r="DQS29" s="117"/>
      <c r="DQU29" s="117"/>
      <c r="DQW29" s="117"/>
      <c r="DQY29" s="117"/>
      <c r="DRA29" s="117"/>
      <c r="DRC29" s="117"/>
      <c r="DRE29" s="117"/>
      <c r="DRG29" s="117"/>
      <c r="DRI29" s="117"/>
      <c r="DRK29" s="117"/>
      <c r="DRM29" s="117"/>
      <c r="DRO29" s="117"/>
      <c r="DRQ29" s="117"/>
      <c r="DRS29" s="117"/>
      <c r="DRU29" s="117"/>
      <c r="DRW29" s="117"/>
      <c r="DRY29" s="117"/>
      <c r="DSA29" s="117"/>
      <c r="DSC29" s="117"/>
      <c r="DSE29" s="117"/>
      <c r="DSG29" s="117"/>
      <c r="DSI29" s="117"/>
      <c r="DSK29" s="117"/>
      <c r="DSM29" s="117"/>
      <c r="DSO29" s="117"/>
      <c r="DSQ29" s="117"/>
      <c r="DSS29" s="117"/>
      <c r="DSU29" s="117"/>
      <c r="DSW29" s="117"/>
      <c r="DSY29" s="117"/>
      <c r="DTA29" s="117"/>
      <c r="DTC29" s="117"/>
      <c r="DTE29" s="117"/>
      <c r="DTG29" s="117"/>
      <c r="DTI29" s="117"/>
      <c r="DTK29" s="117"/>
      <c r="DTM29" s="117"/>
      <c r="DTO29" s="117"/>
      <c r="DTQ29" s="117"/>
      <c r="DTS29" s="117"/>
      <c r="DTU29" s="117"/>
      <c r="DTW29" s="117"/>
      <c r="DTY29" s="117"/>
      <c r="DUA29" s="117"/>
      <c r="DUC29" s="117"/>
      <c r="DUE29" s="117"/>
      <c r="DUG29" s="117"/>
      <c r="DUI29" s="117"/>
      <c r="DUK29" s="117"/>
      <c r="DUM29" s="117"/>
      <c r="DUO29" s="117"/>
      <c r="DUQ29" s="117"/>
      <c r="DUS29" s="117"/>
      <c r="DUU29" s="117"/>
      <c r="DUW29" s="117"/>
      <c r="DUY29" s="117"/>
      <c r="DVA29" s="117"/>
      <c r="DVC29" s="117"/>
      <c r="DVE29" s="117"/>
      <c r="DVG29" s="117"/>
      <c r="DVI29" s="117"/>
      <c r="DVK29" s="117"/>
      <c r="DVM29" s="117"/>
      <c r="DVO29" s="117"/>
      <c r="DVQ29" s="117"/>
      <c r="DVS29" s="117"/>
      <c r="DVU29" s="117"/>
      <c r="DVW29" s="117"/>
      <c r="DVY29" s="117"/>
      <c r="DWA29" s="117"/>
      <c r="DWC29" s="117"/>
      <c r="DWE29" s="117"/>
      <c r="DWG29" s="117"/>
      <c r="DWI29" s="117"/>
      <c r="DWK29" s="117"/>
      <c r="DWM29" s="117"/>
      <c r="DWO29" s="117"/>
      <c r="DWQ29" s="117"/>
      <c r="DWS29" s="117"/>
      <c r="DWU29" s="117"/>
      <c r="DWW29" s="117"/>
      <c r="DWY29" s="117"/>
      <c r="DXA29" s="117"/>
      <c r="DXC29" s="117"/>
      <c r="DXE29" s="117"/>
      <c r="DXG29" s="117"/>
      <c r="DXI29" s="117"/>
      <c r="DXK29" s="117"/>
      <c r="DXM29" s="117"/>
      <c r="DXO29" s="117"/>
      <c r="DXQ29" s="117"/>
      <c r="DXS29" s="117"/>
      <c r="DXU29" s="117"/>
      <c r="DXW29" s="117"/>
      <c r="DXY29" s="117"/>
      <c r="DYA29" s="117"/>
      <c r="DYC29" s="117"/>
      <c r="DYE29" s="117"/>
      <c r="DYG29" s="117"/>
      <c r="DYI29" s="117"/>
      <c r="DYK29" s="117"/>
      <c r="DYM29" s="117"/>
      <c r="DYO29" s="117"/>
      <c r="DYQ29" s="117"/>
      <c r="DYS29" s="117"/>
      <c r="DYU29" s="117"/>
      <c r="DYW29" s="117"/>
      <c r="DYY29" s="117"/>
      <c r="DZA29" s="117"/>
      <c r="DZC29" s="117"/>
      <c r="DZE29" s="117"/>
      <c r="DZG29" s="117"/>
      <c r="DZI29" s="117"/>
      <c r="DZK29" s="117"/>
      <c r="DZM29" s="117"/>
      <c r="DZO29" s="117"/>
      <c r="DZQ29" s="117"/>
      <c r="DZS29" s="117"/>
      <c r="DZU29" s="117"/>
      <c r="DZW29" s="117"/>
      <c r="DZY29" s="117"/>
      <c r="EAA29" s="117"/>
      <c r="EAC29" s="117"/>
      <c r="EAE29" s="117"/>
      <c r="EAG29" s="117"/>
      <c r="EAI29" s="117"/>
      <c r="EAK29" s="117"/>
      <c r="EAM29" s="117"/>
      <c r="EAO29" s="117"/>
      <c r="EAQ29" s="117"/>
      <c r="EAS29" s="117"/>
      <c r="EAU29" s="117"/>
      <c r="EAW29" s="117"/>
      <c r="EAY29" s="117"/>
      <c r="EBA29" s="117"/>
      <c r="EBC29" s="117"/>
      <c r="EBE29" s="117"/>
      <c r="EBG29" s="117"/>
      <c r="EBI29" s="117"/>
      <c r="EBK29" s="117"/>
      <c r="EBM29" s="117"/>
      <c r="EBO29" s="117"/>
      <c r="EBQ29" s="117"/>
      <c r="EBS29" s="117"/>
      <c r="EBU29" s="117"/>
      <c r="EBW29" s="117"/>
      <c r="EBY29" s="117"/>
      <c r="ECA29" s="117"/>
      <c r="ECC29" s="117"/>
      <c r="ECE29" s="117"/>
      <c r="ECG29" s="117"/>
      <c r="ECI29" s="117"/>
      <c r="ECK29" s="117"/>
      <c r="ECM29" s="117"/>
      <c r="ECO29" s="117"/>
      <c r="ECQ29" s="117"/>
      <c r="ECS29" s="117"/>
      <c r="ECU29" s="117"/>
      <c r="ECW29" s="117"/>
      <c r="ECY29" s="117"/>
      <c r="EDA29" s="117"/>
      <c r="EDC29" s="117"/>
      <c r="EDE29" s="117"/>
      <c r="EDG29" s="117"/>
      <c r="EDI29" s="117"/>
      <c r="EDK29" s="117"/>
      <c r="EDM29" s="117"/>
      <c r="EDO29" s="117"/>
      <c r="EDQ29" s="117"/>
      <c r="EDS29" s="117"/>
      <c r="EDU29" s="117"/>
      <c r="EDW29" s="117"/>
      <c r="EDY29" s="117"/>
      <c r="EEA29" s="117"/>
      <c r="EEC29" s="117"/>
      <c r="EEE29" s="117"/>
      <c r="EEG29" s="117"/>
      <c r="EEI29" s="117"/>
      <c r="EEK29" s="117"/>
      <c r="EEM29" s="117"/>
      <c r="EEO29" s="117"/>
      <c r="EEQ29" s="117"/>
      <c r="EES29" s="117"/>
      <c r="EEU29" s="117"/>
      <c r="EEW29" s="117"/>
      <c r="EEY29" s="117"/>
      <c r="EFA29" s="117"/>
      <c r="EFC29" s="117"/>
      <c r="EFE29" s="117"/>
      <c r="EFG29" s="117"/>
      <c r="EFI29" s="117"/>
      <c r="EFK29" s="117"/>
      <c r="EFM29" s="117"/>
      <c r="EFO29" s="117"/>
      <c r="EFQ29" s="117"/>
      <c r="EFS29" s="117"/>
      <c r="EFU29" s="117"/>
      <c r="EFW29" s="117"/>
      <c r="EFY29" s="117"/>
      <c r="EGA29" s="117"/>
      <c r="EGC29" s="117"/>
      <c r="EGE29" s="117"/>
      <c r="EGG29" s="117"/>
      <c r="EGI29" s="117"/>
      <c r="EGK29" s="117"/>
      <c r="EGM29" s="117"/>
      <c r="EGO29" s="117"/>
      <c r="EGQ29" s="117"/>
      <c r="EGS29" s="117"/>
      <c r="EGU29" s="117"/>
      <c r="EGW29" s="117"/>
      <c r="EGY29" s="117"/>
      <c r="EHA29" s="117"/>
      <c r="EHC29" s="117"/>
      <c r="EHE29" s="117"/>
      <c r="EHG29" s="117"/>
      <c r="EHI29" s="117"/>
      <c r="EHK29" s="117"/>
      <c r="EHM29" s="117"/>
      <c r="EHO29" s="117"/>
      <c r="EHQ29" s="117"/>
      <c r="EHS29" s="117"/>
      <c r="EHU29" s="117"/>
      <c r="EHW29" s="117"/>
      <c r="EHY29" s="117"/>
      <c r="EIA29" s="117"/>
      <c r="EIC29" s="117"/>
      <c r="EIE29" s="117"/>
      <c r="EIG29" s="117"/>
      <c r="EII29" s="117"/>
      <c r="EIK29" s="117"/>
      <c r="EIM29" s="117"/>
      <c r="EIO29" s="117"/>
      <c r="EIQ29" s="117"/>
      <c r="EIS29" s="117"/>
      <c r="EIU29" s="117"/>
      <c r="EIW29" s="117"/>
      <c r="EIY29" s="117"/>
      <c r="EJA29" s="117"/>
      <c r="EJC29" s="117"/>
      <c r="EJE29" s="117"/>
      <c r="EJG29" s="117"/>
      <c r="EJI29" s="117"/>
      <c r="EJK29" s="117"/>
      <c r="EJM29" s="117"/>
      <c r="EJO29" s="117"/>
      <c r="EJQ29" s="117"/>
      <c r="EJS29" s="117"/>
      <c r="EJU29" s="117"/>
      <c r="EJW29" s="117"/>
      <c r="EJY29" s="117"/>
      <c r="EKA29" s="117"/>
      <c r="EKC29" s="117"/>
      <c r="EKE29" s="117"/>
      <c r="EKG29" s="117"/>
      <c r="EKI29" s="117"/>
      <c r="EKK29" s="117"/>
      <c r="EKM29" s="117"/>
      <c r="EKO29" s="117"/>
      <c r="EKQ29" s="117"/>
      <c r="EKS29" s="117"/>
      <c r="EKU29" s="117"/>
      <c r="EKW29" s="117"/>
      <c r="EKY29" s="117"/>
      <c r="ELA29" s="117"/>
      <c r="ELC29" s="117"/>
      <c r="ELE29" s="117"/>
      <c r="ELG29" s="117"/>
      <c r="ELI29" s="117"/>
      <c r="ELK29" s="117"/>
      <c r="ELM29" s="117"/>
      <c r="ELO29" s="117"/>
      <c r="ELQ29" s="117"/>
      <c r="ELS29" s="117"/>
      <c r="ELU29" s="117"/>
      <c r="ELW29" s="117"/>
      <c r="ELY29" s="117"/>
      <c r="EMA29" s="117"/>
      <c r="EMC29" s="117"/>
      <c r="EME29" s="117"/>
      <c r="EMG29" s="117"/>
      <c r="EMI29" s="117"/>
      <c r="EMK29" s="117"/>
      <c r="EMM29" s="117"/>
      <c r="EMO29" s="117"/>
      <c r="EMQ29" s="117"/>
      <c r="EMS29" s="117"/>
      <c r="EMU29" s="117"/>
      <c r="EMW29" s="117"/>
      <c r="EMY29" s="117"/>
      <c r="ENA29" s="117"/>
      <c r="ENC29" s="117"/>
      <c r="ENE29" s="117"/>
      <c r="ENG29" s="117"/>
      <c r="ENI29" s="117"/>
      <c r="ENK29" s="117"/>
      <c r="ENM29" s="117"/>
      <c r="ENO29" s="117"/>
      <c r="ENQ29" s="117"/>
      <c r="ENS29" s="117"/>
      <c r="ENU29" s="117"/>
      <c r="ENW29" s="117"/>
      <c r="ENY29" s="117"/>
      <c r="EOA29" s="117"/>
      <c r="EOC29" s="117"/>
      <c r="EOE29" s="117"/>
      <c r="EOG29" s="117"/>
      <c r="EOI29" s="117"/>
      <c r="EOK29" s="117"/>
      <c r="EOM29" s="117"/>
      <c r="EOO29" s="117"/>
      <c r="EOQ29" s="117"/>
      <c r="EOS29" s="117"/>
      <c r="EOU29" s="117"/>
      <c r="EOW29" s="117"/>
      <c r="EOY29" s="117"/>
      <c r="EPA29" s="117"/>
      <c r="EPC29" s="117"/>
      <c r="EPE29" s="117"/>
      <c r="EPG29" s="117"/>
      <c r="EPI29" s="117"/>
      <c r="EPK29" s="117"/>
      <c r="EPM29" s="117"/>
      <c r="EPO29" s="117"/>
      <c r="EPQ29" s="117"/>
      <c r="EPS29" s="117"/>
      <c r="EPU29" s="117"/>
      <c r="EPW29" s="117"/>
      <c r="EPY29" s="117"/>
      <c r="EQA29" s="117"/>
      <c r="EQC29" s="117"/>
      <c r="EQE29" s="117"/>
      <c r="EQG29" s="117"/>
      <c r="EQI29" s="117"/>
      <c r="EQK29" s="117"/>
      <c r="EQM29" s="117"/>
      <c r="EQO29" s="117"/>
      <c r="EQQ29" s="117"/>
      <c r="EQS29" s="117"/>
      <c r="EQU29" s="117"/>
      <c r="EQW29" s="117"/>
      <c r="EQY29" s="117"/>
      <c r="ERA29" s="117"/>
      <c r="ERC29" s="117"/>
      <c r="ERE29" s="117"/>
      <c r="ERG29" s="117"/>
      <c r="ERI29" s="117"/>
      <c r="ERK29" s="117"/>
      <c r="ERM29" s="117"/>
      <c r="ERO29" s="117"/>
      <c r="ERQ29" s="117"/>
      <c r="ERS29" s="117"/>
      <c r="ERU29" s="117"/>
      <c r="ERW29" s="117"/>
      <c r="ERY29" s="117"/>
      <c r="ESA29" s="117"/>
      <c r="ESC29" s="117"/>
      <c r="ESE29" s="117"/>
      <c r="ESG29" s="117"/>
      <c r="ESI29" s="117"/>
      <c r="ESK29" s="117"/>
      <c r="ESM29" s="117"/>
      <c r="ESO29" s="117"/>
      <c r="ESQ29" s="117"/>
      <c r="ESS29" s="117"/>
      <c r="ESU29" s="117"/>
      <c r="ESW29" s="117"/>
      <c r="ESY29" s="117"/>
      <c r="ETA29" s="117"/>
      <c r="ETC29" s="117"/>
      <c r="ETE29" s="117"/>
      <c r="ETG29" s="117"/>
      <c r="ETI29" s="117"/>
      <c r="ETK29" s="117"/>
      <c r="ETM29" s="117"/>
      <c r="ETO29" s="117"/>
      <c r="ETQ29" s="117"/>
      <c r="ETS29" s="117"/>
      <c r="ETU29" s="117"/>
      <c r="ETW29" s="117"/>
      <c r="ETY29" s="117"/>
      <c r="EUA29" s="117"/>
      <c r="EUC29" s="117"/>
      <c r="EUE29" s="117"/>
      <c r="EUG29" s="117"/>
      <c r="EUI29" s="117"/>
      <c r="EUK29" s="117"/>
      <c r="EUM29" s="117"/>
      <c r="EUO29" s="117"/>
      <c r="EUQ29" s="117"/>
      <c r="EUS29" s="117"/>
      <c r="EUU29" s="117"/>
      <c r="EUW29" s="117"/>
      <c r="EUY29" s="117"/>
      <c r="EVA29" s="117"/>
      <c r="EVC29" s="117"/>
      <c r="EVE29" s="117"/>
      <c r="EVG29" s="117"/>
      <c r="EVI29" s="117"/>
      <c r="EVK29" s="117"/>
      <c r="EVM29" s="117"/>
      <c r="EVO29" s="117"/>
      <c r="EVQ29" s="117"/>
      <c r="EVS29" s="117"/>
      <c r="EVU29" s="117"/>
      <c r="EVW29" s="117"/>
      <c r="EVY29" s="117"/>
      <c r="EWA29" s="117"/>
      <c r="EWC29" s="117"/>
      <c r="EWE29" s="117"/>
      <c r="EWG29" s="117"/>
      <c r="EWI29" s="117"/>
      <c r="EWK29" s="117"/>
      <c r="EWM29" s="117"/>
      <c r="EWO29" s="117"/>
      <c r="EWQ29" s="117"/>
      <c r="EWS29" s="117"/>
      <c r="EWU29" s="117"/>
      <c r="EWW29" s="117"/>
      <c r="EWY29" s="117"/>
      <c r="EXA29" s="117"/>
      <c r="EXC29" s="117"/>
      <c r="EXE29" s="117"/>
      <c r="EXG29" s="117"/>
      <c r="EXI29" s="117"/>
      <c r="EXK29" s="117"/>
      <c r="EXM29" s="117"/>
      <c r="EXO29" s="117"/>
      <c r="EXQ29" s="117"/>
      <c r="EXS29" s="117"/>
      <c r="EXU29" s="117"/>
      <c r="EXW29" s="117"/>
      <c r="EXY29" s="117"/>
      <c r="EYA29" s="117"/>
      <c r="EYC29" s="117"/>
      <c r="EYE29" s="117"/>
      <c r="EYG29" s="117"/>
      <c r="EYI29" s="117"/>
      <c r="EYK29" s="117"/>
      <c r="EYM29" s="117"/>
      <c r="EYO29" s="117"/>
      <c r="EYQ29" s="117"/>
      <c r="EYS29" s="117"/>
      <c r="EYU29" s="117"/>
      <c r="EYW29" s="117"/>
      <c r="EYY29" s="117"/>
      <c r="EZA29" s="117"/>
      <c r="EZC29" s="117"/>
      <c r="EZE29" s="117"/>
      <c r="EZG29" s="117"/>
      <c r="EZI29" s="117"/>
      <c r="EZK29" s="117"/>
      <c r="EZM29" s="117"/>
      <c r="EZO29" s="117"/>
      <c r="EZQ29" s="117"/>
      <c r="EZS29" s="117"/>
      <c r="EZU29" s="117"/>
      <c r="EZW29" s="117"/>
      <c r="EZY29" s="117"/>
      <c r="FAA29" s="117"/>
      <c r="FAC29" s="117"/>
      <c r="FAE29" s="117"/>
      <c r="FAG29" s="117"/>
      <c r="FAI29" s="117"/>
      <c r="FAK29" s="117"/>
      <c r="FAM29" s="117"/>
      <c r="FAO29" s="117"/>
      <c r="FAQ29" s="117"/>
      <c r="FAS29" s="117"/>
      <c r="FAU29" s="117"/>
      <c r="FAW29" s="117"/>
      <c r="FAY29" s="117"/>
      <c r="FBA29" s="117"/>
      <c r="FBC29" s="117"/>
      <c r="FBE29" s="117"/>
      <c r="FBG29" s="117"/>
      <c r="FBI29" s="117"/>
      <c r="FBK29" s="117"/>
      <c r="FBM29" s="117"/>
      <c r="FBO29" s="117"/>
      <c r="FBQ29" s="117"/>
      <c r="FBS29" s="117"/>
      <c r="FBU29" s="117"/>
      <c r="FBW29" s="117"/>
      <c r="FBY29" s="117"/>
      <c r="FCA29" s="117"/>
      <c r="FCC29" s="117"/>
      <c r="FCE29" s="117"/>
      <c r="FCG29" s="117"/>
      <c r="FCI29" s="117"/>
      <c r="FCK29" s="117"/>
      <c r="FCM29" s="117"/>
      <c r="FCO29" s="117"/>
      <c r="FCQ29" s="117"/>
      <c r="FCS29" s="117"/>
      <c r="FCU29" s="117"/>
      <c r="FCW29" s="117"/>
      <c r="FCY29" s="117"/>
      <c r="FDA29" s="117"/>
      <c r="FDC29" s="117"/>
      <c r="FDE29" s="117"/>
      <c r="FDG29" s="117"/>
      <c r="FDI29" s="117"/>
      <c r="FDK29" s="117"/>
      <c r="FDM29" s="117"/>
      <c r="FDO29" s="117"/>
      <c r="FDQ29" s="117"/>
      <c r="FDS29" s="117"/>
      <c r="FDU29" s="117"/>
      <c r="FDW29" s="117"/>
      <c r="FDY29" s="117"/>
      <c r="FEA29" s="117"/>
      <c r="FEC29" s="117"/>
      <c r="FEE29" s="117"/>
      <c r="FEG29" s="117"/>
      <c r="FEI29" s="117"/>
      <c r="FEK29" s="117"/>
      <c r="FEM29" s="117"/>
      <c r="FEO29" s="117"/>
      <c r="FEQ29" s="117"/>
      <c r="FES29" s="117"/>
      <c r="FEU29" s="117"/>
      <c r="FEW29" s="117"/>
      <c r="FEY29" s="117"/>
      <c r="FFA29" s="117"/>
      <c r="FFC29" s="117"/>
      <c r="FFE29" s="117"/>
      <c r="FFG29" s="117"/>
      <c r="FFI29" s="117"/>
      <c r="FFK29" s="117"/>
      <c r="FFM29" s="117"/>
      <c r="FFO29" s="117"/>
      <c r="FFQ29" s="117"/>
      <c r="FFS29" s="117"/>
      <c r="FFU29" s="117"/>
      <c r="FFW29" s="117"/>
      <c r="FFY29" s="117"/>
      <c r="FGA29" s="117"/>
      <c r="FGC29" s="117"/>
      <c r="FGE29" s="117"/>
      <c r="FGG29" s="117"/>
      <c r="FGI29" s="117"/>
      <c r="FGK29" s="117"/>
      <c r="FGM29" s="117"/>
      <c r="FGO29" s="117"/>
      <c r="FGQ29" s="117"/>
      <c r="FGS29" s="117"/>
      <c r="FGU29" s="117"/>
      <c r="FGW29" s="117"/>
      <c r="FGY29" s="117"/>
      <c r="FHA29" s="117"/>
      <c r="FHC29" s="117"/>
      <c r="FHE29" s="117"/>
      <c r="FHG29" s="117"/>
      <c r="FHI29" s="117"/>
      <c r="FHK29" s="117"/>
      <c r="FHM29" s="117"/>
      <c r="FHO29" s="117"/>
      <c r="FHQ29" s="117"/>
      <c r="FHS29" s="117"/>
      <c r="FHU29" s="117"/>
      <c r="FHW29" s="117"/>
      <c r="FHY29" s="117"/>
      <c r="FIA29" s="117"/>
      <c r="FIC29" s="117"/>
      <c r="FIE29" s="117"/>
      <c r="FIG29" s="117"/>
      <c r="FII29" s="117"/>
      <c r="FIK29" s="117"/>
      <c r="FIM29" s="117"/>
      <c r="FIO29" s="117"/>
      <c r="FIQ29" s="117"/>
      <c r="FIS29" s="117"/>
      <c r="FIU29" s="117"/>
      <c r="FIW29" s="117"/>
      <c r="FIY29" s="117"/>
      <c r="FJA29" s="117"/>
      <c r="FJC29" s="117"/>
      <c r="FJE29" s="117"/>
      <c r="FJG29" s="117"/>
      <c r="FJI29" s="117"/>
      <c r="FJK29" s="117"/>
      <c r="FJM29" s="117"/>
      <c r="FJO29" s="117"/>
      <c r="FJQ29" s="117"/>
      <c r="FJS29" s="117"/>
      <c r="FJU29" s="117"/>
      <c r="FJW29" s="117"/>
      <c r="FJY29" s="117"/>
      <c r="FKA29" s="117"/>
      <c r="FKC29" s="117"/>
      <c r="FKE29" s="117"/>
      <c r="FKG29" s="117"/>
      <c r="FKI29" s="117"/>
      <c r="FKK29" s="117"/>
      <c r="FKM29" s="117"/>
      <c r="FKO29" s="117"/>
      <c r="FKQ29" s="117"/>
      <c r="FKS29" s="117"/>
      <c r="FKU29" s="117"/>
      <c r="FKW29" s="117"/>
      <c r="FKY29" s="117"/>
      <c r="FLA29" s="117"/>
      <c r="FLC29" s="117"/>
      <c r="FLE29" s="117"/>
      <c r="FLG29" s="117"/>
      <c r="FLI29" s="117"/>
      <c r="FLK29" s="117"/>
      <c r="FLM29" s="117"/>
      <c r="FLO29" s="117"/>
      <c r="FLQ29" s="117"/>
      <c r="FLS29" s="117"/>
      <c r="FLU29" s="117"/>
      <c r="FLW29" s="117"/>
      <c r="FLY29" s="117"/>
      <c r="FMA29" s="117"/>
      <c r="FMC29" s="117"/>
      <c r="FME29" s="117"/>
      <c r="FMG29" s="117"/>
      <c r="FMI29" s="117"/>
      <c r="FMK29" s="117"/>
      <c r="FMM29" s="117"/>
      <c r="FMO29" s="117"/>
      <c r="FMQ29" s="117"/>
      <c r="FMS29" s="117"/>
      <c r="FMU29" s="117"/>
      <c r="FMW29" s="117"/>
      <c r="FMY29" s="117"/>
      <c r="FNA29" s="117"/>
      <c r="FNC29" s="117"/>
      <c r="FNE29" s="117"/>
      <c r="FNG29" s="117"/>
      <c r="FNI29" s="117"/>
      <c r="FNK29" s="117"/>
      <c r="FNM29" s="117"/>
      <c r="FNO29" s="117"/>
      <c r="FNQ29" s="117"/>
      <c r="FNS29" s="117"/>
      <c r="FNU29" s="117"/>
      <c r="FNW29" s="117"/>
      <c r="FNY29" s="117"/>
      <c r="FOA29" s="117"/>
      <c r="FOC29" s="117"/>
      <c r="FOE29" s="117"/>
      <c r="FOG29" s="117"/>
      <c r="FOI29" s="117"/>
      <c r="FOK29" s="117"/>
      <c r="FOM29" s="117"/>
      <c r="FOO29" s="117"/>
      <c r="FOQ29" s="117"/>
      <c r="FOS29" s="117"/>
      <c r="FOU29" s="117"/>
      <c r="FOW29" s="117"/>
      <c r="FOY29" s="117"/>
      <c r="FPA29" s="117"/>
      <c r="FPC29" s="117"/>
      <c r="FPE29" s="117"/>
      <c r="FPG29" s="117"/>
      <c r="FPI29" s="117"/>
      <c r="FPK29" s="117"/>
      <c r="FPM29" s="117"/>
      <c r="FPO29" s="117"/>
      <c r="FPQ29" s="117"/>
      <c r="FPS29" s="117"/>
      <c r="FPU29" s="117"/>
      <c r="FPW29" s="117"/>
      <c r="FPY29" s="117"/>
      <c r="FQA29" s="117"/>
      <c r="FQC29" s="117"/>
      <c r="FQE29" s="117"/>
      <c r="FQG29" s="117"/>
      <c r="FQI29" s="117"/>
      <c r="FQK29" s="117"/>
      <c r="FQM29" s="117"/>
      <c r="FQO29" s="117"/>
      <c r="FQQ29" s="117"/>
      <c r="FQS29" s="117"/>
      <c r="FQU29" s="117"/>
      <c r="FQW29" s="117"/>
      <c r="FQY29" s="117"/>
      <c r="FRA29" s="117"/>
      <c r="FRC29" s="117"/>
      <c r="FRE29" s="117"/>
      <c r="FRG29" s="117"/>
      <c r="FRI29" s="117"/>
      <c r="FRK29" s="117"/>
      <c r="FRM29" s="117"/>
      <c r="FRO29" s="117"/>
      <c r="FRQ29" s="117"/>
      <c r="FRS29" s="117"/>
      <c r="FRU29" s="117"/>
      <c r="FRW29" s="117"/>
      <c r="FRY29" s="117"/>
      <c r="FSA29" s="117"/>
      <c r="FSC29" s="117"/>
      <c r="FSE29" s="117"/>
      <c r="FSG29" s="117"/>
      <c r="FSI29" s="117"/>
      <c r="FSK29" s="117"/>
      <c r="FSM29" s="117"/>
      <c r="FSO29" s="117"/>
      <c r="FSQ29" s="117"/>
      <c r="FSS29" s="117"/>
      <c r="FSU29" s="117"/>
      <c r="FSW29" s="117"/>
      <c r="FSY29" s="117"/>
      <c r="FTA29" s="117"/>
      <c r="FTC29" s="117"/>
      <c r="FTE29" s="117"/>
      <c r="FTG29" s="117"/>
      <c r="FTI29" s="117"/>
      <c r="FTK29" s="117"/>
      <c r="FTM29" s="117"/>
      <c r="FTO29" s="117"/>
      <c r="FTQ29" s="117"/>
      <c r="FTS29" s="117"/>
      <c r="FTU29" s="117"/>
      <c r="FTW29" s="117"/>
      <c r="FTY29" s="117"/>
      <c r="FUA29" s="117"/>
      <c r="FUC29" s="117"/>
      <c r="FUE29" s="117"/>
      <c r="FUG29" s="117"/>
      <c r="FUI29" s="117"/>
      <c r="FUK29" s="117"/>
      <c r="FUM29" s="117"/>
      <c r="FUO29" s="117"/>
      <c r="FUQ29" s="117"/>
      <c r="FUS29" s="117"/>
      <c r="FUU29" s="117"/>
      <c r="FUW29" s="117"/>
      <c r="FUY29" s="117"/>
      <c r="FVA29" s="117"/>
      <c r="FVC29" s="117"/>
      <c r="FVE29" s="117"/>
      <c r="FVG29" s="117"/>
      <c r="FVI29" s="117"/>
      <c r="FVK29" s="117"/>
      <c r="FVM29" s="117"/>
      <c r="FVO29" s="117"/>
      <c r="FVQ29" s="117"/>
      <c r="FVS29" s="117"/>
      <c r="FVU29" s="117"/>
      <c r="FVW29" s="117"/>
      <c r="FVY29" s="117"/>
      <c r="FWA29" s="117"/>
      <c r="FWC29" s="117"/>
      <c r="FWE29" s="117"/>
      <c r="FWG29" s="117"/>
      <c r="FWI29" s="117"/>
      <c r="FWK29" s="117"/>
      <c r="FWM29" s="117"/>
      <c r="FWO29" s="117"/>
      <c r="FWQ29" s="117"/>
      <c r="FWS29" s="117"/>
      <c r="FWU29" s="117"/>
      <c r="FWW29" s="117"/>
      <c r="FWY29" s="117"/>
      <c r="FXA29" s="117"/>
      <c r="FXC29" s="117"/>
      <c r="FXE29" s="117"/>
      <c r="FXG29" s="117"/>
      <c r="FXI29" s="117"/>
      <c r="FXK29" s="117"/>
      <c r="FXM29" s="117"/>
      <c r="FXO29" s="117"/>
      <c r="FXQ29" s="117"/>
      <c r="FXS29" s="117"/>
      <c r="FXU29" s="117"/>
      <c r="FXW29" s="117"/>
      <c r="FXY29" s="117"/>
      <c r="FYA29" s="117"/>
      <c r="FYC29" s="117"/>
      <c r="FYE29" s="117"/>
      <c r="FYG29" s="117"/>
      <c r="FYI29" s="117"/>
      <c r="FYK29" s="117"/>
      <c r="FYM29" s="117"/>
      <c r="FYO29" s="117"/>
      <c r="FYQ29" s="117"/>
      <c r="FYS29" s="117"/>
      <c r="FYU29" s="117"/>
      <c r="FYW29" s="117"/>
      <c r="FYY29" s="117"/>
      <c r="FZA29" s="117"/>
      <c r="FZC29" s="117"/>
      <c r="FZE29" s="117"/>
      <c r="FZG29" s="117"/>
      <c r="FZI29" s="117"/>
      <c r="FZK29" s="117"/>
      <c r="FZM29" s="117"/>
      <c r="FZO29" s="117"/>
      <c r="FZQ29" s="117"/>
      <c r="FZS29" s="117"/>
      <c r="FZU29" s="117"/>
      <c r="FZW29" s="117"/>
      <c r="FZY29" s="117"/>
      <c r="GAA29" s="117"/>
      <c r="GAC29" s="117"/>
      <c r="GAE29" s="117"/>
      <c r="GAG29" s="117"/>
      <c r="GAI29" s="117"/>
      <c r="GAK29" s="117"/>
      <c r="GAM29" s="117"/>
      <c r="GAO29" s="117"/>
      <c r="GAQ29" s="117"/>
      <c r="GAS29" s="117"/>
      <c r="GAU29" s="117"/>
      <c r="GAW29" s="117"/>
      <c r="GAY29" s="117"/>
      <c r="GBA29" s="117"/>
      <c r="GBC29" s="117"/>
      <c r="GBE29" s="117"/>
      <c r="GBG29" s="117"/>
      <c r="GBI29" s="117"/>
      <c r="GBK29" s="117"/>
      <c r="GBM29" s="117"/>
      <c r="GBO29" s="117"/>
      <c r="GBQ29" s="117"/>
      <c r="GBS29" s="117"/>
      <c r="GBU29" s="117"/>
      <c r="GBW29" s="117"/>
      <c r="GBY29" s="117"/>
      <c r="GCA29" s="117"/>
      <c r="GCC29" s="117"/>
      <c r="GCE29" s="117"/>
      <c r="GCG29" s="117"/>
      <c r="GCI29" s="117"/>
      <c r="GCK29" s="117"/>
      <c r="GCM29" s="117"/>
      <c r="GCO29" s="117"/>
      <c r="GCQ29" s="117"/>
      <c r="GCS29" s="117"/>
      <c r="GCU29" s="117"/>
      <c r="GCW29" s="117"/>
      <c r="GCY29" s="117"/>
      <c r="GDA29" s="117"/>
      <c r="GDC29" s="117"/>
      <c r="GDE29" s="117"/>
      <c r="GDG29" s="117"/>
      <c r="GDI29" s="117"/>
      <c r="GDK29" s="117"/>
      <c r="GDM29" s="117"/>
      <c r="GDO29" s="117"/>
      <c r="GDQ29" s="117"/>
      <c r="GDS29" s="117"/>
      <c r="GDU29" s="117"/>
      <c r="GDW29" s="117"/>
      <c r="GDY29" s="117"/>
      <c r="GEA29" s="117"/>
      <c r="GEC29" s="117"/>
      <c r="GEE29" s="117"/>
      <c r="GEG29" s="117"/>
      <c r="GEI29" s="117"/>
      <c r="GEK29" s="117"/>
      <c r="GEM29" s="117"/>
      <c r="GEO29" s="117"/>
      <c r="GEQ29" s="117"/>
      <c r="GES29" s="117"/>
      <c r="GEU29" s="117"/>
      <c r="GEW29" s="117"/>
      <c r="GEY29" s="117"/>
      <c r="GFA29" s="117"/>
      <c r="GFC29" s="117"/>
      <c r="GFE29" s="117"/>
      <c r="GFG29" s="117"/>
      <c r="GFI29" s="117"/>
      <c r="GFK29" s="117"/>
      <c r="GFM29" s="117"/>
      <c r="GFO29" s="117"/>
      <c r="GFQ29" s="117"/>
      <c r="GFS29" s="117"/>
      <c r="GFU29" s="117"/>
      <c r="GFW29" s="117"/>
      <c r="GFY29" s="117"/>
      <c r="GGA29" s="117"/>
      <c r="GGC29" s="117"/>
      <c r="GGE29" s="117"/>
      <c r="GGG29" s="117"/>
      <c r="GGI29" s="117"/>
      <c r="GGK29" s="117"/>
      <c r="GGM29" s="117"/>
      <c r="GGO29" s="117"/>
      <c r="GGQ29" s="117"/>
      <c r="GGS29" s="117"/>
      <c r="GGU29" s="117"/>
      <c r="GGW29" s="117"/>
      <c r="GGY29" s="117"/>
      <c r="GHA29" s="117"/>
      <c r="GHC29" s="117"/>
      <c r="GHE29" s="117"/>
      <c r="GHG29" s="117"/>
      <c r="GHI29" s="117"/>
      <c r="GHK29" s="117"/>
      <c r="GHM29" s="117"/>
      <c r="GHO29" s="117"/>
      <c r="GHQ29" s="117"/>
      <c r="GHS29" s="117"/>
      <c r="GHU29" s="117"/>
      <c r="GHW29" s="117"/>
      <c r="GHY29" s="117"/>
      <c r="GIA29" s="117"/>
      <c r="GIC29" s="117"/>
      <c r="GIE29" s="117"/>
      <c r="GIG29" s="117"/>
      <c r="GII29" s="117"/>
      <c r="GIK29" s="117"/>
      <c r="GIM29" s="117"/>
      <c r="GIO29" s="117"/>
      <c r="GIQ29" s="117"/>
      <c r="GIS29" s="117"/>
      <c r="GIU29" s="117"/>
      <c r="GIW29" s="117"/>
      <c r="GIY29" s="117"/>
      <c r="GJA29" s="117"/>
      <c r="GJC29" s="117"/>
      <c r="GJE29" s="117"/>
      <c r="GJG29" s="117"/>
      <c r="GJI29" s="117"/>
      <c r="GJK29" s="117"/>
      <c r="GJM29" s="117"/>
      <c r="GJO29" s="117"/>
      <c r="GJQ29" s="117"/>
      <c r="GJS29" s="117"/>
      <c r="GJU29" s="117"/>
      <c r="GJW29" s="117"/>
      <c r="GJY29" s="117"/>
      <c r="GKA29" s="117"/>
      <c r="GKC29" s="117"/>
      <c r="GKE29" s="117"/>
      <c r="GKG29" s="117"/>
      <c r="GKI29" s="117"/>
      <c r="GKK29" s="117"/>
      <c r="GKM29" s="117"/>
      <c r="GKO29" s="117"/>
      <c r="GKQ29" s="117"/>
      <c r="GKS29" s="117"/>
      <c r="GKU29" s="117"/>
      <c r="GKW29" s="117"/>
      <c r="GKY29" s="117"/>
      <c r="GLA29" s="117"/>
      <c r="GLC29" s="117"/>
      <c r="GLE29" s="117"/>
      <c r="GLG29" s="117"/>
      <c r="GLI29" s="117"/>
      <c r="GLK29" s="117"/>
      <c r="GLM29" s="117"/>
      <c r="GLO29" s="117"/>
      <c r="GLQ29" s="117"/>
      <c r="GLS29" s="117"/>
      <c r="GLU29" s="117"/>
      <c r="GLW29" s="117"/>
      <c r="GLY29" s="117"/>
      <c r="GMA29" s="117"/>
      <c r="GMC29" s="117"/>
      <c r="GME29" s="117"/>
      <c r="GMG29" s="117"/>
      <c r="GMI29" s="117"/>
      <c r="GMK29" s="117"/>
      <c r="GMM29" s="117"/>
      <c r="GMO29" s="117"/>
      <c r="GMQ29" s="117"/>
      <c r="GMS29" s="117"/>
      <c r="GMU29" s="117"/>
      <c r="GMW29" s="117"/>
      <c r="GMY29" s="117"/>
      <c r="GNA29" s="117"/>
      <c r="GNC29" s="117"/>
      <c r="GNE29" s="117"/>
      <c r="GNG29" s="117"/>
      <c r="GNI29" s="117"/>
      <c r="GNK29" s="117"/>
      <c r="GNM29" s="117"/>
      <c r="GNO29" s="117"/>
      <c r="GNQ29" s="117"/>
      <c r="GNS29" s="117"/>
      <c r="GNU29" s="117"/>
      <c r="GNW29" s="117"/>
      <c r="GNY29" s="117"/>
      <c r="GOA29" s="117"/>
      <c r="GOC29" s="117"/>
      <c r="GOE29" s="117"/>
      <c r="GOG29" s="117"/>
      <c r="GOI29" s="117"/>
      <c r="GOK29" s="117"/>
      <c r="GOM29" s="117"/>
      <c r="GOO29" s="117"/>
      <c r="GOQ29" s="117"/>
      <c r="GOS29" s="117"/>
      <c r="GOU29" s="117"/>
      <c r="GOW29" s="117"/>
      <c r="GOY29" s="117"/>
      <c r="GPA29" s="117"/>
      <c r="GPC29" s="117"/>
      <c r="GPE29" s="117"/>
      <c r="GPG29" s="117"/>
      <c r="GPI29" s="117"/>
      <c r="GPK29" s="117"/>
      <c r="GPM29" s="117"/>
      <c r="GPO29" s="117"/>
      <c r="GPQ29" s="117"/>
      <c r="GPS29" s="117"/>
      <c r="GPU29" s="117"/>
      <c r="GPW29" s="117"/>
      <c r="GPY29" s="117"/>
      <c r="GQA29" s="117"/>
      <c r="GQC29" s="117"/>
      <c r="GQE29" s="117"/>
      <c r="GQG29" s="117"/>
      <c r="GQI29" s="117"/>
      <c r="GQK29" s="117"/>
      <c r="GQM29" s="117"/>
      <c r="GQO29" s="117"/>
      <c r="GQQ29" s="117"/>
      <c r="GQS29" s="117"/>
      <c r="GQU29" s="117"/>
      <c r="GQW29" s="117"/>
      <c r="GQY29" s="117"/>
      <c r="GRA29" s="117"/>
      <c r="GRC29" s="117"/>
      <c r="GRE29" s="117"/>
      <c r="GRG29" s="117"/>
      <c r="GRI29" s="117"/>
      <c r="GRK29" s="117"/>
      <c r="GRM29" s="117"/>
      <c r="GRO29" s="117"/>
      <c r="GRQ29" s="117"/>
      <c r="GRS29" s="117"/>
      <c r="GRU29" s="117"/>
      <c r="GRW29" s="117"/>
      <c r="GRY29" s="117"/>
      <c r="GSA29" s="117"/>
      <c r="GSC29" s="117"/>
      <c r="GSE29" s="117"/>
      <c r="GSG29" s="117"/>
      <c r="GSI29" s="117"/>
      <c r="GSK29" s="117"/>
      <c r="GSM29" s="117"/>
      <c r="GSO29" s="117"/>
      <c r="GSQ29" s="117"/>
      <c r="GSS29" s="117"/>
      <c r="GSU29" s="117"/>
      <c r="GSW29" s="117"/>
      <c r="GSY29" s="117"/>
      <c r="GTA29" s="117"/>
      <c r="GTC29" s="117"/>
      <c r="GTE29" s="117"/>
      <c r="GTG29" s="117"/>
      <c r="GTI29" s="117"/>
      <c r="GTK29" s="117"/>
      <c r="GTM29" s="117"/>
      <c r="GTO29" s="117"/>
      <c r="GTQ29" s="117"/>
      <c r="GTS29" s="117"/>
      <c r="GTU29" s="117"/>
      <c r="GTW29" s="117"/>
      <c r="GTY29" s="117"/>
      <c r="GUA29" s="117"/>
      <c r="GUC29" s="117"/>
      <c r="GUE29" s="117"/>
      <c r="GUG29" s="117"/>
      <c r="GUI29" s="117"/>
      <c r="GUK29" s="117"/>
      <c r="GUM29" s="117"/>
      <c r="GUO29" s="117"/>
      <c r="GUQ29" s="117"/>
      <c r="GUS29" s="117"/>
      <c r="GUU29" s="117"/>
      <c r="GUW29" s="117"/>
      <c r="GUY29" s="117"/>
      <c r="GVA29" s="117"/>
      <c r="GVC29" s="117"/>
      <c r="GVE29" s="117"/>
      <c r="GVG29" s="117"/>
      <c r="GVI29" s="117"/>
      <c r="GVK29" s="117"/>
      <c r="GVM29" s="117"/>
      <c r="GVO29" s="117"/>
      <c r="GVQ29" s="117"/>
      <c r="GVS29" s="117"/>
      <c r="GVU29" s="117"/>
      <c r="GVW29" s="117"/>
      <c r="GVY29" s="117"/>
      <c r="GWA29" s="117"/>
      <c r="GWC29" s="117"/>
      <c r="GWE29" s="117"/>
      <c r="GWG29" s="117"/>
      <c r="GWI29" s="117"/>
      <c r="GWK29" s="117"/>
      <c r="GWM29" s="117"/>
      <c r="GWO29" s="117"/>
      <c r="GWQ29" s="117"/>
      <c r="GWS29" s="117"/>
      <c r="GWU29" s="117"/>
      <c r="GWW29" s="117"/>
      <c r="GWY29" s="117"/>
      <c r="GXA29" s="117"/>
      <c r="GXC29" s="117"/>
      <c r="GXE29" s="117"/>
      <c r="GXG29" s="117"/>
      <c r="GXI29" s="117"/>
      <c r="GXK29" s="117"/>
      <c r="GXM29" s="117"/>
      <c r="GXO29" s="117"/>
      <c r="GXQ29" s="117"/>
      <c r="GXS29" s="117"/>
      <c r="GXU29" s="117"/>
      <c r="GXW29" s="117"/>
      <c r="GXY29" s="117"/>
      <c r="GYA29" s="117"/>
      <c r="GYC29" s="117"/>
      <c r="GYE29" s="117"/>
      <c r="GYG29" s="117"/>
      <c r="GYI29" s="117"/>
      <c r="GYK29" s="117"/>
      <c r="GYM29" s="117"/>
      <c r="GYO29" s="117"/>
      <c r="GYQ29" s="117"/>
      <c r="GYS29" s="117"/>
      <c r="GYU29" s="117"/>
      <c r="GYW29" s="117"/>
      <c r="GYY29" s="117"/>
      <c r="GZA29" s="117"/>
      <c r="GZC29" s="117"/>
      <c r="GZE29" s="117"/>
      <c r="GZG29" s="117"/>
      <c r="GZI29" s="117"/>
      <c r="GZK29" s="117"/>
      <c r="GZM29" s="117"/>
      <c r="GZO29" s="117"/>
      <c r="GZQ29" s="117"/>
      <c r="GZS29" s="117"/>
      <c r="GZU29" s="117"/>
      <c r="GZW29" s="117"/>
      <c r="GZY29" s="117"/>
      <c r="HAA29" s="117"/>
      <c r="HAC29" s="117"/>
      <c r="HAE29" s="117"/>
      <c r="HAG29" s="117"/>
      <c r="HAI29" s="117"/>
      <c r="HAK29" s="117"/>
      <c r="HAM29" s="117"/>
      <c r="HAO29" s="117"/>
      <c r="HAQ29" s="117"/>
      <c r="HAS29" s="117"/>
      <c r="HAU29" s="117"/>
      <c r="HAW29" s="117"/>
      <c r="HAY29" s="117"/>
      <c r="HBA29" s="117"/>
      <c r="HBC29" s="117"/>
      <c r="HBE29" s="117"/>
      <c r="HBG29" s="117"/>
      <c r="HBI29" s="117"/>
      <c r="HBK29" s="117"/>
      <c r="HBM29" s="117"/>
      <c r="HBO29" s="117"/>
      <c r="HBQ29" s="117"/>
      <c r="HBS29" s="117"/>
      <c r="HBU29" s="117"/>
      <c r="HBW29" s="117"/>
      <c r="HBY29" s="117"/>
      <c r="HCA29" s="117"/>
      <c r="HCC29" s="117"/>
      <c r="HCE29" s="117"/>
      <c r="HCG29" s="117"/>
      <c r="HCI29" s="117"/>
      <c r="HCK29" s="117"/>
      <c r="HCM29" s="117"/>
      <c r="HCO29" s="117"/>
      <c r="HCQ29" s="117"/>
      <c r="HCS29" s="117"/>
      <c r="HCU29" s="117"/>
      <c r="HCW29" s="117"/>
      <c r="HCY29" s="117"/>
      <c r="HDA29" s="117"/>
      <c r="HDC29" s="117"/>
      <c r="HDE29" s="117"/>
      <c r="HDG29" s="117"/>
      <c r="HDI29" s="117"/>
      <c r="HDK29" s="117"/>
      <c r="HDM29" s="117"/>
      <c r="HDO29" s="117"/>
      <c r="HDQ29" s="117"/>
      <c r="HDS29" s="117"/>
      <c r="HDU29" s="117"/>
      <c r="HDW29" s="117"/>
      <c r="HDY29" s="117"/>
      <c r="HEA29" s="117"/>
      <c r="HEC29" s="117"/>
      <c r="HEE29" s="117"/>
      <c r="HEG29" s="117"/>
      <c r="HEI29" s="117"/>
      <c r="HEK29" s="117"/>
      <c r="HEM29" s="117"/>
      <c r="HEO29" s="117"/>
      <c r="HEQ29" s="117"/>
      <c r="HES29" s="117"/>
      <c r="HEU29" s="117"/>
      <c r="HEW29" s="117"/>
      <c r="HEY29" s="117"/>
      <c r="HFA29" s="117"/>
      <c r="HFC29" s="117"/>
      <c r="HFE29" s="117"/>
      <c r="HFG29" s="117"/>
      <c r="HFI29" s="117"/>
      <c r="HFK29" s="117"/>
      <c r="HFM29" s="117"/>
      <c r="HFO29" s="117"/>
      <c r="HFQ29" s="117"/>
      <c r="HFS29" s="117"/>
      <c r="HFU29" s="117"/>
      <c r="HFW29" s="117"/>
      <c r="HFY29" s="117"/>
      <c r="HGA29" s="117"/>
      <c r="HGC29" s="117"/>
      <c r="HGE29" s="117"/>
      <c r="HGG29" s="117"/>
      <c r="HGI29" s="117"/>
      <c r="HGK29" s="117"/>
      <c r="HGM29" s="117"/>
      <c r="HGO29" s="117"/>
      <c r="HGQ29" s="117"/>
      <c r="HGS29" s="117"/>
      <c r="HGU29" s="117"/>
      <c r="HGW29" s="117"/>
      <c r="HGY29" s="117"/>
      <c r="HHA29" s="117"/>
      <c r="HHC29" s="117"/>
      <c r="HHE29" s="117"/>
      <c r="HHG29" s="117"/>
      <c r="HHI29" s="117"/>
      <c r="HHK29" s="117"/>
      <c r="HHM29" s="117"/>
      <c r="HHO29" s="117"/>
      <c r="HHQ29" s="117"/>
      <c r="HHS29" s="117"/>
      <c r="HHU29" s="117"/>
      <c r="HHW29" s="117"/>
      <c r="HHY29" s="117"/>
      <c r="HIA29" s="117"/>
      <c r="HIC29" s="117"/>
      <c r="HIE29" s="117"/>
      <c r="HIG29" s="117"/>
      <c r="HII29" s="117"/>
      <c r="HIK29" s="117"/>
      <c r="HIM29" s="117"/>
      <c r="HIO29" s="117"/>
      <c r="HIQ29" s="117"/>
      <c r="HIS29" s="117"/>
      <c r="HIU29" s="117"/>
      <c r="HIW29" s="117"/>
      <c r="HIY29" s="117"/>
      <c r="HJA29" s="117"/>
      <c r="HJC29" s="117"/>
      <c r="HJE29" s="117"/>
      <c r="HJG29" s="117"/>
      <c r="HJI29" s="117"/>
      <c r="HJK29" s="117"/>
      <c r="HJM29" s="117"/>
      <c r="HJO29" s="117"/>
      <c r="HJQ29" s="117"/>
      <c r="HJS29" s="117"/>
      <c r="HJU29" s="117"/>
      <c r="HJW29" s="117"/>
      <c r="HJY29" s="117"/>
      <c r="HKA29" s="117"/>
      <c r="HKC29" s="117"/>
      <c r="HKE29" s="117"/>
      <c r="HKG29" s="117"/>
      <c r="HKI29" s="117"/>
      <c r="HKK29" s="117"/>
      <c r="HKM29" s="117"/>
      <c r="HKO29" s="117"/>
      <c r="HKQ29" s="117"/>
      <c r="HKS29" s="117"/>
      <c r="HKU29" s="117"/>
      <c r="HKW29" s="117"/>
      <c r="HKY29" s="117"/>
      <c r="HLA29" s="117"/>
      <c r="HLC29" s="117"/>
      <c r="HLE29" s="117"/>
      <c r="HLG29" s="117"/>
      <c r="HLI29" s="117"/>
      <c r="HLK29" s="117"/>
      <c r="HLM29" s="117"/>
      <c r="HLO29" s="117"/>
      <c r="HLQ29" s="117"/>
      <c r="HLS29" s="117"/>
      <c r="HLU29" s="117"/>
      <c r="HLW29" s="117"/>
      <c r="HLY29" s="117"/>
      <c r="HMA29" s="117"/>
      <c r="HMC29" s="117"/>
      <c r="HME29" s="117"/>
      <c r="HMG29" s="117"/>
      <c r="HMI29" s="117"/>
      <c r="HMK29" s="117"/>
      <c r="HMM29" s="117"/>
      <c r="HMO29" s="117"/>
      <c r="HMQ29" s="117"/>
      <c r="HMS29" s="117"/>
      <c r="HMU29" s="117"/>
      <c r="HMW29" s="117"/>
      <c r="HMY29" s="117"/>
      <c r="HNA29" s="117"/>
      <c r="HNC29" s="117"/>
      <c r="HNE29" s="117"/>
      <c r="HNG29" s="117"/>
      <c r="HNI29" s="117"/>
      <c r="HNK29" s="117"/>
      <c r="HNM29" s="117"/>
      <c r="HNO29" s="117"/>
      <c r="HNQ29" s="117"/>
      <c r="HNS29" s="117"/>
      <c r="HNU29" s="117"/>
      <c r="HNW29" s="117"/>
      <c r="HNY29" s="117"/>
      <c r="HOA29" s="117"/>
      <c r="HOC29" s="117"/>
      <c r="HOE29" s="117"/>
      <c r="HOG29" s="117"/>
      <c r="HOI29" s="117"/>
      <c r="HOK29" s="117"/>
      <c r="HOM29" s="117"/>
      <c r="HOO29" s="117"/>
      <c r="HOQ29" s="117"/>
      <c r="HOS29" s="117"/>
      <c r="HOU29" s="117"/>
      <c r="HOW29" s="117"/>
      <c r="HOY29" s="117"/>
      <c r="HPA29" s="117"/>
      <c r="HPC29" s="117"/>
      <c r="HPE29" s="117"/>
      <c r="HPG29" s="117"/>
      <c r="HPI29" s="117"/>
      <c r="HPK29" s="117"/>
      <c r="HPM29" s="117"/>
      <c r="HPO29" s="117"/>
      <c r="HPQ29" s="117"/>
      <c r="HPS29" s="117"/>
      <c r="HPU29" s="117"/>
      <c r="HPW29" s="117"/>
      <c r="HPY29" s="117"/>
      <c r="HQA29" s="117"/>
      <c r="HQC29" s="117"/>
      <c r="HQE29" s="117"/>
      <c r="HQG29" s="117"/>
      <c r="HQI29" s="117"/>
      <c r="HQK29" s="117"/>
      <c r="HQM29" s="117"/>
      <c r="HQO29" s="117"/>
      <c r="HQQ29" s="117"/>
      <c r="HQS29" s="117"/>
      <c r="HQU29" s="117"/>
      <c r="HQW29" s="117"/>
      <c r="HQY29" s="117"/>
      <c r="HRA29" s="117"/>
      <c r="HRC29" s="117"/>
      <c r="HRE29" s="117"/>
      <c r="HRG29" s="117"/>
      <c r="HRI29" s="117"/>
      <c r="HRK29" s="117"/>
      <c r="HRM29" s="117"/>
      <c r="HRO29" s="117"/>
      <c r="HRQ29" s="117"/>
      <c r="HRS29" s="117"/>
      <c r="HRU29" s="117"/>
      <c r="HRW29" s="117"/>
      <c r="HRY29" s="117"/>
      <c r="HSA29" s="117"/>
      <c r="HSC29" s="117"/>
      <c r="HSE29" s="117"/>
      <c r="HSG29" s="117"/>
      <c r="HSI29" s="117"/>
      <c r="HSK29" s="117"/>
      <c r="HSM29" s="117"/>
      <c r="HSO29" s="117"/>
      <c r="HSQ29" s="117"/>
      <c r="HSS29" s="117"/>
      <c r="HSU29" s="117"/>
      <c r="HSW29" s="117"/>
      <c r="HSY29" s="117"/>
      <c r="HTA29" s="117"/>
      <c r="HTC29" s="117"/>
      <c r="HTE29" s="117"/>
      <c r="HTG29" s="117"/>
      <c r="HTI29" s="117"/>
      <c r="HTK29" s="117"/>
      <c r="HTM29" s="117"/>
      <c r="HTO29" s="117"/>
      <c r="HTQ29" s="117"/>
      <c r="HTS29" s="117"/>
      <c r="HTU29" s="117"/>
      <c r="HTW29" s="117"/>
      <c r="HTY29" s="117"/>
      <c r="HUA29" s="117"/>
      <c r="HUC29" s="117"/>
      <c r="HUE29" s="117"/>
      <c r="HUG29" s="117"/>
      <c r="HUI29" s="117"/>
      <c r="HUK29" s="117"/>
      <c r="HUM29" s="117"/>
      <c r="HUO29" s="117"/>
      <c r="HUQ29" s="117"/>
      <c r="HUS29" s="117"/>
      <c r="HUU29" s="117"/>
      <c r="HUW29" s="117"/>
      <c r="HUY29" s="117"/>
      <c r="HVA29" s="117"/>
      <c r="HVC29" s="117"/>
      <c r="HVE29" s="117"/>
      <c r="HVG29" s="117"/>
      <c r="HVI29" s="117"/>
      <c r="HVK29" s="117"/>
      <c r="HVM29" s="117"/>
      <c r="HVO29" s="117"/>
      <c r="HVQ29" s="117"/>
      <c r="HVS29" s="117"/>
      <c r="HVU29" s="117"/>
      <c r="HVW29" s="117"/>
      <c r="HVY29" s="117"/>
      <c r="HWA29" s="117"/>
      <c r="HWC29" s="117"/>
      <c r="HWE29" s="117"/>
      <c r="HWG29" s="117"/>
      <c r="HWI29" s="117"/>
      <c r="HWK29" s="117"/>
      <c r="HWM29" s="117"/>
      <c r="HWO29" s="117"/>
      <c r="HWQ29" s="117"/>
      <c r="HWS29" s="117"/>
      <c r="HWU29" s="117"/>
      <c r="HWW29" s="117"/>
      <c r="HWY29" s="117"/>
      <c r="HXA29" s="117"/>
      <c r="HXC29" s="117"/>
      <c r="HXE29" s="117"/>
      <c r="HXG29" s="117"/>
      <c r="HXI29" s="117"/>
      <c r="HXK29" s="117"/>
      <c r="HXM29" s="117"/>
      <c r="HXO29" s="117"/>
      <c r="HXQ29" s="117"/>
      <c r="HXS29" s="117"/>
      <c r="HXU29" s="117"/>
      <c r="HXW29" s="117"/>
      <c r="HXY29" s="117"/>
      <c r="HYA29" s="117"/>
      <c r="HYC29" s="117"/>
      <c r="HYE29" s="117"/>
      <c r="HYG29" s="117"/>
      <c r="HYI29" s="117"/>
      <c r="HYK29" s="117"/>
      <c r="HYM29" s="117"/>
      <c r="HYO29" s="117"/>
      <c r="HYQ29" s="117"/>
      <c r="HYS29" s="117"/>
      <c r="HYU29" s="117"/>
      <c r="HYW29" s="117"/>
      <c r="HYY29" s="117"/>
      <c r="HZA29" s="117"/>
      <c r="HZC29" s="117"/>
      <c r="HZE29" s="117"/>
      <c r="HZG29" s="117"/>
      <c r="HZI29" s="117"/>
      <c r="HZK29" s="117"/>
      <c r="HZM29" s="117"/>
      <c r="HZO29" s="117"/>
      <c r="HZQ29" s="117"/>
      <c r="HZS29" s="117"/>
      <c r="HZU29" s="117"/>
      <c r="HZW29" s="117"/>
      <c r="HZY29" s="117"/>
      <c r="IAA29" s="117"/>
      <c r="IAC29" s="117"/>
      <c r="IAE29" s="117"/>
      <c r="IAG29" s="117"/>
      <c r="IAI29" s="117"/>
      <c r="IAK29" s="117"/>
      <c r="IAM29" s="117"/>
      <c r="IAO29" s="117"/>
      <c r="IAQ29" s="117"/>
      <c r="IAS29" s="117"/>
      <c r="IAU29" s="117"/>
      <c r="IAW29" s="117"/>
      <c r="IAY29" s="117"/>
      <c r="IBA29" s="117"/>
      <c r="IBC29" s="117"/>
      <c r="IBE29" s="117"/>
      <c r="IBG29" s="117"/>
      <c r="IBI29" s="117"/>
      <c r="IBK29" s="117"/>
      <c r="IBM29" s="117"/>
      <c r="IBO29" s="117"/>
      <c r="IBQ29" s="117"/>
      <c r="IBS29" s="117"/>
      <c r="IBU29" s="117"/>
      <c r="IBW29" s="117"/>
      <c r="IBY29" s="117"/>
      <c r="ICA29" s="117"/>
      <c r="ICC29" s="117"/>
      <c r="ICE29" s="117"/>
      <c r="ICG29" s="117"/>
      <c r="ICI29" s="117"/>
      <c r="ICK29" s="117"/>
      <c r="ICM29" s="117"/>
      <c r="ICO29" s="117"/>
      <c r="ICQ29" s="117"/>
      <c r="ICS29" s="117"/>
      <c r="ICU29" s="117"/>
      <c r="ICW29" s="117"/>
      <c r="ICY29" s="117"/>
      <c r="IDA29" s="117"/>
      <c r="IDC29" s="117"/>
      <c r="IDE29" s="117"/>
      <c r="IDG29" s="117"/>
      <c r="IDI29" s="117"/>
      <c r="IDK29" s="117"/>
      <c r="IDM29" s="117"/>
      <c r="IDO29" s="117"/>
      <c r="IDQ29" s="117"/>
      <c r="IDS29" s="117"/>
      <c r="IDU29" s="117"/>
      <c r="IDW29" s="117"/>
      <c r="IDY29" s="117"/>
      <c r="IEA29" s="117"/>
      <c r="IEC29" s="117"/>
      <c r="IEE29" s="117"/>
      <c r="IEG29" s="117"/>
      <c r="IEI29" s="117"/>
      <c r="IEK29" s="117"/>
      <c r="IEM29" s="117"/>
      <c r="IEO29" s="117"/>
      <c r="IEQ29" s="117"/>
      <c r="IES29" s="117"/>
      <c r="IEU29" s="117"/>
      <c r="IEW29" s="117"/>
      <c r="IEY29" s="117"/>
      <c r="IFA29" s="117"/>
      <c r="IFC29" s="117"/>
      <c r="IFE29" s="117"/>
      <c r="IFG29" s="117"/>
      <c r="IFI29" s="117"/>
      <c r="IFK29" s="117"/>
      <c r="IFM29" s="117"/>
      <c r="IFO29" s="117"/>
      <c r="IFQ29" s="117"/>
      <c r="IFS29" s="117"/>
      <c r="IFU29" s="117"/>
      <c r="IFW29" s="117"/>
      <c r="IFY29" s="117"/>
      <c r="IGA29" s="117"/>
      <c r="IGC29" s="117"/>
      <c r="IGE29" s="117"/>
      <c r="IGG29" s="117"/>
      <c r="IGI29" s="117"/>
      <c r="IGK29" s="117"/>
      <c r="IGM29" s="117"/>
      <c r="IGO29" s="117"/>
      <c r="IGQ29" s="117"/>
      <c r="IGS29" s="117"/>
      <c r="IGU29" s="117"/>
      <c r="IGW29" s="117"/>
      <c r="IGY29" s="117"/>
      <c r="IHA29" s="117"/>
      <c r="IHC29" s="117"/>
      <c r="IHE29" s="117"/>
      <c r="IHG29" s="117"/>
      <c r="IHI29" s="117"/>
      <c r="IHK29" s="117"/>
      <c r="IHM29" s="117"/>
      <c r="IHO29" s="117"/>
      <c r="IHQ29" s="117"/>
      <c r="IHS29" s="117"/>
      <c r="IHU29" s="117"/>
      <c r="IHW29" s="117"/>
      <c r="IHY29" s="117"/>
      <c r="IIA29" s="117"/>
      <c r="IIC29" s="117"/>
      <c r="IIE29" s="117"/>
      <c r="IIG29" s="117"/>
      <c r="III29" s="117"/>
      <c r="IIK29" s="117"/>
      <c r="IIM29" s="117"/>
      <c r="IIO29" s="117"/>
      <c r="IIQ29" s="117"/>
      <c r="IIS29" s="117"/>
      <c r="IIU29" s="117"/>
      <c r="IIW29" s="117"/>
      <c r="IIY29" s="117"/>
      <c r="IJA29" s="117"/>
      <c r="IJC29" s="117"/>
      <c r="IJE29" s="117"/>
      <c r="IJG29" s="117"/>
      <c r="IJI29" s="117"/>
      <c r="IJK29" s="117"/>
      <c r="IJM29" s="117"/>
      <c r="IJO29" s="117"/>
      <c r="IJQ29" s="117"/>
      <c r="IJS29" s="117"/>
      <c r="IJU29" s="117"/>
      <c r="IJW29" s="117"/>
      <c r="IJY29" s="117"/>
      <c r="IKA29" s="117"/>
      <c r="IKC29" s="117"/>
      <c r="IKE29" s="117"/>
      <c r="IKG29" s="117"/>
      <c r="IKI29" s="117"/>
      <c r="IKK29" s="117"/>
      <c r="IKM29" s="117"/>
      <c r="IKO29" s="117"/>
      <c r="IKQ29" s="117"/>
      <c r="IKS29" s="117"/>
      <c r="IKU29" s="117"/>
      <c r="IKW29" s="117"/>
      <c r="IKY29" s="117"/>
      <c r="ILA29" s="117"/>
      <c r="ILC29" s="117"/>
      <c r="ILE29" s="117"/>
      <c r="ILG29" s="117"/>
      <c r="ILI29" s="117"/>
      <c r="ILK29" s="117"/>
      <c r="ILM29" s="117"/>
      <c r="ILO29" s="117"/>
      <c r="ILQ29" s="117"/>
      <c r="ILS29" s="117"/>
      <c r="ILU29" s="117"/>
      <c r="ILW29" s="117"/>
      <c r="ILY29" s="117"/>
      <c r="IMA29" s="117"/>
      <c r="IMC29" s="117"/>
      <c r="IME29" s="117"/>
      <c r="IMG29" s="117"/>
      <c r="IMI29" s="117"/>
      <c r="IMK29" s="117"/>
      <c r="IMM29" s="117"/>
      <c r="IMO29" s="117"/>
      <c r="IMQ29" s="117"/>
      <c r="IMS29" s="117"/>
      <c r="IMU29" s="117"/>
      <c r="IMW29" s="117"/>
      <c r="IMY29" s="117"/>
      <c r="INA29" s="117"/>
      <c r="INC29" s="117"/>
      <c r="INE29" s="117"/>
      <c r="ING29" s="117"/>
      <c r="INI29" s="117"/>
      <c r="INK29" s="117"/>
      <c r="INM29" s="117"/>
      <c r="INO29" s="117"/>
      <c r="INQ29" s="117"/>
      <c r="INS29" s="117"/>
      <c r="INU29" s="117"/>
      <c r="INW29" s="117"/>
      <c r="INY29" s="117"/>
      <c r="IOA29" s="117"/>
      <c r="IOC29" s="117"/>
      <c r="IOE29" s="117"/>
      <c r="IOG29" s="117"/>
      <c r="IOI29" s="117"/>
      <c r="IOK29" s="117"/>
      <c r="IOM29" s="117"/>
      <c r="IOO29" s="117"/>
      <c r="IOQ29" s="117"/>
      <c r="IOS29" s="117"/>
      <c r="IOU29" s="117"/>
      <c r="IOW29" s="117"/>
      <c r="IOY29" s="117"/>
      <c r="IPA29" s="117"/>
      <c r="IPC29" s="117"/>
      <c r="IPE29" s="117"/>
      <c r="IPG29" s="117"/>
      <c r="IPI29" s="117"/>
      <c r="IPK29" s="117"/>
      <c r="IPM29" s="117"/>
      <c r="IPO29" s="117"/>
      <c r="IPQ29" s="117"/>
      <c r="IPS29" s="117"/>
      <c r="IPU29" s="117"/>
      <c r="IPW29" s="117"/>
      <c r="IPY29" s="117"/>
      <c r="IQA29" s="117"/>
      <c r="IQC29" s="117"/>
      <c r="IQE29" s="117"/>
      <c r="IQG29" s="117"/>
      <c r="IQI29" s="117"/>
      <c r="IQK29" s="117"/>
      <c r="IQM29" s="117"/>
      <c r="IQO29" s="117"/>
      <c r="IQQ29" s="117"/>
      <c r="IQS29" s="117"/>
      <c r="IQU29" s="117"/>
      <c r="IQW29" s="117"/>
      <c r="IQY29" s="117"/>
      <c r="IRA29" s="117"/>
      <c r="IRC29" s="117"/>
      <c r="IRE29" s="117"/>
      <c r="IRG29" s="117"/>
      <c r="IRI29" s="117"/>
      <c r="IRK29" s="117"/>
      <c r="IRM29" s="117"/>
      <c r="IRO29" s="117"/>
      <c r="IRQ29" s="117"/>
      <c r="IRS29" s="117"/>
      <c r="IRU29" s="117"/>
      <c r="IRW29" s="117"/>
      <c r="IRY29" s="117"/>
      <c r="ISA29" s="117"/>
      <c r="ISC29" s="117"/>
      <c r="ISE29" s="117"/>
      <c r="ISG29" s="117"/>
      <c r="ISI29" s="117"/>
      <c r="ISK29" s="117"/>
      <c r="ISM29" s="117"/>
      <c r="ISO29" s="117"/>
      <c r="ISQ29" s="117"/>
      <c r="ISS29" s="117"/>
      <c r="ISU29" s="117"/>
      <c r="ISW29" s="117"/>
      <c r="ISY29" s="117"/>
      <c r="ITA29" s="117"/>
      <c r="ITC29" s="117"/>
      <c r="ITE29" s="117"/>
      <c r="ITG29" s="117"/>
      <c r="ITI29" s="117"/>
      <c r="ITK29" s="117"/>
      <c r="ITM29" s="117"/>
      <c r="ITO29" s="117"/>
      <c r="ITQ29" s="117"/>
      <c r="ITS29" s="117"/>
      <c r="ITU29" s="117"/>
      <c r="ITW29" s="117"/>
      <c r="ITY29" s="117"/>
      <c r="IUA29" s="117"/>
      <c r="IUC29" s="117"/>
      <c r="IUE29" s="117"/>
      <c r="IUG29" s="117"/>
      <c r="IUI29" s="117"/>
      <c r="IUK29" s="117"/>
      <c r="IUM29" s="117"/>
      <c r="IUO29" s="117"/>
      <c r="IUQ29" s="117"/>
      <c r="IUS29" s="117"/>
      <c r="IUU29" s="117"/>
      <c r="IUW29" s="117"/>
      <c r="IUY29" s="117"/>
      <c r="IVA29" s="117"/>
      <c r="IVC29" s="117"/>
      <c r="IVE29" s="117"/>
      <c r="IVG29" s="117"/>
      <c r="IVI29" s="117"/>
      <c r="IVK29" s="117"/>
      <c r="IVM29" s="117"/>
      <c r="IVO29" s="117"/>
      <c r="IVQ29" s="117"/>
      <c r="IVS29" s="117"/>
      <c r="IVU29" s="117"/>
      <c r="IVW29" s="117"/>
      <c r="IVY29" s="117"/>
      <c r="IWA29" s="117"/>
      <c r="IWC29" s="117"/>
      <c r="IWE29" s="117"/>
      <c r="IWG29" s="117"/>
      <c r="IWI29" s="117"/>
      <c r="IWK29" s="117"/>
      <c r="IWM29" s="117"/>
      <c r="IWO29" s="117"/>
      <c r="IWQ29" s="117"/>
      <c r="IWS29" s="117"/>
      <c r="IWU29" s="117"/>
      <c r="IWW29" s="117"/>
      <c r="IWY29" s="117"/>
      <c r="IXA29" s="117"/>
      <c r="IXC29" s="117"/>
      <c r="IXE29" s="117"/>
      <c r="IXG29" s="117"/>
      <c r="IXI29" s="117"/>
      <c r="IXK29" s="117"/>
      <c r="IXM29" s="117"/>
      <c r="IXO29" s="117"/>
      <c r="IXQ29" s="117"/>
      <c r="IXS29" s="117"/>
      <c r="IXU29" s="117"/>
      <c r="IXW29" s="117"/>
      <c r="IXY29" s="117"/>
      <c r="IYA29" s="117"/>
      <c r="IYC29" s="117"/>
      <c r="IYE29" s="117"/>
      <c r="IYG29" s="117"/>
      <c r="IYI29" s="117"/>
      <c r="IYK29" s="117"/>
      <c r="IYM29" s="117"/>
      <c r="IYO29" s="117"/>
      <c r="IYQ29" s="117"/>
      <c r="IYS29" s="117"/>
      <c r="IYU29" s="117"/>
      <c r="IYW29" s="117"/>
      <c r="IYY29" s="117"/>
      <c r="IZA29" s="117"/>
      <c r="IZC29" s="117"/>
      <c r="IZE29" s="117"/>
      <c r="IZG29" s="117"/>
      <c r="IZI29" s="117"/>
      <c r="IZK29" s="117"/>
      <c r="IZM29" s="117"/>
      <c r="IZO29" s="117"/>
      <c r="IZQ29" s="117"/>
      <c r="IZS29" s="117"/>
      <c r="IZU29" s="117"/>
      <c r="IZW29" s="117"/>
      <c r="IZY29" s="117"/>
      <c r="JAA29" s="117"/>
      <c r="JAC29" s="117"/>
      <c r="JAE29" s="117"/>
      <c r="JAG29" s="117"/>
      <c r="JAI29" s="117"/>
      <c r="JAK29" s="117"/>
      <c r="JAM29" s="117"/>
      <c r="JAO29" s="117"/>
      <c r="JAQ29" s="117"/>
      <c r="JAS29" s="117"/>
      <c r="JAU29" s="117"/>
      <c r="JAW29" s="117"/>
      <c r="JAY29" s="117"/>
      <c r="JBA29" s="117"/>
      <c r="JBC29" s="117"/>
      <c r="JBE29" s="117"/>
      <c r="JBG29" s="117"/>
      <c r="JBI29" s="117"/>
      <c r="JBK29" s="117"/>
      <c r="JBM29" s="117"/>
      <c r="JBO29" s="117"/>
      <c r="JBQ29" s="117"/>
      <c r="JBS29" s="117"/>
      <c r="JBU29" s="117"/>
      <c r="JBW29" s="117"/>
      <c r="JBY29" s="117"/>
      <c r="JCA29" s="117"/>
      <c r="JCC29" s="117"/>
      <c r="JCE29" s="117"/>
      <c r="JCG29" s="117"/>
      <c r="JCI29" s="117"/>
      <c r="JCK29" s="117"/>
      <c r="JCM29" s="117"/>
      <c r="JCO29" s="117"/>
      <c r="JCQ29" s="117"/>
      <c r="JCS29" s="117"/>
      <c r="JCU29" s="117"/>
      <c r="JCW29" s="117"/>
      <c r="JCY29" s="117"/>
      <c r="JDA29" s="117"/>
      <c r="JDC29" s="117"/>
      <c r="JDE29" s="117"/>
      <c r="JDG29" s="117"/>
      <c r="JDI29" s="117"/>
      <c r="JDK29" s="117"/>
      <c r="JDM29" s="117"/>
      <c r="JDO29" s="117"/>
      <c r="JDQ29" s="117"/>
      <c r="JDS29" s="117"/>
      <c r="JDU29" s="117"/>
      <c r="JDW29" s="117"/>
      <c r="JDY29" s="117"/>
      <c r="JEA29" s="117"/>
      <c r="JEC29" s="117"/>
      <c r="JEE29" s="117"/>
      <c r="JEG29" s="117"/>
      <c r="JEI29" s="117"/>
      <c r="JEK29" s="117"/>
      <c r="JEM29" s="117"/>
      <c r="JEO29" s="117"/>
      <c r="JEQ29" s="117"/>
      <c r="JES29" s="117"/>
      <c r="JEU29" s="117"/>
      <c r="JEW29" s="117"/>
      <c r="JEY29" s="117"/>
      <c r="JFA29" s="117"/>
      <c r="JFC29" s="117"/>
      <c r="JFE29" s="117"/>
      <c r="JFG29" s="117"/>
      <c r="JFI29" s="117"/>
      <c r="JFK29" s="117"/>
      <c r="JFM29" s="117"/>
      <c r="JFO29" s="117"/>
      <c r="JFQ29" s="117"/>
      <c r="JFS29" s="117"/>
      <c r="JFU29" s="117"/>
      <c r="JFW29" s="117"/>
      <c r="JFY29" s="117"/>
      <c r="JGA29" s="117"/>
      <c r="JGC29" s="117"/>
      <c r="JGE29" s="117"/>
      <c r="JGG29" s="117"/>
      <c r="JGI29" s="117"/>
      <c r="JGK29" s="117"/>
      <c r="JGM29" s="117"/>
      <c r="JGO29" s="117"/>
      <c r="JGQ29" s="117"/>
      <c r="JGS29" s="117"/>
      <c r="JGU29" s="117"/>
      <c r="JGW29" s="117"/>
      <c r="JGY29" s="117"/>
      <c r="JHA29" s="117"/>
      <c r="JHC29" s="117"/>
      <c r="JHE29" s="117"/>
      <c r="JHG29" s="117"/>
      <c r="JHI29" s="117"/>
      <c r="JHK29" s="117"/>
      <c r="JHM29" s="117"/>
      <c r="JHO29" s="117"/>
      <c r="JHQ29" s="117"/>
      <c r="JHS29" s="117"/>
      <c r="JHU29" s="117"/>
      <c r="JHW29" s="117"/>
      <c r="JHY29" s="117"/>
      <c r="JIA29" s="117"/>
      <c r="JIC29" s="117"/>
      <c r="JIE29" s="117"/>
      <c r="JIG29" s="117"/>
      <c r="JII29" s="117"/>
      <c r="JIK29" s="117"/>
      <c r="JIM29" s="117"/>
      <c r="JIO29" s="117"/>
      <c r="JIQ29" s="117"/>
      <c r="JIS29" s="117"/>
      <c r="JIU29" s="117"/>
      <c r="JIW29" s="117"/>
      <c r="JIY29" s="117"/>
      <c r="JJA29" s="117"/>
      <c r="JJC29" s="117"/>
      <c r="JJE29" s="117"/>
      <c r="JJG29" s="117"/>
      <c r="JJI29" s="117"/>
      <c r="JJK29" s="117"/>
      <c r="JJM29" s="117"/>
      <c r="JJO29" s="117"/>
      <c r="JJQ29" s="117"/>
      <c r="JJS29" s="117"/>
      <c r="JJU29" s="117"/>
      <c r="JJW29" s="117"/>
      <c r="JJY29" s="117"/>
      <c r="JKA29" s="117"/>
      <c r="JKC29" s="117"/>
      <c r="JKE29" s="117"/>
      <c r="JKG29" s="117"/>
      <c r="JKI29" s="117"/>
      <c r="JKK29" s="117"/>
      <c r="JKM29" s="117"/>
      <c r="JKO29" s="117"/>
      <c r="JKQ29" s="117"/>
      <c r="JKS29" s="117"/>
      <c r="JKU29" s="117"/>
      <c r="JKW29" s="117"/>
      <c r="JKY29" s="117"/>
      <c r="JLA29" s="117"/>
      <c r="JLC29" s="117"/>
      <c r="JLE29" s="117"/>
      <c r="JLG29" s="117"/>
      <c r="JLI29" s="117"/>
      <c r="JLK29" s="117"/>
      <c r="JLM29" s="117"/>
      <c r="JLO29" s="117"/>
      <c r="JLQ29" s="117"/>
      <c r="JLS29" s="117"/>
      <c r="JLU29" s="117"/>
      <c r="JLW29" s="117"/>
      <c r="JLY29" s="117"/>
      <c r="JMA29" s="117"/>
      <c r="JMC29" s="117"/>
      <c r="JME29" s="117"/>
      <c r="JMG29" s="117"/>
      <c r="JMI29" s="117"/>
      <c r="JMK29" s="117"/>
      <c r="JMM29" s="117"/>
      <c r="JMO29" s="117"/>
      <c r="JMQ29" s="117"/>
      <c r="JMS29" s="117"/>
      <c r="JMU29" s="117"/>
      <c r="JMW29" s="117"/>
      <c r="JMY29" s="117"/>
      <c r="JNA29" s="117"/>
      <c r="JNC29" s="117"/>
      <c r="JNE29" s="117"/>
      <c r="JNG29" s="117"/>
      <c r="JNI29" s="117"/>
      <c r="JNK29" s="117"/>
      <c r="JNM29" s="117"/>
      <c r="JNO29" s="117"/>
      <c r="JNQ29" s="117"/>
      <c r="JNS29" s="117"/>
      <c r="JNU29" s="117"/>
      <c r="JNW29" s="117"/>
      <c r="JNY29" s="117"/>
      <c r="JOA29" s="117"/>
      <c r="JOC29" s="117"/>
      <c r="JOE29" s="117"/>
      <c r="JOG29" s="117"/>
      <c r="JOI29" s="117"/>
      <c r="JOK29" s="117"/>
      <c r="JOM29" s="117"/>
      <c r="JOO29" s="117"/>
      <c r="JOQ29" s="117"/>
      <c r="JOS29" s="117"/>
      <c r="JOU29" s="117"/>
      <c r="JOW29" s="117"/>
      <c r="JOY29" s="117"/>
      <c r="JPA29" s="117"/>
      <c r="JPC29" s="117"/>
      <c r="JPE29" s="117"/>
      <c r="JPG29" s="117"/>
      <c r="JPI29" s="117"/>
      <c r="JPK29" s="117"/>
      <c r="JPM29" s="117"/>
      <c r="JPO29" s="117"/>
      <c r="JPQ29" s="117"/>
      <c r="JPS29" s="117"/>
      <c r="JPU29" s="117"/>
      <c r="JPW29" s="117"/>
      <c r="JPY29" s="117"/>
      <c r="JQA29" s="117"/>
      <c r="JQC29" s="117"/>
      <c r="JQE29" s="117"/>
      <c r="JQG29" s="117"/>
      <c r="JQI29" s="117"/>
      <c r="JQK29" s="117"/>
      <c r="JQM29" s="117"/>
      <c r="JQO29" s="117"/>
      <c r="JQQ29" s="117"/>
      <c r="JQS29" s="117"/>
      <c r="JQU29" s="117"/>
      <c r="JQW29" s="117"/>
      <c r="JQY29" s="117"/>
      <c r="JRA29" s="117"/>
      <c r="JRC29" s="117"/>
      <c r="JRE29" s="117"/>
      <c r="JRG29" s="117"/>
      <c r="JRI29" s="117"/>
      <c r="JRK29" s="117"/>
      <c r="JRM29" s="117"/>
      <c r="JRO29" s="117"/>
      <c r="JRQ29" s="117"/>
      <c r="JRS29" s="117"/>
      <c r="JRU29" s="117"/>
      <c r="JRW29" s="117"/>
      <c r="JRY29" s="117"/>
      <c r="JSA29" s="117"/>
      <c r="JSC29" s="117"/>
      <c r="JSE29" s="117"/>
      <c r="JSG29" s="117"/>
      <c r="JSI29" s="117"/>
      <c r="JSK29" s="117"/>
      <c r="JSM29" s="117"/>
      <c r="JSO29" s="117"/>
      <c r="JSQ29" s="117"/>
      <c r="JSS29" s="117"/>
      <c r="JSU29" s="117"/>
      <c r="JSW29" s="117"/>
      <c r="JSY29" s="117"/>
      <c r="JTA29" s="117"/>
      <c r="JTC29" s="117"/>
      <c r="JTE29" s="117"/>
      <c r="JTG29" s="117"/>
      <c r="JTI29" s="117"/>
      <c r="JTK29" s="117"/>
      <c r="JTM29" s="117"/>
      <c r="JTO29" s="117"/>
      <c r="JTQ29" s="117"/>
      <c r="JTS29" s="117"/>
      <c r="JTU29" s="117"/>
      <c r="JTW29" s="117"/>
      <c r="JTY29" s="117"/>
      <c r="JUA29" s="117"/>
      <c r="JUC29" s="117"/>
      <c r="JUE29" s="117"/>
      <c r="JUG29" s="117"/>
      <c r="JUI29" s="117"/>
      <c r="JUK29" s="117"/>
      <c r="JUM29" s="117"/>
      <c r="JUO29" s="117"/>
      <c r="JUQ29" s="117"/>
      <c r="JUS29" s="117"/>
      <c r="JUU29" s="117"/>
      <c r="JUW29" s="117"/>
      <c r="JUY29" s="117"/>
      <c r="JVA29" s="117"/>
      <c r="JVC29" s="117"/>
      <c r="JVE29" s="117"/>
      <c r="JVG29" s="117"/>
      <c r="JVI29" s="117"/>
      <c r="JVK29" s="117"/>
      <c r="JVM29" s="117"/>
      <c r="JVO29" s="117"/>
      <c r="JVQ29" s="117"/>
      <c r="JVS29" s="117"/>
      <c r="JVU29" s="117"/>
      <c r="JVW29" s="117"/>
      <c r="JVY29" s="117"/>
      <c r="JWA29" s="117"/>
      <c r="JWC29" s="117"/>
      <c r="JWE29" s="117"/>
      <c r="JWG29" s="117"/>
      <c r="JWI29" s="117"/>
      <c r="JWK29" s="117"/>
      <c r="JWM29" s="117"/>
      <c r="JWO29" s="117"/>
      <c r="JWQ29" s="117"/>
      <c r="JWS29" s="117"/>
      <c r="JWU29" s="117"/>
      <c r="JWW29" s="117"/>
      <c r="JWY29" s="117"/>
      <c r="JXA29" s="117"/>
      <c r="JXC29" s="117"/>
      <c r="JXE29" s="117"/>
      <c r="JXG29" s="117"/>
      <c r="JXI29" s="117"/>
      <c r="JXK29" s="117"/>
      <c r="JXM29" s="117"/>
      <c r="JXO29" s="117"/>
      <c r="JXQ29" s="117"/>
      <c r="JXS29" s="117"/>
      <c r="JXU29" s="117"/>
      <c r="JXW29" s="117"/>
      <c r="JXY29" s="117"/>
      <c r="JYA29" s="117"/>
      <c r="JYC29" s="117"/>
      <c r="JYE29" s="117"/>
      <c r="JYG29" s="117"/>
      <c r="JYI29" s="117"/>
      <c r="JYK29" s="117"/>
      <c r="JYM29" s="117"/>
      <c r="JYO29" s="117"/>
      <c r="JYQ29" s="117"/>
      <c r="JYS29" s="117"/>
      <c r="JYU29" s="117"/>
      <c r="JYW29" s="117"/>
      <c r="JYY29" s="117"/>
      <c r="JZA29" s="117"/>
      <c r="JZC29" s="117"/>
      <c r="JZE29" s="117"/>
      <c r="JZG29" s="117"/>
      <c r="JZI29" s="117"/>
      <c r="JZK29" s="117"/>
      <c r="JZM29" s="117"/>
      <c r="JZO29" s="117"/>
      <c r="JZQ29" s="117"/>
      <c r="JZS29" s="117"/>
      <c r="JZU29" s="117"/>
      <c r="JZW29" s="117"/>
      <c r="JZY29" s="117"/>
      <c r="KAA29" s="117"/>
      <c r="KAC29" s="117"/>
      <c r="KAE29" s="117"/>
      <c r="KAG29" s="117"/>
      <c r="KAI29" s="117"/>
      <c r="KAK29" s="117"/>
      <c r="KAM29" s="117"/>
      <c r="KAO29" s="117"/>
      <c r="KAQ29" s="117"/>
      <c r="KAS29" s="117"/>
      <c r="KAU29" s="117"/>
      <c r="KAW29" s="117"/>
      <c r="KAY29" s="117"/>
      <c r="KBA29" s="117"/>
      <c r="KBC29" s="117"/>
      <c r="KBE29" s="117"/>
      <c r="KBG29" s="117"/>
      <c r="KBI29" s="117"/>
      <c r="KBK29" s="117"/>
      <c r="KBM29" s="117"/>
      <c r="KBO29" s="117"/>
      <c r="KBQ29" s="117"/>
      <c r="KBS29" s="117"/>
      <c r="KBU29" s="117"/>
      <c r="KBW29" s="117"/>
      <c r="KBY29" s="117"/>
      <c r="KCA29" s="117"/>
      <c r="KCC29" s="117"/>
      <c r="KCE29" s="117"/>
      <c r="KCG29" s="117"/>
      <c r="KCI29" s="117"/>
      <c r="KCK29" s="117"/>
      <c r="KCM29" s="117"/>
      <c r="KCO29" s="117"/>
      <c r="KCQ29" s="117"/>
      <c r="KCS29" s="117"/>
      <c r="KCU29" s="117"/>
      <c r="KCW29" s="117"/>
      <c r="KCY29" s="117"/>
      <c r="KDA29" s="117"/>
      <c r="KDC29" s="117"/>
      <c r="KDE29" s="117"/>
      <c r="KDG29" s="117"/>
      <c r="KDI29" s="117"/>
      <c r="KDK29" s="117"/>
      <c r="KDM29" s="117"/>
      <c r="KDO29" s="117"/>
      <c r="KDQ29" s="117"/>
      <c r="KDS29" s="117"/>
      <c r="KDU29" s="117"/>
      <c r="KDW29" s="117"/>
      <c r="KDY29" s="117"/>
      <c r="KEA29" s="117"/>
      <c r="KEC29" s="117"/>
      <c r="KEE29" s="117"/>
      <c r="KEG29" s="117"/>
      <c r="KEI29" s="117"/>
      <c r="KEK29" s="117"/>
      <c r="KEM29" s="117"/>
      <c r="KEO29" s="117"/>
      <c r="KEQ29" s="117"/>
      <c r="KES29" s="117"/>
      <c r="KEU29" s="117"/>
      <c r="KEW29" s="117"/>
      <c r="KEY29" s="117"/>
      <c r="KFA29" s="117"/>
      <c r="KFC29" s="117"/>
      <c r="KFE29" s="117"/>
      <c r="KFG29" s="117"/>
      <c r="KFI29" s="117"/>
      <c r="KFK29" s="117"/>
      <c r="KFM29" s="117"/>
      <c r="KFO29" s="117"/>
      <c r="KFQ29" s="117"/>
      <c r="KFS29" s="117"/>
      <c r="KFU29" s="117"/>
      <c r="KFW29" s="117"/>
      <c r="KFY29" s="117"/>
      <c r="KGA29" s="117"/>
      <c r="KGC29" s="117"/>
      <c r="KGE29" s="117"/>
      <c r="KGG29" s="117"/>
      <c r="KGI29" s="117"/>
      <c r="KGK29" s="117"/>
      <c r="KGM29" s="117"/>
      <c r="KGO29" s="117"/>
      <c r="KGQ29" s="117"/>
      <c r="KGS29" s="117"/>
      <c r="KGU29" s="117"/>
      <c r="KGW29" s="117"/>
      <c r="KGY29" s="117"/>
      <c r="KHA29" s="117"/>
      <c r="KHC29" s="117"/>
      <c r="KHE29" s="117"/>
      <c r="KHG29" s="117"/>
      <c r="KHI29" s="117"/>
      <c r="KHK29" s="117"/>
      <c r="KHM29" s="117"/>
      <c r="KHO29" s="117"/>
      <c r="KHQ29" s="117"/>
      <c r="KHS29" s="117"/>
      <c r="KHU29" s="117"/>
      <c r="KHW29" s="117"/>
      <c r="KHY29" s="117"/>
      <c r="KIA29" s="117"/>
      <c r="KIC29" s="117"/>
      <c r="KIE29" s="117"/>
      <c r="KIG29" s="117"/>
      <c r="KII29" s="117"/>
      <c r="KIK29" s="117"/>
      <c r="KIM29" s="117"/>
      <c r="KIO29" s="117"/>
      <c r="KIQ29" s="117"/>
      <c r="KIS29" s="117"/>
      <c r="KIU29" s="117"/>
      <c r="KIW29" s="117"/>
      <c r="KIY29" s="117"/>
      <c r="KJA29" s="117"/>
      <c r="KJC29" s="117"/>
      <c r="KJE29" s="117"/>
      <c r="KJG29" s="117"/>
      <c r="KJI29" s="117"/>
      <c r="KJK29" s="117"/>
      <c r="KJM29" s="117"/>
      <c r="KJO29" s="117"/>
      <c r="KJQ29" s="117"/>
      <c r="KJS29" s="117"/>
      <c r="KJU29" s="117"/>
      <c r="KJW29" s="117"/>
      <c r="KJY29" s="117"/>
      <c r="KKA29" s="117"/>
      <c r="KKC29" s="117"/>
      <c r="KKE29" s="117"/>
      <c r="KKG29" s="117"/>
      <c r="KKI29" s="117"/>
      <c r="KKK29" s="117"/>
      <c r="KKM29" s="117"/>
      <c r="KKO29" s="117"/>
      <c r="KKQ29" s="117"/>
      <c r="KKS29" s="117"/>
      <c r="KKU29" s="117"/>
      <c r="KKW29" s="117"/>
      <c r="KKY29" s="117"/>
      <c r="KLA29" s="117"/>
      <c r="KLC29" s="117"/>
      <c r="KLE29" s="117"/>
      <c r="KLG29" s="117"/>
      <c r="KLI29" s="117"/>
      <c r="KLK29" s="117"/>
      <c r="KLM29" s="117"/>
      <c r="KLO29" s="117"/>
      <c r="KLQ29" s="117"/>
      <c r="KLS29" s="117"/>
      <c r="KLU29" s="117"/>
      <c r="KLW29" s="117"/>
      <c r="KLY29" s="117"/>
      <c r="KMA29" s="117"/>
      <c r="KMC29" s="117"/>
      <c r="KME29" s="117"/>
      <c r="KMG29" s="117"/>
      <c r="KMI29" s="117"/>
      <c r="KMK29" s="117"/>
      <c r="KMM29" s="117"/>
      <c r="KMO29" s="117"/>
      <c r="KMQ29" s="117"/>
      <c r="KMS29" s="117"/>
      <c r="KMU29" s="117"/>
      <c r="KMW29" s="117"/>
      <c r="KMY29" s="117"/>
      <c r="KNA29" s="117"/>
      <c r="KNC29" s="117"/>
      <c r="KNE29" s="117"/>
      <c r="KNG29" s="117"/>
      <c r="KNI29" s="117"/>
      <c r="KNK29" s="117"/>
      <c r="KNM29" s="117"/>
      <c r="KNO29" s="117"/>
      <c r="KNQ29" s="117"/>
      <c r="KNS29" s="117"/>
      <c r="KNU29" s="117"/>
      <c r="KNW29" s="117"/>
      <c r="KNY29" s="117"/>
      <c r="KOA29" s="117"/>
      <c r="KOC29" s="117"/>
      <c r="KOE29" s="117"/>
      <c r="KOG29" s="117"/>
      <c r="KOI29" s="117"/>
      <c r="KOK29" s="117"/>
      <c r="KOM29" s="117"/>
      <c r="KOO29" s="117"/>
      <c r="KOQ29" s="117"/>
      <c r="KOS29" s="117"/>
      <c r="KOU29" s="117"/>
      <c r="KOW29" s="117"/>
      <c r="KOY29" s="117"/>
      <c r="KPA29" s="117"/>
      <c r="KPC29" s="117"/>
      <c r="KPE29" s="117"/>
      <c r="KPG29" s="117"/>
      <c r="KPI29" s="117"/>
      <c r="KPK29" s="117"/>
      <c r="KPM29" s="117"/>
      <c r="KPO29" s="117"/>
      <c r="KPQ29" s="117"/>
      <c r="KPS29" s="117"/>
      <c r="KPU29" s="117"/>
      <c r="KPW29" s="117"/>
      <c r="KPY29" s="117"/>
      <c r="KQA29" s="117"/>
      <c r="KQC29" s="117"/>
      <c r="KQE29" s="117"/>
      <c r="KQG29" s="117"/>
      <c r="KQI29" s="117"/>
      <c r="KQK29" s="117"/>
      <c r="KQM29" s="117"/>
      <c r="KQO29" s="117"/>
      <c r="KQQ29" s="117"/>
      <c r="KQS29" s="117"/>
      <c r="KQU29" s="117"/>
      <c r="KQW29" s="117"/>
      <c r="KQY29" s="117"/>
      <c r="KRA29" s="117"/>
      <c r="KRC29" s="117"/>
      <c r="KRE29" s="117"/>
      <c r="KRG29" s="117"/>
      <c r="KRI29" s="117"/>
      <c r="KRK29" s="117"/>
      <c r="KRM29" s="117"/>
      <c r="KRO29" s="117"/>
      <c r="KRQ29" s="117"/>
      <c r="KRS29" s="117"/>
      <c r="KRU29" s="117"/>
      <c r="KRW29" s="117"/>
      <c r="KRY29" s="117"/>
      <c r="KSA29" s="117"/>
      <c r="KSC29" s="117"/>
      <c r="KSE29" s="117"/>
      <c r="KSG29" s="117"/>
      <c r="KSI29" s="117"/>
      <c r="KSK29" s="117"/>
      <c r="KSM29" s="117"/>
      <c r="KSO29" s="117"/>
      <c r="KSQ29" s="117"/>
      <c r="KSS29" s="117"/>
      <c r="KSU29" s="117"/>
      <c r="KSW29" s="117"/>
      <c r="KSY29" s="117"/>
      <c r="KTA29" s="117"/>
      <c r="KTC29" s="117"/>
      <c r="KTE29" s="117"/>
      <c r="KTG29" s="117"/>
      <c r="KTI29" s="117"/>
      <c r="KTK29" s="117"/>
      <c r="KTM29" s="117"/>
      <c r="KTO29" s="117"/>
      <c r="KTQ29" s="117"/>
      <c r="KTS29" s="117"/>
      <c r="KTU29" s="117"/>
      <c r="KTW29" s="117"/>
      <c r="KTY29" s="117"/>
      <c r="KUA29" s="117"/>
      <c r="KUC29" s="117"/>
      <c r="KUE29" s="117"/>
      <c r="KUG29" s="117"/>
      <c r="KUI29" s="117"/>
      <c r="KUK29" s="117"/>
      <c r="KUM29" s="117"/>
      <c r="KUO29" s="117"/>
      <c r="KUQ29" s="117"/>
      <c r="KUS29" s="117"/>
      <c r="KUU29" s="117"/>
      <c r="KUW29" s="117"/>
      <c r="KUY29" s="117"/>
      <c r="KVA29" s="117"/>
      <c r="KVC29" s="117"/>
      <c r="KVE29" s="117"/>
      <c r="KVG29" s="117"/>
      <c r="KVI29" s="117"/>
      <c r="KVK29" s="117"/>
      <c r="KVM29" s="117"/>
      <c r="KVO29" s="117"/>
      <c r="KVQ29" s="117"/>
      <c r="KVS29" s="117"/>
      <c r="KVU29" s="117"/>
      <c r="KVW29" s="117"/>
      <c r="KVY29" s="117"/>
      <c r="KWA29" s="117"/>
      <c r="KWC29" s="117"/>
      <c r="KWE29" s="117"/>
      <c r="KWG29" s="117"/>
      <c r="KWI29" s="117"/>
      <c r="KWK29" s="117"/>
      <c r="KWM29" s="117"/>
      <c r="KWO29" s="117"/>
      <c r="KWQ29" s="117"/>
      <c r="KWS29" s="117"/>
      <c r="KWU29" s="117"/>
      <c r="KWW29" s="117"/>
      <c r="KWY29" s="117"/>
      <c r="KXA29" s="117"/>
      <c r="KXC29" s="117"/>
      <c r="KXE29" s="117"/>
      <c r="KXG29" s="117"/>
      <c r="KXI29" s="117"/>
      <c r="KXK29" s="117"/>
      <c r="KXM29" s="117"/>
      <c r="KXO29" s="117"/>
      <c r="KXQ29" s="117"/>
      <c r="KXS29" s="117"/>
      <c r="KXU29" s="117"/>
      <c r="KXW29" s="117"/>
      <c r="KXY29" s="117"/>
      <c r="KYA29" s="117"/>
      <c r="KYC29" s="117"/>
      <c r="KYE29" s="117"/>
      <c r="KYG29" s="117"/>
      <c r="KYI29" s="117"/>
      <c r="KYK29" s="117"/>
      <c r="KYM29" s="117"/>
      <c r="KYO29" s="117"/>
      <c r="KYQ29" s="117"/>
      <c r="KYS29" s="117"/>
      <c r="KYU29" s="117"/>
      <c r="KYW29" s="117"/>
      <c r="KYY29" s="117"/>
      <c r="KZA29" s="117"/>
      <c r="KZC29" s="117"/>
      <c r="KZE29" s="117"/>
      <c r="KZG29" s="117"/>
      <c r="KZI29" s="117"/>
      <c r="KZK29" s="117"/>
      <c r="KZM29" s="117"/>
      <c r="KZO29" s="117"/>
      <c r="KZQ29" s="117"/>
      <c r="KZS29" s="117"/>
      <c r="KZU29" s="117"/>
      <c r="KZW29" s="117"/>
      <c r="KZY29" s="117"/>
      <c r="LAA29" s="117"/>
      <c r="LAC29" s="117"/>
      <c r="LAE29" s="117"/>
      <c r="LAG29" s="117"/>
      <c r="LAI29" s="117"/>
      <c r="LAK29" s="117"/>
      <c r="LAM29" s="117"/>
      <c r="LAO29" s="117"/>
      <c r="LAQ29" s="117"/>
      <c r="LAS29" s="117"/>
      <c r="LAU29" s="117"/>
      <c r="LAW29" s="117"/>
      <c r="LAY29" s="117"/>
      <c r="LBA29" s="117"/>
      <c r="LBC29" s="117"/>
      <c r="LBE29" s="117"/>
      <c r="LBG29" s="117"/>
      <c r="LBI29" s="117"/>
      <c r="LBK29" s="117"/>
      <c r="LBM29" s="117"/>
      <c r="LBO29" s="117"/>
      <c r="LBQ29" s="117"/>
      <c r="LBS29" s="117"/>
      <c r="LBU29" s="117"/>
      <c r="LBW29" s="117"/>
      <c r="LBY29" s="117"/>
      <c r="LCA29" s="117"/>
      <c r="LCC29" s="117"/>
      <c r="LCE29" s="117"/>
      <c r="LCG29" s="117"/>
      <c r="LCI29" s="117"/>
      <c r="LCK29" s="117"/>
      <c r="LCM29" s="117"/>
      <c r="LCO29" s="117"/>
      <c r="LCQ29" s="117"/>
      <c r="LCS29" s="117"/>
      <c r="LCU29" s="117"/>
      <c r="LCW29" s="117"/>
      <c r="LCY29" s="117"/>
      <c r="LDA29" s="117"/>
      <c r="LDC29" s="117"/>
      <c r="LDE29" s="117"/>
      <c r="LDG29" s="117"/>
      <c r="LDI29" s="117"/>
      <c r="LDK29" s="117"/>
      <c r="LDM29" s="117"/>
      <c r="LDO29" s="117"/>
      <c r="LDQ29" s="117"/>
      <c r="LDS29" s="117"/>
      <c r="LDU29" s="117"/>
      <c r="LDW29" s="117"/>
      <c r="LDY29" s="117"/>
      <c r="LEA29" s="117"/>
      <c r="LEC29" s="117"/>
      <c r="LEE29" s="117"/>
      <c r="LEG29" s="117"/>
      <c r="LEI29" s="117"/>
      <c r="LEK29" s="117"/>
      <c r="LEM29" s="117"/>
      <c r="LEO29" s="117"/>
      <c r="LEQ29" s="117"/>
      <c r="LES29" s="117"/>
      <c r="LEU29" s="117"/>
      <c r="LEW29" s="117"/>
      <c r="LEY29" s="117"/>
      <c r="LFA29" s="117"/>
      <c r="LFC29" s="117"/>
      <c r="LFE29" s="117"/>
      <c r="LFG29" s="117"/>
      <c r="LFI29" s="117"/>
      <c r="LFK29" s="117"/>
      <c r="LFM29" s="117"/>
      <c r="LFO29" s="117"/>
      <c r="LFQ29" s="117"/>
      <c r="LFS29" s="117"/>
      <c r="LFU29" s="117"/>
      <c r="LFW29" s="117"/>
      <c r="LFY29" s="117"/>
      <c r="LGA29" s="117"/>
      <c r="LGC29" s="117"/>
      <c r="LGE29" s="117"/>
      <c r="LGG29" s="117"/>
      <c r="LGI29" s="117"/>
      <c r="LGK29" s="117"/>
      <c r="LGM29" s="117"/>
      <c r="LGO29" s="117"/>
      <c r="LGQ29" s="117"/>
      <c r="LGS29" s="117"/>
      <c r="LGU29" s="117"/>
      <c r="LGW29" s="117"/>
      <c r="LGY29" s="117"/>
      <c r="LHA29" s="117"/>
      <c r="LHC29" s="117"/>
      <c r="LHE29" s="117"/>
      <c r="LHG29" s="117"/>
      <c r="LHI29" s="117"/>
      <c r="LHK29" s="117"/>
      <c r="LHM29" s="117"/>
      <c r="LHO29" s="117"/>
      <c r="LHQ29" s="117"/>
      <c r="LHS29" s="117"/>
      <c r="LHU29" s="117"/>
      <c r="LHW29" s="117"/>
      <c r="LHY29" s="117"/>
      <c r="LIA29" s="117"/>
      <c r="LIC29" s="117"/>
      <c r="LIE29" s="117"/>
      <c r="LIG29" s="117"/>
      <c r="LII29" s="117"/>
      <c r="LIK29" s="117"/>
      <c r="LIM29" s="117"/>
      <c r="LIO29" s="117"/>
      <c r="LIQ29" s="117"/>
      <c r="LIS29" s="117"/>
      <c r="LIU29" s="117"/>
      <c r="LIW29" s="117"/>
      <c r="LIY29" s="117"/>
      <c r="LJA29" s="117"/>
      <c r="LJC29" s="117"/>
      <c r="LJE29" s="117"/>
      <c r="LJG29" s="117"/>
      <c r="LJI29" s="117"/>
      <c r="LJK29" s="117"/>
      <c r="LJM29" s="117"/>
      <c r="LJO29" s="117"/>
      <c r="LJQ29" s="117"/>
      <c r="LJS29" s="117"/>
      <c r="LJU29" s="117"/>
      <c r="LJW29" s="117"/>
      <c r="LJY29" s="117"/>
      <c r="LKA29" s="117"/>
      <c r="LKC29" s="117"/>
      <c r="LKE29" s="117"/>
      <c r="LKG29" s="117"/>
      <c r="LKI29" s="117"/>
      <c r="LKK29" s="117"/>
      <c r="LKM29" s="117"/>
      <c r="LKO29" s="117"/>
      <c r="LKQ29" s="117"/>
      <c r="LKS29" s="117"/>
      <c r="LKU29" s="117"/>
      <c r="LKW29" s="117"/>
      <c r="LKY29" s="117"/>
      <c r="LLA29" s="117"/>
      <c r="LLC29" s="117"/>
      <c r="LLE29" s="117"/>
      <c r="LLG29" s="117"/>
      <c r="LLI29" s="117"/>
      <c r="LLK29" s="117"/>
      <c r="LLM29" s="117"/>
      <c r="LLO29" s="117"/>
      <c r="LLQ29" s="117"/>
      <c r="LLS29" s="117"/>
      <c r="LLU29" s="117"/>
      <c r="LLW29" s="117"/>
      <c r="LLY29" s="117"/>
      <c r="LMA29" s="117"/>
      <c r="LMC29" s="117"/>
      <c r="LME29" s="117"/>
      <c r="LMG29" s="117"/>
      <c r="LMI29" s="117"/>
      <c r="LMK29" s="117"/>
      <c r="LMM29" s="117"/>
      <c r="LMO29" s="117"/>
      <c r="LMQ29" s="117"/>
      <c r="LMS29" s="117"/>
      <c r="LMU29" s="117"/>
      <c r="LMW29" s="117"/>
      <c r="LMY29" s="117"/>
      <c r="LNA29" s="117"/>
      <c r="LNC29" s="117"/>
      <c r="LNE29" s="117"/>
      <c r="LNG29" s="117"/>
      <c r="LNI29" s="117"/>
      <c r="LNK29" s="117"/>
      <c r="LNM29" s="117"/>
      <c r="LNO29" s="117"/>
      <c r="LNQ29" s="117"/>
      <c r="LNS29" s="117"/>
      <c r="LNU29" s="117"/>
      <c r="LNW29" s="117"/>
      <c r="LNY29" s="117"/>
      <c r="LOA29" s="117"/>
      <c r="LOC29" s="117"/>
      <c r="LOE29" s="117"/>
      <c r="LOG29" s="117"/>
      <c r="LOI29" s="117"/>
      <c r="LOK29" s="117"/>
      <c r="LOM29" s="117"/>
      <c r="LOO29" s="117"/>
      <c r="LOQ29" s="117"/>
      <c r="LOS29" s="117"/>
      <c r="LOU29" s="117"/>
      <c r="LOW29" s="117"/>
      <c r="LOY29" s="117"/>
      <c r="LPA29" s="117"/>
      <c r="LPC29" s="117"/>
      <c r="LPE29" s="117"/>
      <c r="LPG29" s="117"/>
      <c r="LPI29" s="117"/>
      <c r="LPK29" s="117"/>
      <c r="LPM29" s="117"/>
      <c r="LPO29" s="117"/>
      <c r="LPQ29" s="117"/>
      <c r="LPS29" s="117"/>
      <c r="LPU29" s="117"/>
      <c r="LPW29" s="117"/>
      <c r="LPY29" s="117"/>
      <c r="LQA29" s="117"/>
      <c r="LQC29" s="117"/>
      <c r="LQE29" s="117"/>
      <c r="LQG29" s="117"/>
      <c r="LQI29" s="117"/>
      <c r="LQK29" s="117"/>
      <c r="LQM29" s="117"/>
      <c r="LQO29" s="117"/>
      <c r="LQQ29" s="117"/>
      <c r="LQS29" s="117"/>
      <c r="LQU29" s="117"/>
      <c r="LQW29" s="117"/>
      <c r="LQY29" s="117"/>
      <c r="LRA29" s="117"/>
      <c r="LRC29" s="117"/>
      <c r="LRE29" s="117"/>
      <c r="LRG29" s="117"/>
      <c r="LRI29" s="117"/>
      <c r="LRK29" s="117"/>
      <c r="LRM29" s="117"/>
      <c r="LRO29" s="117"/>
      <c r="LRQ29" s="117"/>
      <c r="LRS29" s="117"/>
      <c r="LRU29" s="117"/>
      <c r="LRW29" s="117"/>
      <c r="LRY29" s="117"/>
      <c r="LSA29" s="117"/>
      <c r="LSC29" s="117"/>
      <c r="LSE29" s="117"/>
      <c r="LSG29" s="117"/>
      <c r="LSI29" s="117"/>
      <c r="LSK29" s="117"/>
      <c r="LSM29" s="117"/>
      <c r="LSO29" s="117"/>
      <c r="LSQ29" s="117"/>
      <c r="LSS29" s="117"/>
      <c r="LSU29" s="117"/>
      <c r="LSW29" s="117"/>
      <c r="LSY29" s="117"/>
      <c r="LTA29" s="117"/>
      <c r="LTC29" s="117"/>
      <c r="LTE29" s="117"/>
      <c r="LTG29" s="117"/>
      <c r="LTI29" s="117"/>
      <c r="LTK29" s="117"/>
      <c r="LTM29" s="117"/>
      <c r="LTO29" s="117"/>
      <c r="LTQ29" s="117"/>
      <c r="LTS29" s="117"/>
      <c r="LTU29" s="117"/>
      <c r="LTW29" s="117"/>
      <c r="LTY29" s="117"/>
      <c r="LUA29" s="117"/>
      <c r="LUC29" s="117"/>
      <c r="LUE29" s="117"/>
      <c r="LUG29" s="117"/>
      <c r="LUI29" s="117"/>
      <c r="LUK29" s="117"/>
      <c r="LUM29" s="117"/>
      <c r="LUO29" s="117"/>
      <c r="LUQ29" s="117"/>
      <c r="LUS29" s="117"/>
      <c r="LUU29" s="117"/>
      <c r="LUW29" s="117"/>
      <c r="LUY29" s="117"/>
      <c r="LVA29" s="117"/>
      <c r="LVC29" s="117"/>
      <c r="LVE29" s="117"/>
      <c r="LVG29" s="117"/>
      <c r="LVI29" s="117"/>
      <c r="LVK29" s="117"/>
      <c r="LVM29" s="117"/>
      <c r="LVO29" s="117"/>
      <c r="LVQ29" s="117"/>
      <c r="LVS29" s="117"/>
      <c r="LVU29" s="117"/>
      <c r="LVW29" s="117"/>
      <c r="LVY29" s="117"/>
      <c r="LWA29" s="117"/>
      <c r="LWC29" s="117"/>
      <c r="LWE29" s="117"/>
      <c r="LWG29" s="117"/>
      <c r="LWI29" s="117"/>
      <c r="LWK29" s="117"/>
      <c r="LWM29" s="117"/>
      <c r="LWO29" s="117"/>
      <c r="LWQ29" s="117"/>
      <c r="LWS29" s="117"/>
      <c r="LWU29" s="117"/>
      <c r="LWW29" s="117"/>
      <c r="LWY29" s="117"/>
      <c r="LXA29" s="117"/>
      <c r="LXC29" s="117"/>
      <c r="LXE29" s="117"/>
      <c r="LXG29" s="117"/>
      <c r="LXI29" s="117"/>
      <c r="LXK29" s="117"/>
      <c r="LXM29" s="117"/>
      <c r="LXO29" s="117"/>
      <c r="LXQ29" s="117"/>
      <c r="LXS29" s="117"/>
      <c r="LXU29" s="117"/>
      <c r="LXW29" s="117"/>
      <c r="LXY29" s="117"/>
      <c r="LYA29" s="117"/>
      <c r="LYC29" s="117"/>
      <c r="LYE29" s="117"/>
      <c r="LYG29" s="117"/>
      <c r="LYI29" s="117"/>
      <c r="LYK29" s="117"/>
      <c r="LYM29" s="117"/>
      <c r="LYO29" s="117"/>
      <c r="LYQ29" s="117"/>
      <c r="LYS29" s="117"/>
      <c r="LYU29" s="117"/>
      <c r="LYW29" s="117"/>
      <c r="LYY29" s="117"/>
      <c r="LZA29" s="117"/>
      <c r="LZC29" s="117"/>
      <c r="LZE29" s="117"/>
      <c r="LZG29" s="117"/>
      <c r="LZI29" s="117"/>
      <c r="LZK29" s="117"/>
      <c r="LZM29" s="117"/>
      <c r="LZO29" s="117"/>
      <c r="LZQ29" s="117"/>
      <c r="LZS29" s="117"/>
      <c r="LZU29" s="117"/>
      <c r="LZW29" s="117"/>
      <c r="LZY29" s="117"/>
      <c r="MAA29" s="117"/>
      <c r="MAC29" s="117"/>
      <c r="MAE29" s="117"/>
      <c r="MAG29" s="117"/>
      <c r="MAI29" s="117"/>
      <c r="MAK29" s="117"/>
      <c r="MAM29" s="117"/>
      <c r="MAO29" s="117"/>
      <c r="MAQ29" s="117"/>
      <c r="MAS29" s="117"/>
      <c r="MAU29" s="117"/>
      <c r="MAW29" s="117"/>
      <c r="MAY29" s="117"/>
      <c r="MBA29" s="117"/>
      <c r="MBC29" s="117"/>
      <c r="MBE29" s="117"/>
      <c r="MBG29" s="117"/>
      <c r="MBI29" s="117"/>
      <c r="MBK29" s="117"/>
      <c r="MBM29" s="117"/>
      <c r="MBO29" s="117"/>
      <c r="MBQ29" s="117"/>
      <c r="MBS29" s="117"/>
      <c r="MBU29" s="117"/>
      <c r="MBW29" s="117"/>
      <c r="MBY29" s="117"/>
      <c r="MCA29" s="117"/>
      <c r="MCC29" s="117"/>
      <c r="MCE29" s="117"/>
      <c r="MCG29" s="117"/>
      <c r="MCI29" s="117"/>
      <c r="MCK29" s="117"/>
      <c r="MCM29" s="117"/>
      <c r="MCO29" s="117"/>
      <c r="MCQ29" s="117"/>
      <c r="MCS29" s="117"/>
      <c r="MCU29" s="117"/>
      <c r="MCW29" s="117"/>
      <c r="MCY29" s="117"/>
      <c r="MDA29" s="117"/>
      <c r="MDC29" s="117"/>
      <c r="MDE29" s="117"/>
      <c r="MDG29" s="117"/>
      <c r="MDI29" s="117"/>
      <c r="MDK29" s="117"/>
      <c r="MDM29" s="117"/>
      <c r="MDO29" s="117"/>
      <c r="MDQ29" s="117"/>
      <c r="MDS29" s="117"/>
      <c r="MDU29" s="117"/>
      <c r="MDW29" s="117"/>
      <c r="MDY29" s="117"/>
      <c r="MEA29" s="117"/>
      <c r="MEC29" s="117"/>
      <c r="MEE29" s="117"/>
      <c r="MEG29" s="117"/>
      <c r="MEI29" s="117"/>
      <c r="MEK29" s="117"/>
      <c r="MEM29" s="117"/>
      <c r="MEO29" s="117"/>
      <c r="MEQ29" s="117"/>
      <c r="MES29" s="117"/>
      <c r="MEU29" s="117"/>
      <c r="MEW29" s="117"/>
      <c r="MEY29" s="117"/>
      <c r="MFA29" s="117"/>
      <c r="MFC29" s="117"/>
      <c r="MFE29" s="117"/>
      <c r="MFG29" s="117"/>
      <c r="MFI29" s="117"/>
      <c r="MFK29" s="117"/>
      <c r="MFM29" s="117"/>
      <c r="MFO29" s="117"/>
      <c r="MFQ29" s="117"/>
      <c r="MFS29" s="117"/>
      <c r="MFU29" s="117"/>
      <c r="MFW29" s="117"/>
      <c r="MFY29" s="117"/>
      <c r="MGA29" s="117"/>
      <c r="MGC29" s="117"/>
      <c r="MGE29" s="117"/>
      <c r="MGG29" s="117"/>
      <c r="MGI29" s="117"/>
      <c r="MGK29" s="117"/>
      <c r="MGM29" s="117"/>
      <c r="MGO29" s="117"/>
      <c r="MGQ29" s="117"/>
      <c r="MGS29" s="117"/>
      <c r="MGU29" s="117"/>
      <c r="MGW29" s="117"/>
      <c r="MGY29" s="117"/>
      <c r="MHA29" s="117"/>
      <c r="MHC29" s="117"/>
      <c r="MHE29" s="117"/>
      <c r="MHG29" s="117"/>
      <c r="MHI29" s="117"/>
      <c r="MHK29" s="117"/>
      <c r="MHM29" s="117"/>
      <c r="MHO29" s="117"/>
      <c r="MHQ29" s="117"/>
      <c r="MHS29" s="117"/>
      <c r="MHU29" s="117"/>
      <c r="MHW29" s="117"/>
      <c r="MHY29" s="117"/>
      <c r="MIA29" s="117"/>
      <c r="MIC29" s="117"/>
      <c r="MIE29" s="117"/>
      <c r="MIG29" s="117"/>
      <c r="MII29" s="117"/>
      <c r="MIK29" s="117"/>
      <c r="MIM29" s="117"/>
      <c r="MIO29" s="117"/>
      <c r="MIQ29" s="117"/>
      <c r="MIS29" s="117"/>
      <c r="MIU29" s="117"/>
      <c r="MIW29" s="117"/>
      <c r="MIY29" s="117"/>
      <c r="MJA29" s="117"/>
      <c r="MJC29" s="117"/>
      <c r="MJE29" s="117"/>
      <c r="MJG29" s="117"/>
      <c r="MJI29" s="117"/>
      <c r="MJK29" s="117"/>
      <c r="MJM29" s="117"/>
      <c r="MJO29" s="117"/>
      <c r="MJQ29" s="117"/>
      <c r="MJS29" s="117"/>
      <c r="MJU29" s="117"/>
      <c r="MJW29" s="117"/>
      <c r="MJY29" s="117"/>
      <c r="MKA29" s="117"/>
      <c r="MKC29" s="117"/>
      <c r="MKE29" s="117"/>
      <c r="MKG29" s="117"/>
      <c r="MKI29" s="117"/>
      <c r="MKK29" s="117"/>
      <c r="MKM29" s="117"/>
      <c r="MKO29" s="117"/>
      <c r="MKQ29" s="117"/>
      <c r="MKS29" s="117"/>
      <c r="MKU29" s="117"/>
      <c r="MKW29" s="117"/>
      <c r="MKY29" s="117"/>
      <c r="MLA29" s="117"/>
      <c r="MLC29" s="117"/>
      <c r="MLE29" s="117"/>
      <c r="MLG29" s="117"/>
      <c r="MLI29" s="117"/>
      <c r="MLK29" s="117"/>
      <c r="MLM29" s="117"/>
      <c r="MLO29" s="117"/>
      <c r="MLQ29" s="117"/>
      <c r="MLS29" s="117"/>
      <c r="MLU29" s="117"/>
      <c r="MLW29" s="117"/>
      <c r="MLY29" s="117"/>
      <c r="MMA29" s="117"/>
      <c r="MMC29" s="117"/>
      <c r="MME29" s="117"/>
      <c r="MMG29" s="117"/>
      <c r="MMI29" s="117"/>
      <c r="MMK29" s="117"/>
      <c r="MMM29" s="117"/>
      <c r="MMO29" s="117"/>
      <c r="MMQ29" s="117"/>
      <c r="MMS29" s="117"/>
      <c r="MMU29" s="117"/>
      <c r="MMW29" s="117"/>
      <c r="MMY29" s="117"/>
      <c r="MNA29" s="117"/>
      <c r="MNC29" s="117"/>
      <c r="MNE29" s="117"/>
      <c r="MNG29" s="117"/>
      <c r="MNI29" s="117"/>
      <c r="MNK29" s="117"/>
      <c r="MNM29" s="117"/>
      <c r="MNO29" s="117"/>
      <c r="MNQ29" s="117"/>
      <c r="MNS29" s="117"/>
      <c r="MNU29" s="117"/>
      <c r="MNW29" s="117"/>
      <c r="MNY29" s="117"/>
      <c r="MOA29" s="117"/>
      <c r="MOC29" s="117"/>
      <c r="MOE29" s="117"/>
      <c r="MOG29" s="117"/>
      <c r="MOI29" s="117"/>
      <c r="MOK29" s="117"/>
      <c r="MOM29" s="117"/>
      <c r="MOO29" s="117"/>
      <c r="MOQ29" s="117"/>
      <c r="MOS29" s="117"/>
      <c r="MOU29" s="117"/>
      <c r="MOW29" s="117"/>
      <c r="MOY29" s="117"/>
      <c r="MPA29" s="117"/>
      <c r="MPC29" s="117"/>
      <c r="MPE29" s="117"/>
      <c r="MPG29" s="117"/>
      <c r="MPI29" s="117"/>
      <c r="MPK29" s="117"/>
      <c r="MPM29" s="117"/>
      <c r="MPO29" s="117"/>
      <c r="MPQ29" s="117"/>
      <c r="MPS29" s="117"/>
      <c r="MPU29" s="117"/>
      <c r="MPW29" s="117"/>
      <c r="MPY29" s="117"/>
      <c r="MQA29" s="117"/>
      <c r="MQC29" s="117"/>
      <c r="MQE29" s="117"/>
      <c r="MQG29" s="117"/>
      <c r="MQI29" s="117"/>
      <c r="MQK29" s="117"/>
      <c r="MQM29" s="117"/>
      <c r="MQO29" s="117"/>
      <c r="MQQ29" s="117"/>
      <c r="MQS29" s="117"/>
      <c r="MQU29" s="117"/>
      <c r="MQW29" s="117"/>
      <c r="MQY29" s="117"/>
      <c r="MRA29" s="117"/>
      <c r="MRC29" s="117"/>
      <c r="MRE29" s="117"/>
      <c r="MRG29" s="117"/>
      <c r="MRI29" s="117"/>
      <c r="MRK29" s="117"/>
      <c r="MRM29" s="117"/>
      <c r="MRO29" s="117"/>
      <c r="MRQ29" s="117"/>
      <c r="MRS29" s="117"/>
      <c r="MRU29" s="117"/>
      <c r="MRW29" s="117"/>
      <c r="MRY29" s="117"/>
      <c r="MSA29" s="117"/>
      <c r="MSC29" s="117"/>
      <c r="MSE29" s="117"/>
      <c r="MSG29" s="117"/>
      <c r="MSI29" s="117"/>
      <c r="MSK29" s="117"/>
      <c r="MSM29" s="117"/>
      <c r="MSO29" s="117"/>
      <c r="MSQ29" s="117"/>
      <c r="MSS29" s="117"/>
      <c r="MSU29" s="117"/>
      <c r="MSW29" s="117"/>
      <c r="MSY29" s="117"/>
      <c r="MTA29" s="117"/>
      <c r="MTC29" s="117"/>
      <c r="MTE29" s="117"/>
      <c r="MTG29" s="117"/>
      <c r="MTI29" s="117"/>
      <c r="MTK29" s="117"/>
      <c r="MTM29" s="117"/>
      <c r="MTO29" s="117"/>
      <c r="MTQ29" s="117"/>
      <c r="MTS29" s="117"/>
      <c r="MTU29" s="117"/>
      <c r="MTW29" s="117"/>
      <c r="MTY29" s="117"/>
      <c r="MUA29" s="117"/>
      <c r="MUC29" s="117"/>
      <c r="MUE29" s="117"/>
      <c r="MUG29" s="117"/>
      <c r="MUI29" s="117"/>
      <c r="MUK29" s="117"/>
      <c r="MUM29" s="117"/>
      <c r="MUO29" s="117"/>
      <c r="MUQ29" s="117"/>
      <c r="MUS29" s="117"/>
      <c r="MUU29" s="117"/>
      <c r="MUW29" s="117"/>
      <c r="MUY29" s="117"/>
      <c r="MVA29" s="117"/>
      <c r="MVC29" s="117"/>
      <c r="MVE29" s="117"/>
      <c r="MVG29" s="117"/>
      <c r="MVI29" s="117"/>
      <c r="MVK29" s="117"/>
      <c r="MVM29" s="117"/>
      <c r="MVO29" s="117"/>
      <c r="MVQ29" s="117"/>
      <c r="MVS29" s="117"/>
      <c r="MVU29" s="117"/>
      <c r="MVW29" s="117"/>
      <c r="MVY29" s="117"/>
      <c r="MWA29" s="117"/>
      <c r="MWC29" s="117"/>
      <c r="MWE29" s="117"/>
      <c r="MWG29" s="117"/>
      <c r="MWI29" s="117"/>
      <c r="MWK29" s="117"/>
      <c r="MWM29" s="117"/>
      <c r="MWO29" s="117"/>
      <c r="MWQ29" s="117"/>
      <c r="MWS29" s="117"/>
      <c r="MWU29" s="117"/>
      <c r="MWW29" s="117"/>
      <c r="MWY29" s="117"/>
      <c r="MXA29" s="117"/>
      <c r="MXC29" s="117"/>
      <c r="MXE29" s="117"/>
      <c r="MXG29" s="117"/>
      <c r="MXI29" s="117"/>
      <c r="MXK29" s="117"/>
      <c r="MXM29" s="117"/>
      <c r="MXO29" s="117"/>
      <c r="MXQ29" s="117"/>
      <c r="MXS29" s="117"/>
      <c r="MXU29" s="117"/>
      <c r="MXW29" s="117"/>
      <c r="MXY29" s="117"/>
      <c r="MYA29" s="117"/>
      <c r="MYC29" s="117"/>
      <c r="MYE29" s="117"/>
      <c r="MYG29" s="117"/>
      <c r="MYI29" s="117"/>
      <c r="MYK29" s="117"/>
      <c r="MYM29" s="117"/>
      <c r="MYO29" s="117"/>
      <c r="MYQ29" s="117"/>
      <c r="MYS29" s="117"/>
      <c r="MYU29" s="117"/>
      <c r="MYW29" s="117"/>
      <c r="MYY29" s="117"/>
      <c r="MZA29" s="117"/>
      <c r="MZC29" s="117"/>
      <c r="MZE29" s="117"/>
      <c r="MZG29" s="117"/>
      <c r="MZI29" s="117"/>
      <c r="MZK29" s="117"/>
      <c r="MZM29" s="117"/>
      <c r="MZO29" s="117"/>
      <c r="MZQ29" s="117"/>
      <c r="MZS29" s="117"/>
      <c r="MZU29" s="117"/>
      <c r="MZW29" s="117"/>
      <c r="MZY29" s="117"/>
      <c r="NAA29" s="117"/>
      <c r="NAC29" s="117"/>
      <c r="NAE29" s="117"/>
      <c r="NAG29" s="117"/>
      <c r="NAI29" s="117"/>
      <c r="NAK29" s="117"/>
      <c r="NAM29" s="117"/>
      <c r="NAO29" s="117"/>
      <c r="NAQ29" s="117"/>
      <c r="NAS29" s="117"/>
      <c r="NAU29" s="117"/>
      <c r="NAW29" s="117"/>
      <c r="NAY29" s="117"/>
      <c r="NBA29" s="117"/>
      <c r="NBC29" s="117"/>
      <c r="NBE29" s="117"/>
      <c r="NBG29" s="117"/>
      <c r="NBI29" s="117"/>
      <c r="NBK29" s="117"/>
      <c r="NBM29" s="117"/>
      <c r="NBO29" s="117"/>
      <c r="NBQ29" s="117"/>
      <c r="NBS29" s="117"/>
      <c r="NBU29" s="117"/>
      <c r="NBW29" s="117"/>
      <c r="NBY29" s="117"/>
      <c r="NCA29" s="117"/>
      <c r="NCC29" s="117"/>
      <c r="NCE29" s="117"/>
      <c r="NCG29" s="117"/>
      <c r="NCI29" s="117"/>
      <c r="NCK29" s="117"/>
      <c r="NCM29" s="117"/>
      <c r="NCO29" s="117"/>
      <c r="NCQ29" s="117"/>
      <c r="NCS29" s="117"/>
      <c r="NCU29" s="117"/>
      <c r="NCW29" s="117"/>
      <c r="NCY29" s="117"/>
      <c r="NDA29" s="117"/>
      <c r="NDC29" s="117"/>
      <c r="NDE29" s="117"/>
      <c r="NDG29" s="117"/>
      <c r="NDI29" s="117"/>
      <c r="NDK29" s="117"/>
      <c r="NDM29" s="117"/>
      <c r="NDO29" s="117"/>
      <c r="NDQ29" s="117"/>
      <c r="NDS29" s="117"/>
      <c r="NDU29" s="117"/>
      <c r="NDW29" s="117"/>
      <c r="NDY29" s="117"/>
      <c r="NEA29" s="117"/>
      <c r="NEC29" s="117"/>
      <c r="NEE29" s="117"/>
      <c r="NEG29" s="117"/>
      <c r="NEI29" s="117"/>
      <c r="NEK29" s="117"/>
      <c r="NEM29" s="117"/>
      <c r="NEO29" s="117"/>
      <c r="NEQ29" s="117"/>
      <c r="NES29" s="117"/>
      <c r="NEU29" s="117"/>
      <c r="NEW29" s="117"/>
      <c r="NEY29" s="117"/>
      <c r="NFA29" s="117"/>
      <c r="NFC29" s="117"/>
      <c r="NFE29" s="117"/>
      <c r="NFG29" s="117"/>
      <c r="NFI29" s="117"/>
      <c r="NFK29" s="117"/>
      <c r="NFM29" s="117"/>
      <c r="NFO29" s="117"/>
      <c r="NFQ29" s="117"/>
      <c r="NFS29" s="117"/>
      <c r="NFU29" s="117"/>
      <c r="NFW29" s="117"/>
      <c r="NFY29" s="117"/>
      <c r="NGA29" s="117"/>
      <c r="NGC29" s="117"/>
      <c r="NGE29" s="117"/>
      <c r="NGG29" s="117"/>
      <c r="NGI29" s="117"/>
      <c r="NGK29" s="117"/>
      <c r="NGM29" s="117"/>
      <c r="NGO29" s="117"/>
      <c r="NGQ29" s="117"/>
      <c r="NGS29" s="117"/>
      <c r="NGU29" s="117"/>
      <c r="NGW29" s="117"/>
      <c r="NGY29" s="117"/>
      <c r="NHA29" s="117"/>
      <c r="NHC29" s="117"/>
      <c r="NHE29" s="117"/>
      <c r="NHG29" s="117"/>
      <c r="NHI29" s="117"/>
      <c r="NHK29" s="117"/>
      <c r="NHM29" s="117"/>
      <c r="NHO29" s="117"/>
      <c r="NHQ29" s="117"/>
      <c r="NHS29" s="117"/>
      <c r="NHU29" s="117"/>
      <c r="NHW29" s="117"/>
      <c r="NHY29" s="117"/>
      <c r="NIA29" s="117"/>
      <c r="NIC29" s="117"/>
      <c r="NIE29" s="117"/>
      <c r="NIG29" s="117"/>
      <c r="NII29" s="117"/>
      <c r="NIK29" s="117"/>
      <c r="NIM29" s="117"/>
      <c r="NIO29" s="117"/>
      <c r="NIQ29" s="117"/>
      <c r="NIS29" s="117"/>
      <c r="NIU29" s="117"/>
      <c r="NIW29" s="117"/>
      <c r="NIY29" s="117"/>
      <c r="NJA29" s="117"/>
      <c r="NJC29" s="117"/>
      <c r="NJE29" s="117"/>
      <c r="NJG29" s="117"/>
      <c r="NJI29" s="117"/>
      <c r="NJK29" s="117"/>
      <c r="NJM29" s="117"/>
      <c r="NJO29" s="117"/>
      <c r="NJQ29" s="117"/>
      <c r="NJS29" s="117"/>
      <c r="NJU29" s="117"/>
      <c r="NJW29" s="117"/>
      <c r="NJY29" s="117"/>
      <c r="NKA29" s="117"/>
      <c r="NKC29" s="117"/>
      <c r="NKE29" s="117"/>
      <c r="NKG29" s="117"/>
      <c r="NKI29" s="117"/>
      <c r="NKK29" s="117"/>
      <c r="NKM29" s="117"/>
      <c r="NKO29" s="117"/>
      <c r="NKQ29" s="117"/>
      <c r="NKS29" s="117"/>
      <c r="NKU29" s="117"/>
      <c r="NKW29" s="117"/>
      <c r="NKY29" s="117"/>
      <c r="NLA29" s="117"/>
      <c r="NLC29" s="117"/>
      <c r="NLE29" s="117"/>
      <c r="NLG29" s="117"/>
      <c r="NLI29" s="117"/>
      <c r="NLK29" s="117"/>
      <c r="NLM29" s="117"/>
      <c r="NLO29" s="117"/>
      <c r="NLQ29" s="117"/>
      <c r="NLS29" s="117"/>
      <c r="NLU29" s="117"/>
      <c r="NLW29" s="117"/>
      <c r="NLY29" s="117"/>
      <c r="NMA29" s="117"/>
      <c r="NMC29" s="117"/>
      <c r="NME29" s="117"/>
      <c r="NMG29" s="117"/>
      <c r="NMI29" s="117"/>
      <c r="NMK29" s="117"/>
      <c r="NMM29" s="117"/>
      <c r="NMO29" s="117"/>
      <c r="NMQ29" s="117"/>
      <c r="NMS29" s="117"/>
      <c r="NMU29" s="117"/>
      <c r="NMW29" s="117"/>
      <c r="NMY29" s="117"/>
      <c r="NNA29" s="117"/>
      <c r="NNC29" s="117"/>
      <c r="NNE29" s="117"/>
      <c r="NNG29" s="117"/>
      <c r="NNI29" s="117"/>
      <c r="NNK29" s="117"/>
      <c r="NNM29" s="117"/>
      <c r="NNO29" s="117"/>
      <c r="NNQ29" s="117"/>
      <c r="NNS29" s="117"/>
      <c r="NNU29" s="117"/>
      <c r="NNW29" s="117"/>
      <c r="NNY29" s="117"/>
      <c r="NOA29" s="117"/>
      <c r="NOC29" s="117"/>
      <c r="NOE29" s="117"/>
      <c r="NOG29" s="117"/>
      <c r="NOI29" s="117"/>
      <c r="NOK29" s="117"/>
      <c r="NOM29" s="117"/>
      <c r="NOO29" s="117"/>
      <c r="NOQ29" s="117"/>
      <c r="NOS29" s="117"/>
      <c r="NOU29" s="117"/>
      <c r="NOW29" s="117"/>
      <c r="NOY29" s="117"/>
      <c r="NPA29" s="117"/>
      <c r="NPC29" s="117"/>
      <c r="NPE29" s="117"/>
      <c r="NPG29" s="117"/>
      <c r="NPI29" s="117"/>
      <c r="NPK29" s="117"/>
      <c r="NPM29" s="117"/>
      <c r="NPO29" s="117"/>
      <c r="NPQ29" s="117"/>
      <c r="NPS29" s="117"/>
      <c r="NPU29" s="117"/>
      <c r="NPW29" s="117"/>
      <c r="NPY29" s="117"/>
      <c r="NQA29" s="117"/>
      <c r="NQC29" s="117"/>
      <c r="NQE29" s="117"/>
      <c r="NQG29" s="117"/>
      <c r="NQI29" s="117"/>
      <c r="NQK29" s="117"/>
      <c r="NQM29" s="117"/>
      <c r="NQO29" s="117"/>
      <c r="NQQ29" s="117"/>
      <c r="NQS29" s="117"/>
      <c r="NQU29" s="117"/>
      <c r="NQW29" s="117"/>
      <c r="NQY29" s="117"/>
      <c r="NRA29" s="117"/>
      <c r="NRC29" s="117"/>
      <c r="NRE29" s="117"/>
      <c r="NRG29" s="117"/>
      <c r="NRI29" s="117"/>
      <c r="NRK29" s="117"/>
      <c r="NRM29" s="117"/>
      <c r="NRO29" s="117"/>
      <c r="NRQ29" s="117"/>
      <c r="NRS29" s="117"/>
      <c r="NRU29" s="117"/>
      <c r="NRW29" s="117"/>
      <c r="NRY29" s="117"/>
      <c r="NSA29" s="117"/>
      <c r="NSC29" s="117"/>
      <c r="NSE29" s="117"/>
      <c r="NSG29" s="117"/>
      <c r="NSI29" s="117"/>
      <c r="NSK29" s="117"/>
      <c r="NSM29" s="117"/>
      <c r="NSO29" s="117"/>
      <c r="NSQ29" s="117"/>
      <c r="NSS29" s="117"/>
      <c r="NSU29" s="117"/>
      <c r="NSW29" s="117"/>
      <c r="NSY29" s="117"/>
      <c r="NTA29" s="117"/>
      <c r="NTC29" s="117"/>
      <c r="NTE29" s="117"/>
      <c r="NTG29" s="117"/>
      <c r="NTI29" s="117"/>
      <c r="NTK29" s="117"/>
      <c r="NTM29" s="117"/>
      <c r="NTO29" s="117"/>
      <c r="NTQ29" s="117"/>
      <c r="NTS29" s="117"/>
      <c r="NTU29" s="117"/>
      <c r="NTW29" s="117"/>
      <c r="NTY29" s="117"/>
      <c r="NUA29" s="117"/>
      <c r="NUC29" s="117"/>
      <c r="NUE29" s="117"/>
      <c r="NUG29" s="117"/>
      <c r="NUI29" s="117"/>
      <c r="NUK29" s="117"/>
      <c r="NUM29" s="117"/>
      <c r="NUO29" s="117"/>
      <c r="NUQ29" s="117"/>
      <c r="NUS29" s="117"/>
      <c r="NUU29" s="117"/>
      <c r="NUW29" s="117"/>
      <c r="NUY29" s="117"/>
      <c r="NVA29" s="117"/>
      <c r="NVC29" s="117"/>
      <c r="NVE29" s="117"/>
      <c r="NVG29" s="117"/>
      <c r="NVI29" s="117"/>
      <c r="NVK29" s="117"/>
      <c r="NVM29" s="117"/>
      <c r="NVO29" s="117"/>
      <c r="NVQ29" s="117"/>
      <c r="NVS29" s="117"/>
      <c r="NVU29" s="117"/>
      <c r="NVW29" s="117"/>
      <c r="NVY29" s="117"/>
      <c r="NWA29" s="117"/>
      <c r="NWC29" s="117"/>
      <c r="NWE29" s="117"/>
      <c r="NWG29" s="117"/>
      <c r="NWI29" s="117"/>
      <c r="NWK29" s="117"/>
      <c r="NWM29" s="117"/>
      <c r="NWO29" s="117"/>
      <c r="NWQ29" s="117"/>
      <c r="NWS29" s="117"/>
      <c r="NWU29" s="117"/>
      <c r="NWW29" s="117"/>
      <c r="NWY29" s="117"/>
      <c r="NXA29" s="117"/>
      <c r="NXC29" s="117"/>
      <c r="NXE29" s="117"/>
      <c r="NXG29" s="117"/>
      <c r="NXI29" s="117"/>
      <c r="NXK29" s="117"/>
      <c r="NXM29" s="117"/>
      <c r="NXO29" s="117"/>
      <c r="NXQ29" s="117"/>
      <c r="NXS29" s="117"/>
      <c r="NXU29" s="117"/>
      <c r="NXW29" s="117"/>
      <c r="NXY29" s="117"/>
      <c r="NYA29" s="117"/>
      <c r="NYC29" s="117"/>
      <c r="NYE29" s="117"/>
      <c r="NYG29" s="117"/>
      <c r="NYI29" s="117"/>
      <c r="NYK29" s="117"/>
      <c r="NYM29" s="117"/>
      <c r="NYO29" s="117"/>
      <c r="NYQ29" s="117"/>
      <c r="NYS29" s="117"/>
      <c r="NYU29" s="117"/>
      <c r="NYW29" s="117"/>
      <c r="NYY29" s="117"/>
      <c r="NZA29" s="117"/>
      <c r="NZC29" s="117"/>
      <c r="NZE29" s="117"/>
      <c r="NZG29" s="117"/>
      <c r="NZI29" s="117"/>
      <c r="NZK29" s="117"/>
      <c r="NZM29" s="117"/>
      <c r="NZO29" s="117"/>
      <c r="NZQ29" s="117"/>
      <c r="NZS29" s="117"/>
      <c r="NZU29" s="117"/>
      <c r="NZW29" s="117"/>
      <c r="NZY29" s="117"/>
      <c r="OAA29" s="117"/>
      <c r="OAC29" s="117"/>
      <c r="OAE29" s="117"/>
      <c r="OAG29" s="117"/>
      <c r="OAI29" s="117"/>
      <c r="OAK29" s="117"/>
      <c r="OAM29" s="117"/>
      <c r="OAO29" s="117"/>
      <c r="OAQ29" s="117"/>
      <c r="OAS29" s="117"/>
      <c r="OAU29" s="117"/>
      <c r="OAW29" s="117"/>
      <c r="OAY29" s="117"/>
      <c r="OBA29" s="117"/>
      <c r="OBC29" s="117"/>
      <c r="OBE29" s="117"/>
      <c r="OBG29" s="117"/>
      <c r="OBI29" s="117"/>
      <c r="OBK29" s="117"/>
      <c r="OBM29" s="117"/>
      <c r="OBO29" s="117"/>
      <c r="OBQ29" s="117"/>
      <c r="OBS29" s="117"/>
      <c r="OBU29" s="117"/>
      <c r="OBW29" s="117"/>
      <c r="OBY29" s="117"/>
      <c r="OCA29" s="117"/>
      <c r="OCC29" s="117"/>
      <c r="OCE29" s="117"/>
      <c r="OCG29" s="117"/>
      <c r="OCI29" s="117"/>
      <c r="OCK29" s="117"/>
      <c r="OCM29" s="117"/>
      <c r="OCO29" s="117"/>
      <c r="OCQ29" s="117"/>
      <c r="OCS29" s="117"/>
      <c r="OCU29" s="117"/>
      <c r="OCW29" s="117"/>
      <c r="OCY29" s="117"/>
      <c r="ODA29" s="117"/>
      <c r="ODC29" s="117"/>
      <c r="ODE29" s="117"/>
      <c r="ODG29" s="117"/>
      <c r="ODI29" s="117"/>
      <c r="ODK29" s="117"/>
      <c r="ODM29" s="117"/>
      <c r="ODO29" s="117"/>
      <c r="ODQ29" s="117"/>
      <c r="ODS29" s="117"/>
      <c r="ODU29" s="117"/>
      <c r="ODW29" s="117"/>
      <c r="ODY29" s="117"/>
      <c r="OEA29" s="117"/>
      <c r="OEC29" s="117"/>
      <c r="OEE29" s="117"/>
      <c r="OEG29" s="117"/>
      <c r="OEI29" s="117"/>
      <c r="OEK29" s="117"/>
      <c r="OEM29" s="117"/>
      <c r="OEO29" s="117"/>
      <c r="OEQ29" s="117"/>
      <c r="OES29" s="117"/>
      <c r="OEU29" s="117"/>
      <c r="OEW29" s="117"/>
      <c r="OEY29" s="117"/>
      <c r="OFA29" s="117"/>
      <c r="OFC29" s="117"/>
      <c r="OFE29" s="117"/>
      <c r="OFG29" s="117"/>
      <c r="OFI29" s="117"/>
      <c r="OFK29" s="117"/>
      <c r="OFM29" s="117"/>
      <c r="OFO29" s="117"/>
      <c r="OFQ29" s="117"/>
      <c r="OFS29" s="117"/>
      <c r="OFU29" s="117"/>
      <c r="OFW29" s="117"/>
      <c r="OFY29" s="117"/>
      <c r="OGA29" s="117"/>
      <c r="OGC29" s="117"/>
      <c r="OGE29" s="117"/>
      <c r="OGG29" s="117"/>
      <c r="OGI29" s="117"/>
      <c r="OGK29" s="117"/>
      <c r="OGM29" s="117"/>
      <c r="OGO29" s="117"/>
      <c r="OGQ29" s="117"/>
      <c r="OGS29" s="117"/>
      <c r="OGU29" s="117"/>
      <c r="OGW29" s="117"/>
      <c r="OGY29" s="117"/>
      <c r="OHA29" s="117"/>
      <c r="OHC29" s="117"/>
      <c r="OHE29" s="117"/>
      <c r="OHG29" s="117"/>
      <c r="OHI29" s="117"/>
      <c r="OHK29" s="117"/>
      <c r="OHM29" s="117"/>
      <c r="OHO29" s="117"/>
      <c r="OHQ29" s="117"/>
      <c r="OHS29" s="117"/>
      <c r="OHU29" s="117"/>
      <c r="OHW29" s="117"/>
      <c r="OHY29" s="117"/>
      <c r="OIA29" s="117"/>
      <c r="OIC29" s="117"/>
      <c r="OIE29" s="117"/>
      <c r="OIG29" s="117"/>
      <c r="OII29" s="117"/>
      <c r="OIK29" s="117"/>
      <c r="OIM29" s="117"/>
      <c r="OIO29" s="117"/>
      <c r="OIQ29" s="117"/>
      <c r="OIS29" s="117"/>
      <c r="OIU29" s="117"/>
      <c r="OIW29" s="117"/>
      <c r="OIY29" s="117"/>
      <c r="OJA29" s="117"/>
      <c r="OJC29" s="117"/>
      <c r="OJE29" s="117"/>
      <c r="OJG29" s="117"/>
      <c r="OJI29" s="117"/>
      <c r="OJK29" s="117"/>
      <c r="OJM29" s="117"/>
      <c r="OJO29" s="117"/>
      <c r="OJQ29" s="117"/>
      <c r="OJS29" s="117"/>
      <c r="OJU29" s="117"/>
      <c r="OJW29" s="117"/>
      <c r="OJY29" s="117"/>
      <c r="OKA29" s="117"/>
      <c r="OKC29" s="117"/>
      <c r="OKE29" s="117"/>
      <c r="OKG29" s="117"/>
      <c r="OKI29" s="117"/>
      <c r="OKK29" s="117"/>
      <c r="OKM29" s="117"/>
      <c r="OKO29" s="117"/>
      <c r="OKQ29" s="117"/>
      <c r="OKS29" s="117"/>
      <c r="OKU29" s="117"/>
      <c r="OKW29" s="117"/>
      <c r="OKY29" s="117"/>
      <c r="OLA29" s="117"/>
      <c r="OLC29" s="117"/>
      <c r="OLE29" s="117"/>
      <c r="OLG29" s="117"/>
      <c r="OLI29" s="117"/>
      <c r="OLK29" s="117"/>
      <c r="OLM29" s="117"/>
      <c r="OLO29" s="117"/>
      <c r="OLQ29" s="117"/>
      <c r="OLS29" s="117"/>
      <c r="OLU29" s="117"/>
      <c r="OLW29" s="117"/>
      <c r="OLY29" s="117"/>
      <c r="OMA29" s="117"/>
      <c r="OMC29" s="117"/>
      <c r="OME29" s="117"/>
      <c r="OMG29" s="117"/>
      <c r="OMI29" s="117"/>
      <c r="OMK29" s="117"/>
      <c r="OMM29" s="117"/>
      <c r="OMO29" s="117"/>
      <c r="OMQ29" s="117"/>
      <c r="OMS29" s="117"/>
      <c r="OMU29" s="117"/>
      <c r="OMW29" s="117"/>
      <c r="OMY29" s="117"/>
      <c r="ONA29" s="117"/>
      <c r="ONC29" s="117"/>
      <c r="ONE29" s="117"/>
      <c r="ONG29" s="117"/>
      <c r="ONI29" s="117"/>
      <c r="ONK29" s="117"/>
      <c r="ONM29" s="117"/>
      <c r="ONO29" s="117"/>
      <c r="ONQ29" s="117"/>
      <c r="ONS29" s="117"/>
      <c r="ONU29" s="117"/>
      <c r="ONW29" s="117"/>
      <c r="ONY29" s="117"/>
      <c r="OOA29" s="117"/>
      <c r="OOC29" s="117"/>
      <c r="OOE29" s="117"/>
      <c r="OOG29" s="117"/>
      <c r="OOI29" s="117"/>
      <c r="OOK29" s="117"/>
      <c r="OOM29" s="117"/>
      <c r="OOO29" s="117"/>
      <c r="OOQ29" s="117"/>
      <c r="OOS29" s="117"/>
      <c r="OOU29" s="117"/>
      <c r="OOW29" s="117"/>
      <c r="OOY29" s="117"/>
      <c r="OPA29" s="117"/>
      <c r="OPC29" s="117"/>
      <c r="OPE29" s="117"/>
      <c r="OPG29" s="117"/>
      <c r="OPI29" s="117"/>
      <c r="OPK29" s="117"/>
      <c r="OPM29" s="117"/>
      <c r="OPO29" s="117"/>
      <c r="OPQ29" s="117"/>
      <c r="OPS29" s="117"/>
      <c r="OPU29" s="117"/>
      <c r="OPW29" s="117"/>
      <c r="OPY29" s="117"/>
      <c r="OQA29" s="117"/>
      <c r="OQC29" s="117"/>
      <c r="OQE29" s="117"/>
      <c r="OQG29" s="117"/>
      <c r="OQI29" s="117"/>
      <c r="OQK29" s="117"/>
      <c r="OQM29" s="117"/>
      <c r="OQO29" s="117"/>
      <c r="OQQ29" s="117"/>
      <c r="OQS29" s="117"/>
      <c r="OQU29" s="117"/>
      <c r="OQW29" s="117"/>
      <c r="OQY29" s="117"/>
      <c r="ORA29" s="117"/>
      <c r="ORC29" s="117"/>
      <c r="ORE29" s="117"/>
      <c r="ORG29" s="117"/>
      <c r="ORI29" s="117"/>
      <c r="ORK29" s="117"/>
      <c r="ORM29" s="117"/>
      <c r="ORO29" s="117"/>
      <c r="ORQ29" s="117"/>
      <c r="ORS29" s="117"/>
      <c r="ORU29" s="117"/>
      <c r="ORW29" s="117"/>
      <c r="ORY29" s="117"/>
      <c r="OSA29" s="117"/>
      <c r="OSC29" s="117"/>
      <c r="OSE29" s="117"/>
      <c r="OSG29" s="117"/>
      <c r="OSI29" s="117"/>
      <c r="OSK29" s="117"/>
      <c r="OSM29" s="117"/>
      <c r="OSO29" s="117"/>
      <c r="OSQ29" s="117"/>
      <c r="OSS29" s="117"/>
      <c r="OSU29" s="117"/>
      <c r="OSW29" s="117"/>
      <c r="OSY29" s="117"/>
      <c r="OTA29" s="117"/>
      <c r="OTC29" s="117"/>
      <c r="OTE29" s="117"/>
      <c r="OTG29" s="117"/>
      <c r="OTI29" s="117"/>
      <c r="OTK29" s="117"/>
      <c r="OTM29" s="117"/>
      <c r="OTO29" s="117"/>
      <c r="OTQ29" s="117"/>
      <c r="OTS29" s="117"/>
      <c r="OTU29" s="117"/>
      <c r="OTW29" s="117"/>
      <c r="OTY29" s="117"/>
      <c r="OUA29" s="117"/>
      <c r="OUC29" s="117"/>
      <c r="OUE29" s="117"/>
      <c r="OUG29" s="117"/>
      <c r="OUI29" s="117"/>
      <c r="OUK29" s="117"/>
      <c r="OUM29" s="117"/>
      <c r="OUO29" s="117"/>
      <c r="OUQ29" s="117"/>
      <c r="OUS29" s="117"/>
      <c r="OUU29" s="117"/>
      <c r="OUW29" s="117"/>
      <c r="OUY29" s="117"/>
      <c r="OVA29" s="117"/>
      <c r="OVC29" s="117"/>
      <c r="OVE29" s="117"/>
      <c r="OVG29" s="117"/>
      <c r="OVI29" s="117"/>
      <c r="OVK29" s="117"/>
      <c r="OVM29" s="117"/>
      <c r="OVO29" s="117"/>
      <c r="OVQ29" s="117"/>
      <c r="OVS29" s="117"/>
      <c r="OVU29" s="117"/>
      <c r="OVW29" s="117"/>
      <c r="OVY29" s="117"/>
      <c r="OWA29" s="117"/>
      <c r="OWC29" s="117"/>
      <c r="OWE29" s="117"/>
      <c r="OWG29" s="117"/>
      <c r="OWI29" s="117"/>
      <c r="OWK29" s="117"/>
      <c r="OWM29" s="117"/>
      <c r="OWO29" s="117"/>
      <c r="OWQ29" s="117"/>
      <c r="OWS29" s="117"/>
      <c r="OWU29" s="117"/>
      <c r="OWW29" s="117"/>
      <c r="OWY29" s="117"/>
      <c r="OXA29" s="117"/>
      <c r="OXC29" s="117"/>
      <c r="OXE29" s="117"/>
      <c r="OXG29" s="117"/>
      <c r="OXI29" s="117"/>
      <c r="OXK29" s="117"/>
      <c r="OXM29" s="117"/>
      <c r="OXO29" s="117"/>
      <c r="OXQ29" s="117"/>
      <c r="OXS29" s="117"/>
      <c r="OXU29" s="117"/>
      <c r="OXW29" s="117"/>
      <c r="OXY29" s="117"/>
      <c r="OYA29" s="117"/>
      <c r="OYC29" s="117"/>
      <c r="OYE29" s="117"/>
      <c r="OYG29" s="117"/>
      <c r="OYI29" s="117"/>
      <c r="OYK29" s="117"/>
      <c r="OYM29" s="117"/>
      <c r="OYO29" s="117"/>
      <c r="OYQ29" s="117"/>
      <c r="OYS29" s="117"/>
      <c r="OYU29" s="117"/>
      <c r="OYW29" s="117"/>
      <c r="OYY29" s="117"/>
      <c r="OZA29" s="117"/>
      <c r="OZC29" s="117"/>
      <c r="OZE29" s="117"/>
      <c r="OZG29" s="117"/>
      <c r="OZI29" s="117"/>
      <c r="OZK29" s="117"/>
      <c r="OZM29" s="117"/>
      <c r="OZO29" s="117"/>
      <c r="OZQ29" s="117"/>
      <c r="OZS29" s="117"/>
      <c r="OZU29" s="117"/>
      <c r="OZW29" s="117"/>
      <c r="OZY29" s="117"/>
      <c r="PAA29" s="117"/>
      <c r="PAC29" s="117"/>
      <c r="PAE29" s="117"/>
      <c r="PAG29" s="117"/>
      <c r="PAI29" s="117"/>
      <c r="PAK29" s="117"/>
      <c r="PAM29" s="117"/>
      <c r="PAO29" s="117"/>
      <c r="PAQ29" s="117"/>
      <c r="PAS29" s="117"/>
      <c r="PAU29" s="117"/>
      <c r="PAW29" s="117"/>
      <c r="PAY29" s="117"/>
      <c r="PBA29" s="117"/>
      <c r="PBC29" s="117"/>
      <c r="PBE29" s="117"/>
      <c r="PBG29" s="117"/>
      <c r="PBI29" s="117"/>
      <c r="PBK29" s="117"/>
      <c r="PBM29" s="117"/>
      <c r="PBO29" s="117"/>
      <c r="PBQ29" s="117"/>
      <c r="PBS29" s="117"/>
      <c r="PBU29" s="117"/>
      <c r="PBW29" s="117"/>
      <c r="PBY29" s="117"/>
      <c r="PCA29" s="117"/>
      <c r="PCC29" s="117"/>
      <c r="PCE29" s="117"/>
      <c r="PCG29" s="117"/>
      <c r="PCI29" s="117"/>
      <c r="PCK29" s="117"/>
      <c r="PCM29" s="117"/>
      <c r="PCO29" s="117"/>
      <c r="PCQ29" s="117"/>
      <c r="PCS29" s="117"/>
      <c r="PCU29" s="117"/>
      <c r="PCW29" s="117"/>
      <c r="PCY29" s="117"/>
      <c r="PDA29" s="117"/>
      <c r="PDC29" s="117"/>
      <c r="PDE29" s="117"/>
      <c r="PDG29" s="117"/>
      <c r="PDI29" s="117"/>
      <c r="PDK29" s="117"/>
      <c r="PDM29" s="117"/>
      <c r="PDO29" s="117"/>
      <c r="PDQ29" s="117"/>
      <c r="PDS29" s="117"/>
      <c r="PDU29" s="117"/>
      <c r="PDW29" s="117"/>
      <c r="PDY29" s="117"/>
      <c r="PEA29" s="117"/>
      <c r="PEC29" s="117"/>
      <c r="PEE29" s="117"/>
      <c r="PEG29" s="117"/>
      <c r="PEI29" s="117"/>
      <c r="PEK29" s="117"/>
      <c r="PEM29" s="117"/>
      <c r="PEO29" s="117"/>
      <c r="PEQ29" s="117"/>
      <c r="PES29" s="117"/>
      <c r="PEU29" s="117"/>
      <c r="PEW29" s="117"/>
      <c r="PEY29" s="117"/>
      <c r="PFA29" s="117"/>
      <c r="PFC29" s="117"/>
      <c r="PFE29" s="117"/>
      <c r="PFG29" s="117"/>
      <c r="PFI29" s="117"/>
      <c r="PFK29" s="117"/>
      <c r="PFM29" s="117"/>
      <c r="PFO29" s="117"/>
      <c r="PFQ29" s="117"/>
      <c r="PFS29" s="117"/>
      <c r="PFU29" s="117"/>
      <c r="PFW29" s="117"/>
      <c r="PFY29" s="117"/>
      <c r="PGA29" s="117"/>
      <c r="PGC29" s="117"/>
      <c r="PGE29" s="117"/>
      <c r="PGG29" s="117"/>
      <c r="PGI29" s="117"/>
      <c r="PGK29" s="117"/>
      <c r="PGM29" s="117"/>
      <c r="PGO29" s="117"/>
      <c r="PGQ29" s="117"/>
      <c r="PGS29" s="117"/>
      <c r="PGU29" s="117"/>
      <c r="PGW29" s="117"/>
      <c r="PGY29" s="117"/>
      <c r="PHA29" s="117"/>
      <c r="PHC29" s="117"/>
      <c r="PHE29" s="117"/>
      <c r="PHG29" s="117"/>
      <c r="PHI29" s="117"/>
      <c r="PHK29" s="117"/>
      <c r="PHM29" s="117"/>
      <c r="PHO29" s="117"/>
      <c r="PHQ29" s="117"/>
      <c r="PHS29" s="117"/>
      <c r="PHU29" s="117"/>
      <c r="PHW29" s="117"/>
      <c r="PHY29" s="117"/>
      <c r="PIA29" s="117"/>
      <c r="PIC29" s="117"/>
      <c r="PIE29" s="117"/>
      <c r="PIG29" s="117"/>
      <c r="PII29" s="117"/>
      <c r="PIK29" s="117"/>
      <c r="PIM29" s="117"/>
      <c r="PIO29" s="117"/>
      <c r="PIQ29" s="117"/>
      <c r="PIS29" s="117"/>
      <c r="PIU29" s="117"/>
      <c r="PIW29" s="117"/>
      <c r="PIY29" s="117"/>
      <c r="PJA29" s="117"/>
      <c r="PJC29" s="117"/>
      <c r="PJE29" s="117"/>
      <c r="PJG29" s="117"/>
      <c r="PJI29" s="117"/>
      <c r="PJK29" s="117"/>
      <c r="PJM29" s="117"/>
      <c r="PJO29" s="117"/>
      <c r="PJQ29" s="117"/>
      <c r="PJS29" s="117"/>
      <c r="PJU29" s="117"/>
      <c r="PJW29" s="117"/>
      <c r="PJY29" s="117"/>
      <c r="PKA29" s="117"/>
      <c r="PKC29" s="117"/>
      <c r="PKE29" s="117"/>
      <c r="PKG29" s="117"/>
      <c r="PKI29" s="117"/>
      <c r="PKK29" s="117"/>
      <c r="PKM29" s="117"/>
      <c r="PKO29" s="117"/>
      <c r="PKQ29" s="117"/>
      <c r="PKS29" s="117"/>
      <c r="PKU29" s="117"/>
      <c r="PKW29" s="117"/>
      <c r="PKY29" s="117"/>
      <c r="PLA29" s="117"/>
      <c r="PLC29" s="117"/>
      <c r="PLE29" s="117"/>
      <c r="PLG29" s="117"/>
      <c r="PLI29" s="117"/>
      <c r="PLK29" s="117"/>
      <c r="PLM29" s="117"/>
      <c r="PLO29" s="117"/>
      <c r="PLQ29" s="117"/>
      <c r="PLS29" s="117"/>
      <c r="PLU29" s="117"/>
      <c r="PLW29" s="117"/>
      <c r="PLY29" s="117"/>
      <c r="PMA29" s="117"/>
      <c r="PMC29" s="117"/>
      <c r="PME29" s="117"/>
      <c r="PMG29" s="117"/>
      <c r="PMI29" s="117"/>
      <c r="PMK29" s="117"/>
      <c r="PMM29" s="117"/>
      <c r="PMO29" s="117"/>
      <c r="PMQ29" s="117"/>
      <c r="PMS29" s="117"/>
      <c r="PMU29" s="117"/>
      <c r="PMW29" s="117"/>
      <c r="PMY29" s="117"/>
      <c r="PNA29" s="117"/>
      <c r="PNC29" s="117"/>
      <c r="PNE29" s="117"/>
      <c r="PNG29" s="117"/>
      <c r="PNI29" s="117"/>
      <c r="PNK29" s="117"/>
      <c r="PNM29" s="117"/>
      <c r="PNO29" s="117"/>
      <c r="PNQ29" s="117"/>
      <c r="PNS29" s="117"/>
      <c r="PNU29" s="117"/>
      <c r="PNW29" s="117"/>
      <c r="PNY29" s="117"/>
      <c r="POA29" s="117"/>
      <c r="POC29" s="117"/>
      <c r="POE29" s="117"/>
      <c r="POG29" s="117"/>
      <c r="POI29" s="117"/>
      <c r="POK29" s="117"/>
      <c r="POM29" s="117"/>
      <c r="POO29" s="117"/>
      <c r="POQ29" s="117"/>
      <c r="POS29" s="117"/>
      <c r="POU29" s="117"/>
      <c r="POW29" s="117"/>
      <c r="POY29" s="117"/>
      <c r="PPA29" s="117"/>
      <c r="PPC29" s="117"/>
      <c r="PPE29" s="117"/>
      <c r="PPG29" s="117"/>
      <c r="PPI29" s="117"/>
      <c r="PPK29" s="117"/>
      <c r="PPM29" s="117"/>
      <c r="PPO29" s="117"/>
      <c r="PPQ29" s="117"/>
      <c r="PPS29" s="117"/>
      <c r="PPU29" s="117"/>
      <c r="PPW29" s="117"/>
      <c r="PPY29" s="117"/>
      <c r="PQA29" s="117"/>
      <c r="PQC29" s="117"/>
      <c r="PQE29" s="117"/>
      <c r="PQG29" s="117"/>
      <c r="PQI29" s="117"/>
      <c r="PQK29" s="117"/>
      <c r="PQM29" s="117"/>
      <c r="PQO29" s="117"/>
      <c r="PQQ29" s="117"/>
      <c r="PQS29" s="117"/>
      <c r="PQU29" s="117"/>
      <c r="PQW29" s="117"/>
      <c r="PQY29" s="117"/>
      <c r="PRA29" s="117"/>
      <c r="PRC29" s="117"/>
      <c r="PRE29" s="117"/>
      <c r="PRG29" s="117"/>
      <c r="PRI29" s="117"/>
      <c r="PRK29" s="117"/>
      <c r="PRM29" s="117"/>
      <c r="PRO29" s="117"/>
      <c r="PRQ29" s="117"/>
      <c r="PRS29" s="117"/>
      <c r="PRU29" s="117"/>
      <c r="PRW29" s="117"/>
      <c r="PRY29" s="117"/>
      <c r="PSA29" s="117"/>
      <c r="PSC29" s="117"/>
      <c r="PSE29" s="117"/>
      <c r="PSG29" s="117"/>
      <c r="PSI29" s="117"/>
      <c r="PSK29" s="117"/>
      <c r="PSM29" s="117"/>
      <c r="PSO29" s="117"/>
      <c r="PSQ29" s="117"/>
      <c r="PSS29" s="117"/>
      <c r="PSU29" s="117"/>
      <c r="PSW29" s="117"/>
      <c r="PSY29" s="117"/>
      <c r="PTA29" s="117"/>
      <c r="PTC29" s="117"/>
      <c r="PTE29" s="117"/>
      <c r="PTG29" s="117"/>
      <c r="PTI29" s="117"/>
      <c r="PTK29" s="117"/>
      <c r="PTM29" s="117"/>
      <c r="PTO29" s="117"/>
      <c r="PTQ29" s="117"/>
      <c r="PTS29" s="117"/>
      <c r="PTU29" s="117"/>
      <c r="PTW29" s="117"/>
      <c r="PTY29" s="117"/>
      <c r="PUA29" s="117"/>
      <c r="PUC29" s="117"/>
      <c r="PUE29" s="117"/>
      <c r="PUG29" s="117"/>
      <c r="PUI29" s="117"/>
      <c r="PUK29" s="117"/>
      <c r="PUM29" s="117"/>
      <c r="PUO29" s="117"/>
      <c r="PUQ29" s="117"/>
      <c r="PUS29" s="117"/>
      <c r="PUU29" s="117"/>
      <c r="PUW29" s="117"/>
      <c r="PUY29" s="117"/>
      <c r="PVA29" s="117"/>
      <c r="PVC29" s="117"/>
      <c r="PVE29" s="117"/>
      <c r="PVG29" s="117"/>
      <c r="PVI29" s="117"/>
      <c r="PVK29" s="117"/>
      <c r="PVM29" s="117"/>
      <c r="PVO29" s="117"/>
      <c r="PVQ29" s="117"/>
      <c r="PVS29" s="117"/>
      <c r="PVU29" s="117"/>
      <c r="PVW29" s="117"/>
      <c r="PVY29" s="117"/>
      <c r="PWA29" s="117"/>
      <c r="PWC29" s="117"/>
      <c r="PWE29" s="117"/>
      <c r="PWG29" s="117"/>
      <c r="PWI29" s="117"/>
      <c r="PWK29" s="117"/>
      <c r="PWM29" s="117"/>
      <c r="PWO29" s="117"/>
      <c r="PWQ29" s="117"/>
      <c r="PWS29" s="117"/>
      <c r="PWU29" s="117"/>
      <c r="PWW29" s="117"/>
      <c r="PWY29" s="117"/>
      <c r="PXA29" s="117"/>
      <c r="PXC29" s="117"/>
      <c r="PXE29" s="117"/>
      <c r="PXG29" s="117"/>
      <c r="PXI29" s="117"/>
      <c r="PXK29" s="117"/>
      <c r="PXM29" s="117"/>
      <c r="PXO29" s="117"/>
      <c r="PXQ29" s="117"/>
      <c r="PXS29" s="117"/>
      <c r="PXU29" s="117"/>
      <c r="PXW29" s="117"/>
      <c r="PXY29" s="117"/>
      <c r="PYA29" s="117"/>
      <c r="PYC29" s="117"/>
      <c r="PYE29" s="117"/>
      <c r="PYG29" s="117"/>
      <c r="PYI29" s="117"/>
      <c r="PYK29" s="117"/>
      <c r="PYM29" s="117"/>
      <c r="PYO29" s="117"/>
      <c r="PYQ29" s="117"/>
      <c r="PYS29" s="117"/>
      <c r="PYU29" s="117"/>
      <c r="PYW29" s="117"/>
      <c r="PYY29" s="117"/>
      <c r="PZA29" s="117"/>
      <c r="PZC29" s="117"/>
      <c r="PZE29" s="117"/>
      <c r="PZG29" s="117"/>
      <c r="PZI29" s="117"/>
      <c r="PZK29" s="117"/>
      <c r="PZM29" s="117"/>
      <c r="PZO29" s="117"/>
      <c r="PZQ29" s="117"/>
      <c r="PZS29" s="117"/>
      <c r="PZU29" s="117"/>
      <c r="PZW29" s="117"/>
      <c r="PZY29" s="117"/>
      <c r="QAA29" s="117"/>
      <c r="QAC29" s="117"/>
      <c r="QAE29" s="117"/>
      <c r="QAG29" s="117"/>
      <c r="QAI29" s="117"/>
      <c r="QAK29" s="117"/>
      <c r="QAM29" s="117"/>
      <c r="QAO29" s="117"/>
      <c r="QAQ29" s="117"/>
      <c r="QAS29" s="117"/>
      <c r="QAU29" s="117"/>
      <c r="QAW29" s="117"/>
      <c r="QAY29" s="117"/>
      <c r="QBA29" s="117"/>
      <c r="QBC29" s="117"/>
      <c r="QBE29" s="117"/>
      <c r="QBG29" s="117"/>
      <c r="QBI29" s="117"/>
      <c r="QBK29" s="117"/>
      <c r="QBM29" s="117"/>
      <c r="QBO29" s="117"/>
      <c r="QBQ29" s="117"/>
      <c r="QBS29" s="117"/>
      <c r="QBU29" s="117"/>
      <c r="QBW29" s="117"/>
      <c r="QBY29" s="117"/>
      <c r="QCA29" s="117"/>
      <c r="QCC29" s="117"/>
      <c r="QCE29" s="117"/>
      <c r="QCG29" s="117"/>
      <c r="QCI29" s="117"/>
      <c r="QCK29" s="117"/>
      <c r="QCM29" s="117"/>
      <c r="QCO29" s="117"/>
      <c r="QCQ29" s="117"/>
      <c r="QCS29" s="117"/>
      <c r="QCU29" s="117"/>
      <c r="QCW29" s="117"/>
      <c r="QCY29" s="117"/>
      <c r="QDA29" s="117"/>
      <c r="QDC29" s="117"/>
      <c r="QDE29" s="117"/>
      <c r="QDG29" s="117"/>
      <c r="QDI29" s="117"/>
      <c r="QDK29" s="117"/>
      <c r="QDM29" s="117"/>
      <c r="QDO29" s="117"/>
      <c r="QDQ29" s="117"/>
      <c r="QDS29" s="117"/>
      <c r="QDU29" s="117"/>
      <c r="QDW29" s="117"/>
      <c r="QDY29" s="117"/>
      <c r="QEA29" s="117"/>
      <c r="QEC29" s="117"/>
      <c r="QEE29" s="117"/>
      <c r="QEG29" s="117"/>
      <c r="QEI29" s="117"/>
      <c r="QEK29" s="117"/>
      <c r="QEM29" s="117"/>
      <c r="QEO29" s="117"/>
      <c r="QEQ29" s="117"/>
      <c r="QES29" s="117"/>
      <c r="QEU29" s="117"/>
      <c r="QEW29" s="117"/>
      <c r="QEY29" s="117"/>
      <c r="QFA29" s="117"/>
      <c r="QFC29" s="117"/>
      <c r="QFE29" s="117"/>
      <c r="QFG29" s="117"/>
      <c r="QFI29" s="117"/>
      <c r="QFK29" s="117"/>
      <c r="QFM29" s="117"/>
      <c r="QFO29" s="117"/>
      <c r="QFQ29" s="117"/>
      <c r="QFS29" s="117"/>
      <c r="QFU29" s="117"/>
      <c r="QFW29" s="117"/>
      <c r="QFY29" s="117"/>
      <c r="QGA29" s="117"/>
      <c r="QGC29" s="117"/>
      <c r="QGE29" s="117"/>
      <c r="QGG29" s="117"/>
      <c r="QGI29" s="117"/>
      <c r="QGK29" s="117"/>
      <c r="QGM29" s="117"/>
      <c r="QGO29" s="117"/>
      <c r="QGQ29" s="117"/>
      <c r="QGS29" s="117"/>
      <c r="QGU29" s="117"/>
      <c r="QGW29" s="117"/>
      <c r="QGY29" s="117"/>
      <c r="QHA29" s="117"/>
      <c r="QHC29" s="117"/>
      <c r="QHE29" s="117"/>
      <c r="QHG29" s="117"/>
      <c r="QHI29" s="117"/>
      <c r="QHK29" s="117"/>
      <c r="QHM29" s="117"/>
      <c r="QHO29" s="117"/>
      <c r="QHQ29" s="117"/>
      <c r="QHS29" s="117"/>
      <c r="QHU29" s="117"/>
      <c r="QHW29" s="117"/>
      <c r="QHY29" s="117"/>
      <c r="QIA29" s="117"/>
      <c r="QIC29" s="117"/>
      <c r="QIE29" s="117"/>
      <c r="QIG29" s="117"/>
      <c r="QII29" s="117"/>
      <c r="QIK29" s="117"/>
      <c r="QIM29" s="117"/>
      <c r="QIO29" s="117"/>
      <c r="QIQ29" s="117"/>
      <c r="QIS29" s="117"/>
      <c r="QIU29" s="117"/>
      <c r="QIW29" s="117"/>
      <c r="QIY29" s="117"/>
      <c r="QJA29" s="117"/>
      <c r="QJC29" s="117"/>
      <c r="QJE29" s="117"/>
      <c r="QJG29" s="117"/>
      <c r="QJI29" s="117"/>
      <c r="QJK29" s="117"/>
      <c r="QJM29" s="117"/>
      <c r="QJO29" s="117"/>
      <c r="QJQ29" s="117"/>
      <c r="QJS29" s="117"/>
      <c r="QJU29" s="117"/>
      <c r="QJW29" s="117"/>
      <c r="QJY29" s="117"/>
      <c r="QKA29" s="117"/>
      <c r="QKC29" s="117"/>
      <c r="QKE29" s="117"/>
      <c r="QKG29" s="117"/>
      <c r="QKI29" s="117"/>
      <c r="QKK29" s="117"/>
      <c r="QKM29" s="117"/>
      <c r="QKO29" s="117"/>
      <c r="QKQ29" s="117"/>
      <c r="QKS29" s="117"/>
      <c r="QKU29" s="117"/>
      <c r="QKW29" s="117"/>
      <c r="QKY29" s="117"/>
      <c r="QLA29" s="117"/>
      <c r="QLC29" s="117"/>
      <c r="QLE29" s="117"/>
      <c r="QLG29" s="117"/>
      <c r="QLI29" s="117"/>
      <c r="QLK29" s="117"/>
      <c r="QLM29" s="117"/>
      <c r="QLO29" s="117"/>
      <c r="QLQ29" s="117"/>
      <c r="QLS29" s="117"/>
      <c r="QLU29" s="117"/>
      <c r="QLW29" s="117"/>
      <c r="QLY29" s="117"/>
      <c r="QMA29" s="117"/>
      <c r="QMC29" s="117"/>
      <c r="QME29" s="117"/>
      <c r="QMG29" s="117"/>
      <c r="QMI29" s="117"/>
      <c r="QMK29" s="117"/>
      <c r="QMM29" s="117"/>
      <c r="QMO29" s="117"/>
      <c r="QMQ29" s="117"/>
      <c r="QMS29" s="117"/>
      <c r="QMU29" s="117"/>
      <c r="QMW29" s="117"/>
      <c r="QMY29" s="117"/>
      <c r="QNA29" s="117"/>
      <c r="QNC29" s="117"/>
      <c r="QNE29" s="117"/>
      <c r="QNG29" s="117"/>
      <c r="QNI29" s="117"/>
      <c r="QNK29" s="117"/>
      <c r="QNM29" s="117"/>
      <c r="QNO29" s="117"/>
      <c r="QNQ29" s="117"/>
      <c r="QNS29" s="117"/>
      <c r="QNU29" s="117"/>
      <c r="QNW29" s="117"/>
      <c r="QNY29" s="117"/>
      <c r="QOA29" s="117"/>
      <c r="QOC29" s="117"/>
      <c r="QOE29" s="117"/>
      <c r="QOG29" s="117"/>
      <c r="QOI29" s="117"/>
      <c r="QOK29" s="117"/>
      <c r="QOM29" s="117"/>
      <c r="QOO29" s="117"/>
      <c r="QOQ29" s="117"/>
      <c r="QOS29" s="117"/>
      <c r="QOU29" s="117"/>
      <c r="QOW29" s="117"/>
      <c r="QOY29" s="117"/>
      <c r="QPA29" s="117"/>
      <c r="QPC29" s="117"/>
      <c r="QPE29" s="117"/>
      <c r="QPG29" s="117"/>
      <c r="QPI29" s="117"/>
      <c r="QPK29" s="117"/>
      <c r="QPM29" s="117"/>
      <c r="QPO29" s="117"/>
      <c r="QPQ29" s="117"/>
      <c r="QPS29" s="117"/>
      <c r="QPU29" s="117"/>
      <c r="QPW29" s="117"/>
      <c r="QPY29" s="117"/>
      <c r="QQA29" s="117"/>
      <c r="QQC29" s="117"/>
      <c r="QQE29" s="117"/>
      <c r="QQG29" s="117"/>
      <c r="QQI29" s="117"/>
      <c r="QQK29" s="117"/>
      <c r="QQM29" s="117"/>
      <c r="QQO29" s="117"/>
      <c r="QQQ29" s="117"/>
      <c r="QQS29" s="117"/>
      <c r="QQU29" s="117"/>
      <c r="QQW29" s="117"/>
      <c r="QQY29" s="117"/>
      <c r="QRA29" s="117"/>
      <c r="QRC29" s="117"/>
      <c r="QRE29" s="117"/>
      <c r="QRG29" s="117"/>
      <c r="QRI29" s="117"/>
      <c r="QRK29" s="117"/>
      <c r="QRM29" s="117"/>
      <c r="QRO29" s="117"/>
      <c r="QRQ29" s="117"/>
      <c r="QRS29" s="117"/>
      <c r="QRU29" s="117"/>
      <c r="QRW29" s="117"/>
      <c r="QRY29" s="117"/>
      <c r="QSA29" s="117"/>
      <c r="QSC29" s="117"/>
      <c r="QSE29" s="117"/>
      <c r="QSG29" s="117"/>
      <c r="QSI29" s="117"/>
      <c r="QSK29" s="117"/>
      <c r="QSM29" s="117"/>
      <c r="QSO29" s="117"/>
      <c r="QSQ29" s="117"/>
      <c r="QSS29" s="117"/>
      <c r="QSU29" s="117"/>
      <c r="QSW29" s="117"/>
      <c r="QSY29" s="117"/>
      <c r="QTA29" s="117"/>
      <c r="QTC29" s="117"/>
      <c r="QTE29" s="117"/>
      <c r="QTG29" s="117"/>
      <c r="QTI29" s="117"/>
      <c r="QTK29" s="117"/>
      <c r="QTM29" s="117"/>
      <c r="QTO29" s="117"/>
      <c r="QTQ29" s="117"/>
      <c r="QTS29" s="117"/>
      <c r="QTU29" s="117"/>
      <c r="QTW29" s="117"/>
      <c r="QTY29" s="117"/>
      <c r="QUA29" s="117"/>
      <c r="QUC29" s="117"/>
      <c r="QUE29" s="117"/>
      <c r="QUG29" s="117"/>
      <c r="QUI29" s="117"/>
      <c r="QUK29" s="117"/>
      <c r="QUM29" s="117"/>
      <c r="QUO29" s="117"/>
      <c r="QUQ29" s="117"/>
      <c r="QUS29" s="117"/>
      <c r="QUU29" s="117"/>
      <c r="QUW29" s="117"/>
      <c r="QUY29" s="117"/>
      <c r="QVA29" s="117"/>
      <c r="QVC29" s="117"/>
      <c r="QVE29" s="117"/>
      <c r="QVG29" s="117"/>
      <c r="QVI29" s="117"/>
      <c r="QVK29" s="117"/>
      <c r="QVM29" s="117"/>
      <c r="QVO29" s="117"/>
      <c r="QVQ29" s="117"/>
      <c r="QVS29" s="117"/>
      <c r="QVU29" s="117"/>
      <c r="QVW29" s="117"/>
      <c r="QVY29" s="117"/>
      <c r="QWA29" s="117"/>
      <c r="QWC29" s="117"/>
      <c r="QWE29" s="117"/>
      <c r="QWG29" s="117"/>
      <c r="QWI29" s="117"/>
      <c r="QWK29" s="117"/>
      <c r="QWM29" s="117"/>
      <c r="QWO29" s="117"/>
      <c r="QWQ29" s="117"/>
      <c r="QWS29" s="117"/>
      <c r="QWU29" s="117"/>
      <c r="QWW29" s="117"/>
      <c r="QWY29" s="117"/>
      <c r="QXA29" s="117"/>
      <c r="QXC29" s="117"/>
      <c r="QXE29" s="117"/>
      <c r="QXG29" s="117"/>
      <c r="QXI29" s="117"/>
      <c r="QXK29" s="117"/>
      <c r="QXM29" s="117"/>
      <c r="QXO29" s="117"/>
      <c r="QXQ29" s="117"/>
      <c r="QXS29" s="117"/>
      <c r="QXU29" s="117"/>
      <c r="QXW29" s="117"/>
      <c r="QXY29" s="117"/>
      <c r="QYA29" s="117"/>
      <c r="QYC29" s="117"/>
      <c r="QYE29" s="117"/>
      <c r="QYG29" s="117"/>
      <c r="QYI29" s="117"/>
      <c r="QYK29" s="117"/>
      <c r="QYM29" s="117"/>
      <c r="QYO29" s="117"/>
      <c r="QYQ29" s="117"/>
      <c r="QYS29" s="117"/>
      <c r="QYU29" s="117"/>
      <c r="QYW29" s="117"/>
      <c r="QYY29" s="117"/>
      <c r="QZA29" s="117"/>
      <c r="QZC29" s="117"/>
      <c r="QZE29" s="117"/>
      <c r="QZG29" s="117"/>
      <c r="QZI29" s="117"/>
      <c r="QZK29" s="117"/>
      <c r="QZM29" s="117"/>
      <c r="QZO29" s="117"/>
      <c r="QZQ29" s="117"/>
      <c r="QZS29" s="117"/>
      <c r="QZU29" s="117"/>
      <c r="QZW29" s="117"/>
      <c r="QZY29" s="117"/>
      <c r="RAA29" s="117"/>
      <c r="RAC29" s="117"/>
      <c r="RAE29" s="117"/>
      <c r="RAG29" s="117"/>
      <c r="RAI29" s="117"/>
      <c r="RAK29" s="117"/>
      <c r="RAM29" s="117"/>
      <c r="RAO29" s="117"/>
      <c r="RAQ29" s="117"/>
      <c r="RAS29" s="117"/>
      <c r="RAU29" s="117"/>
      <c r="RAW29" s="117"/>
      <c r="RAY29" s="117"/>
      <c r="RBA29" s="117"/>
      <c r="RBC29" s="117"/>
      <c r="RBE29" s="117"/>
      <c r="RBG29" s="117"/>
      <c r="RBI29" s="117"/>
      <c r="RBK29" s="117"/>
      <c r="RBM29" s="117"/>
      <c r="RBO29" s="117"/>
      <c r="RBQ29" s="117"/>
      <c r="RBS29" s="117"/>
      <c r="RBU29" s="117"/>
      <c r="RBW29" s="117"/>
      <c r="RBY29" s="117"/>
      <c r="RCA29" s="117"/>
      <c r="RCC29" s="117"/>
      <c r="RCE29" s="117"/>
      <c r="RCG29" s="117"/>
      <c r="RCI29" s="117"/>
      <c r="RCK29" s="117"/>
      <c r="RCM29" s="117"/>
      <c r="RCO29" s="117"/>
      <c r="RCQ29" s="117"/>
      <c r="RCS29" s="117"/>
      <c r="RCU29" s="117"/>
      <c r="RCW29" s="117"/>
      <c r="RCY29" s="117"/>
      <c r="RDA29" s="117"/>
      <c r="RDC29" s="117"/>
      <c r="RDE29" s="117"/>
      <c r="RDG29" s="117"/>
      <c r="RDI29" s="117"/>
      <c r="RDK29" s="117"/>
      <c r="RDM29" s="117"/>
      <c r="RDO29" s="117"/>
      <c r="RDQ29" s="117"/>
      <c r="RDS29" s="117"/>
      <c r="RDU29" s="117"/>
      <c r="RDW29" s="117"/>
      <c r="RDY29" s="117"/>
      <c r="REA29" s="117"/>
      <c r="REC29" s="117"/>
      <c r="REE29" s="117"/>
      <c r="REG29" s="117"/>
      <c r="REI29" s="117"/>
      <c r="REK29" s="117"/>
      <c r="REM29" s="117"/>
      <c r="REO29" s="117"/>
      <c r="REQ29" s="117"/>
      <c r="RES29" s="117"/>
      <c r="REU29" s="117"/>
      <c r="REW29" s="117"/>
      <c r="REY29" s="117"/>
      <c r="RFA29" s="117"/>
      <c r="RFC29" s="117"/>
      <c r="RFE29" s="117"/>
      <c r="RFG29" s="117"/>
      <c r="RFI29" s="117"/>
      <c r="RFK29" s="117"/>
      <c r="RFM29" s="117"/>
      <c r="RFO29" s="117"/>
      <c r="RFQ29" s="117"/>
      <c r="RFS29" s="117"/>
      <c r="RFU29" s="117"/>
      <c r="RFW29" s="117"/>
      <c r="RFY29" s="117"/>
      <c r="RGA29" s="117"/>
      <c r="RGC29" s="117"/>
      <c r="RGE29" s="117"/>
      <c r="RGG29" s="117"/>
      <c r="RGI29" s="117"/>
      <c r="RGK29" s="117"/>
      <c r="RGM29" s="117"/>
      <c r="RGO29" s="117"/>
      <c r="RGQ29" s="117"/>
      <c r="RGS29" s="117"/>
      <c r="RGU29" s="117"/>
      <c r="RGW29" s="117"/>
      <c r="RGY29" s="117"/>
      <c r="RHA29" s="117"/>
      <c r="RHC29" s="117"/>
      <c r="RHE29" s="117"/>
      <c r="RHG29" s="117"/>
      <c r="RHI29" s="117"/>
      <c r="RHK29" s="117"/>
      <c r="RHM29" s="117"/>
      <c r="RHO29" s="117"/>
      <c r="RHQ29" s="117"/>
      <c r="RHS29" s="117"/>
      <c r="RHU29" s="117"/>
      <c r="RHW29" s="117"/>
      <c r="RHY29" s="117"/>
      <c r="RIA29" s="117"/>
      <c r="RIC29" s="117"/>
      <c r="RIE29" s="117"/>
      <c r="RIG29" s="117"/>
      <c r="RII29" s="117"/>
      <c r="RIK29" s="117"/>
      <c r="RIM29" s="117"/>
      <c r="RIO29" s="117"/>
      <c r="RIQ29" s="117"/>
      <c r="RIS29" s="117"/>
      <c r="RIU29" s="117"/>
      <c r="RIW29" s="117"/>
      <c r="RIY29" s="117"/>
      <c r="RJA29" s="117"/>
      <c r="RJC29" s="117"/>
      <c r="RJE29" s="117"/>
      <c r="RJG29" s="117"/>
      <c r="RJI29" s="117"/>
      <c r="RJK29" s="117"/>
      <c r="RJM29" s="117"/>
      <c r="RJO29" s="117"/>
      <c r="RJQ29" s="117"/>
      <c r="RJS29" s="117"/>
      <c r="RJU29" s="117"/>
      <c r="RJW29" s="117"/>
      <c r="RJY29" s="117"/>
      <c r="RKA29" s="117"/>
      <c r="RKC29" s="117"/>
      <c r="RKE29" s="117"/>
      <c r="RKG29" s="117"/>
      <c r="RKI29" s="117"/>
      <c r="RKK29" s="117"/>
      <c r="RKM29" s="117"/>
      <c r="RKO29" s="117"/>
      <c r="RKQ29" s="117"/>
      <c r="RKS29" s="117"/>
      <c r="RKU29" s="117"/>
      <c r="RKW29" s="117"/>
      <c r="RKY29" s="117"/>
      <c r="RLA29" s="117"/>
      <c r="RLC29" s="117"/>
      <c r="RLE29" s="117"/>
      <c r="RLG29" s="117"/>
      <c r="RLI29" s="117"/>
      <c r="RLK29" s="117"/>
      <c r="RLM29" s="117"/>
      <c r="RLO29" s="117"/>
      <c r="RLQ29" s="117"/>
      <c r="RLS29" s="117"/>
      <c r="RLU29" s="117"/>
      <c r="RLW29" s="117"/>
      <c r="RLY29" s="117"/>
      <c r="RMA29" s="117"/>
      <c r="RMC29" s="117"/>
      <c r="RME29" s="117"/>
      <c r="RMG29" s="117"/>
      <c r="RMI29" s="117"/>
      <c r="RMK29" s="117"/>
      <c r="RMM29" s="117"/>
      <c r="RMO29" s="117"/>
      <c r="RMQ29" s="117"/>
      <c r="RMS29" s="117"/>
      <c r="RMU29" s="117"/>
      <c r="RMW29" s="117"/>
      <c r="RMY29" s="117"/>
      <c r="RNA29" s="117"/>
      <c r="RNC29" s="117"/>
      <c r="RNE29" s="117"/>
      <c r="RNG29" s="117"/>
      <c r="RNI29" s="117"/>
      <c r="RNK29" s="117"/>
      <c r="RNM29" s="117"/>
      <c r="RNO29" s="117"/>
      <c r="RNQ29" s="117"/>
      <c r="RNS29" s="117"/>
      <c r="RNU29" s="117"/>
      <c r="RNW29" s="117"/>
      <c r="RNY29" s="117"/>
      <c r="ROA29" s="117"/>
      <c r="ROC29" s="117"/>
      <c r="ROE29" s="117"/>
      <c r="ROG29" s="117"/>
      <c r="ROI29" s="117"/>
      <c r="ROK29" s="117"/>
      <c r="ROM29" s="117"/>
      <c r="ROO29" s="117"/>
      <c r="ROQ29" s="117"/>
      <c r="ROS29" s="117"/>
      <c r="ROU29" s="117"/>
      <c r="ROW29" s="117"/>
      <c r="ROY29" s="117"/>
      <c r="RPA29" s="117"/>
      <c r="RPC29" s="117"/>
      <c r="RPE29" s="117"/>
      <c r="RPG29" s="117"/>
      <c r="RPI29" s="117"/>
      <c r="RPK29" s="117"/>
      <c r="RPM29" s="117"/>
      <c r="RPO29" s="117"/>
      <c r="RPQ29" s="117"/>
      <c r="RPS29" s="117"/>
      <c r="RPU29" s="117"/>
      <c r="RPW29" s="117"/>
      <c r="RPY29" s="117"/>
      <c r="RQA29" s="117"/>
      <c r="RQC29" s="117"/>
      <c r="RQE29" s="117"/>
      <c r="RQG29" s="117"/>
      <c r="RQI29" s="117"/>
      <c r="RQK29" s="117"/>
      <c r="RQM29" s="117"/>
      <c r="RQO29" s="117"/>
      <c r="RQQ29" s="117"/>
      <c r="RQS29" s="117"/>
      <c r="RQU29" s="117"/>
      <c r="RQW29" s="117"/>
      <c r="RQY29" s="117"/>
      <c r="RRA29" s="117"/>
      <c r="RRC29" s="117"/>
      <c r="RRE29" s="117"/>
      <c r="RRG29" s="117"/>
      <c r="RRI29" s="117"/>
      <c r="RRK29" s="117"/>
      <c r="RRM29" s="117"/>
      <c r="RRO29" s="117"/>
      <c r="RRQ29" s="117"/>
      <c r="RRS29" s="117"/>
      <c r="RRU29" s="117"/>
      <c r="RRW29" s="117"/>
      <c r="RRY29" s="117"/>
      <c r="RSA29" s="117"/>
      <c r="RSC29" s="117"/>
      <c r="RSE29" s="117"/>
      <c r="RSG29" s="117"/>
      <c r="RSI29" s="117"/>
      <c r="RSK29" s="117"/>
      <c r="RSM29" s="117"/>
      <c r="RSO29" s="117"/>
      <c r="RSQ29" s="117"/>
      <c r="RSS29" s="117"/>
      <c r="RSU29" s="117"/>
      <c r="RSW29" s="117"/>
      <c r="RSY29" s="117"/>
      <c r="RTA29" s="117"/>
      <c r="RTC29" s="117"/>
      <c r="RTE29" s="117"/>
      <c r="RTG29" s="117"/>
      <c r="RTI29" s="117"/>
      <c r="RTK29" s="117"/>
      <c r="RTM29" s="117"/>
      <c r="RTO29" s="117"/>
      <c r="RTQ29" s="117"/>
      <c r="RTS29" s="117"/>
      <c r="RTU29" s="117"/>
      <c r="RTW29" s="117"/>
      <c r="RTY29" s="117"/>
      <c r="RUA29" s="117"/>
      <c r="RUC29" s="117"/>
      <c r="RUE29" s="117"/>
      <c r="RUG29" s="117"/>
      <c r="RUI29" s="117"/>
      <c r="RUK29" s="117"/>
      <c r="RUM29" s="117"/>
      <c r="RUO29" s="117"/>
      <c r="RUQ29" s="117"/>
      <c r="RUS29" s="117"/>
      <c r="RUU29" s="117"/>
      <c r="RUW29" s="117"/>
      <c r="RUY29" s="117"/>
      <c r="RVA29" s="117"/>
      <c r="RVC29" s="117"/>
      <c r="RVE29" s="117"/>
      <c r="RVG29" s="117"/>
      <c r="RVI29" s="117"/>
      <c r="RVK29" s="117"/>
      <c r="RVM29" s="117"/>
      <c r="RVO29" s="117"/>
      <c r="RVQ29" s="117"/>
      <c r="RVS29" s="117"/>
      <c r="RVU29" s="117"/>
      <c r="RVW29" s="117"/>
      <c r="RVY29" s="117"/>
      <c r="RWA29" s="117"/>
      <c r="RWC29" s="117"/>
      <c r="RWE29" s="117"/>
      <c r="RWG29" s="117"/>
      <c r="RWI29" s="117"/>
      <c r="RWK29" s="117"/>
      <c r="RWM29" s="117"/>
      <c r="RWO29" s="117"/>
      <c r="RWQ29" s="117"/>
      <c r="RWS29" s="117"/>
      <c r="RWU29" s="117"/>
      <c r="RWW29" s="117"/>
      <c r="RWY29" s="117"/>
      <c r="RXA29" s="117"/>
      <c r="RXC29" s="117"/>
      <c r="RXE29" s="117"/>
      <c r="RXG29" s="117"/>
      <c r="RXI29" s="117"/>
      <c r="RXK29" s="117"/>
      <c r="RXM29" s="117"/>
      <c r="RXO29" s="117"/>
      <c r="RXQ29" s="117"/>
      <c r="RXS29" s="117"/>
      <c r="RXU29" s="117"/>
      <c r="RXW29" s="117"/>
      <c r="RXY29" s="117"/>
      <c r="RYA29" s="117"/>
      <c r="RYC29" s="117"/>
      <c r="RYE29" s="117"/>
      <c r="RYG29" s="117"/>
      <c r="RYI29" s="117"/>
      <c r="RYK29" s="117"/>
      <c r="RYM29" s="117"/>
      <c r="RYO29" s="117"/>
      <c r="RYQ29" s="117"/>
      <c r="RYS29" s="117"/>
      <c r="RYU29" s="117"/>
      <c r="RYW29" s="117"/>
      <c r="RYY29" s="117"/>
      <c r="RZA29" s="117"/>
      <c r="RZC29" s="117"/>
      <c r="RZE29" s="117"/>
      <c r="RZG29" s="117"/>
      <c r="RZI29" s="117"/>
      <c r="RZK29" s="117"/>
      <c r="RZM29" s="117"/>
      <c r="RZO29" s="117"/>
      <c r="RZQ29" s="117"/>
      <c r="RZS29" s="117"/>
      <c r="RZU29" s="117"/>
      <c r="RZW29" s="117"/>
      <c r="RZY29" s="117"/>
      <c r="SAA29" s="117"/>
      <c r="SAC29" s="117"/>
      <c r="SAE29" s="117"/>
      <c r="SAG29" s="117"/>
      <c r="SAI29" s="117"/>
      <c r="SAK29" s="117"/>
      <c r="SAM29" s="117"/>
      <c r="SAO29" s="117"/>
      <c r="SAQ29" s="117"/>
      <c r="SAS29" s="117"/>
      <c r="SAU29" s="117"/>
      <c r="SAW29" s="117"/>
      <c r="SAY29" s="117"/>
      <c r="SBA29" s="117"/>
      <c r="SBC29" s="117"/>
      <c r="SBE29" s="117"/>
      <c r="SBG29" s="117"/>
      <c r="SBI29" s="117"/>
      <c r="SBK29" s="117"/>
      <c r="SBM29" s="117"/>
      <c r="SBO29" s="117"/>
      <c r="SBQ29" s="117"/>
      <c r="SBS29" s="117"/>
      <c r="SBU29" s="117"/>
      <c r="SBW29" s="117"/>
      <c r="SBY29" s="117"/>
      <c r="SCA29" s="117"/>
      <c r="SCC29" s="117"/>
      <c r="SCE29" s="117"/>
      <c r="SCG29" s="117"/>
      <c r="SCI29" s="117"/>
      <c r="SCK29" s="117"/>
      <c r="SCM29" s="117"/>
      <c r="SCO29" s="117"/>
      <c r="SCQ29" s="117"/>
      <c r="SCS29" s="117"/>
      <c r="SCU29" s="117"/>
      <c r="SCW29" s="117"/>
      <c r="SCY29" s="117"/>
      <c r="SDA29" s="117"/>
      <c r="SDC29" s="117"/>
      <c r="SDE29" s="117"/>
      <c r="SDG29" s="117"/>
      <c r="SDI29" s="117"/>
      <c r="SDK29" s="117"/>
      <c r="SDM29" s="117"/>
      <c r="SDO29" s="117"/>
      <c r="SDQ29" s="117"/>
      <c r="SDS29" s="117"/>
      <c r="SDU29" s="117"/>
      <c r="SDW29" s="117"/>
      <c r="SDY29" s="117"/>
      <c r="SEA29" s="117"/>
      <c r="SEC29" s="117"/>
      <c r="SEE29" s="117"/>
      <c r="SEG29" s="117"/>
      <c r="SEI29" s="117"/>
      <c r="SEK29" s="117"/>
      <c r="SEM29" s="117"/>
      <c r="SEO29" s="117"/>
      <c r="SEQ29" s="117"/>
      <c r="SES29" s="117"/>
      <c r="SEU29" s="117"/>
      <c r="SEW29" s="117"/>
      <c r="SEY29" s="117"/>
      <c r="SFA29" s="117"/>
      <c r="SFC29" s="117"/>
      <c r="SFE29" s="117"/>
      <c r="SFG29" s="117"/>
      <c r="SFI29" s="117"/>
      <c r="SFK29" s="117"/>
      <c r="SFM29" s="117"/>
      <c r="SFO29" s="117"/>
      <c r="SFQ29" s="117"/>
      <c r="SFS29" s="117"/>
      <c r="SFU29" s="117"/>
      <c r="SFW29" s="117"/>
      <c r="SFY29" s="117"/>
      <c r="SGA29" s="117"/>
      <c r="SGC29" s="117"/>
      <c r="SGE29" s="117"/>
      <c r="SGG29" s="117"/>
      <c r="SGI29" s="117"/>
      <c r="SGK29" s="117"/>
      <c r="SGM29" s="117"/>
      <c r="SGO29" s="117"/>
      <c r="SGQ29" s="117"/>
      <c r="SGS29" s="117"/>
      <c r="SGU29" s="117"/>
      <c r="SGW29" s="117"/>
      <c r="SGY29" s="117"/>
      <c r="SHA29" s="117"/>
      <c r="SHC29" s="117"/>
      <c r="SHE29" s="117"/>
      <c r="SHG29" s="117"/>
      <c r="SHI29" s="117"/>
      <c r="SHK29" s="117"/>
      <c r="SHM29" s="117"/>
      <c r="SHO29" s="117"/>
      <c r="SHQ29" s="117"/>
      <c r="SHS29" s="117"/>
      <c r="SHU29" s="117"/>
      <c r="SHW29" s="117"/>
      <c r="SHY29" s="117"/>
      <c r="SIA29" s="117"/>
      <c r="SIC29" s="117"/>
      <c r="SIE29" s="117"/>
      <c r="SIG29" s="117"/>
      <c r="SII29" s="117"/>
      <c r="SIK29" s="117"/>
      <c r="SIM29" s="117"/>
      <c r="SIO29" s="117"/>
      <c r="SIQ29" s="117"/>
      <c r="SIS29" s="117"/>
      <c r="SIU29" s="117"/>
      <c r="SIW29" s="117"/>
      <c r="SIY29" s="117"/>
      <c r="SJA29" s="117"/>
      <c r="SJC29" s="117"/>
      <c r="SJE29" s="117"/>
      <c r="SJG29" s="117"/>
      <c r="SJI29" s="117"/>
      <c r="SJK29" s="117"/>
      <c r="SJM29" s="117"/>
      <c r="SJO29" s="117"/>
      <c r="SJQ29" s="117"/>
      <c r="SJS29" s="117"/>
      <c r="SJU29" s="117"/>
      <c r="SJW29" s="117"/>
      <c r="SJY29" s="117"/>
      <c r="SKA29" s="117"/>
      <c r="SKC29" s="117"/>
      <c r="SKE29" s="117"/>
      <c r="SKG29" s="117"/>
      <c r="SKI29" s="117"/>
      <c r="SKK29" s="117"/>
      <c r="SKM29" s="117"/>
      <c r="SKO29" s="117"/>
      <c r="SKQ29" s="117"/>
      <c r="SKS29" s="117"/>
      <c r="SKU29" s="117"/>
      <c r="SKW29" s="117"/>
      <c r="SKY29" s="117"/>
      <c r="SLA29" s="117"/>
      <c r="SLC29" s="117"/>
      <c r="SLE29" s="117"/>
      <c r="SLG29" s="117"/>
      <c r="SLI29" s="117"/>
      <c r="SLK29" s="117"/>
      <c r="SLM29" s="117"/>
      <c r="SLO29" s="117"/>
      <c r="SLQ29" s="117"/>
      <c r="SLS29" s="117"/>
      <c r="SLU29" s="117"/>
      <c r="SLW29" s="117"/>
      <c r="SLY29" s="117"/>
      <c r="SMA29" s="117"/>
      <c r="SMC29" s="117"/>
      <c r="SME29" s="117"/>
      <c r="SMG29" s="117"/>
      <c r="SMI29" s="117"/>
      <c r="SMK29" s="117"/>
      <c r="SMM29" s="117"/>
      <c r="SMO29" s="117"/>
      <c r="SMQ29" s="117"/>
      <c r="SMS29" s="117"/>
      <c r="SMU29" s="117"/>
      <c r="SMW29" s="117"/>
      <c r="SMY29" s="117"/>
      <c r="SNA29" s="117"/>
      <c r="SNC29" s="117"/>
      <c r="SNE29" s="117"/>
      <c r="SNG29" s="117"/>
      <c r="SNI29" s="117"/>
      <c r="SNK29" s="117"/>
      <c r="SNM29" s="117"/>
      <c r="SNO29" s="117"/>
      <c r="SNQ29" s="117"/>
      <c r="SNS29" s="117"/>
      <c r="SNU29" s="117"/>
      <c r="SNW29" s="117"/>
      <c r="SNY29" s="117"/>
      <c r="SOA29" s="117"/>
      <c r="SOC29" s="117"/>
      <c r="SOE29" s="117"/>
      <c r="SOG29" s="117"/>
      <c r="SOI29" s="117"/>
      <c r="SOK29" s="117"/>
      <c r="SOM29" s="117"/>
      <c r="SOO29" s="117"/>
      <c r="SOQ29" s="117"/>
      <c r="SOS29" s="117"/>
      <c r="SOU29" s="117"/>
      <c r="SOW29" s="117"/>
      <c r="SOY29" s="117"/>
      <c r="SPA29" s="117"/>
      <c r="SPC29" s="117"/>
      <c r="SPE29" s="117"/>
      <c r="SPG29" s="117"/>
      <c r="SPI29" s="117"/>
      <c r="SPK29" s="117"/>
      <c r="SPM29" s="117"/>
      <c r="SPO29" s="117"/>
      <c r="SPQ29" s="117"/>
      <c r="SPS29" s="117"/>
      <c r="SPU29" s="117"/>
      <c r="SPW29" s="117"/>
      <c r="SPY29" s="117"/>
      <c r="SQA29" s="117"/>
      <c r="SQC29" s="117"/>
      <c r="SQE29" s="117"/>
      <c r="SQG29" s="117"/>
      <c r="SQI29" s="117"/>
      <c r="SQK29" s="117"/>
      <c r="SQM29" s="117"/>
      <c r="SQO29" s="117"/>
      <c r="SQQ29" s="117"/>
      <c r="SQS29" s="117"/>
      <c r="SQU29" s="117"/>
      <c r="SQW29" s="117"/>
      <c r="SQY29" s="117"/>
      <c r="SRA29" s="117"/>
      <c r="SRC29" s="117"/>
      <c r="SRE29" s="117"/>
      <c r="SRG29" s="117"/>
      <c r="SRI29" s="117"/>
      <c r="SRK29" s="117"/>
      <c r="SRM29" s="117"/>
      <c r="SRO29" s="117"/>
      <c r="SRQ29" s="117"/>
      <c r="SRS29" s="117"/>
      <c r="SRU29" s="117"/>
      <c r="SRW29" s="117"/>
      <c r="SRY29" s="117"/>
      <c r="SSA29" s="117"/>
      <c r="SSC29" s="117"/>
      <c r="SSE29" s="117"/>
      <c r="SSG29" s="117"/>
      <c r="SSI29" s="117"/>
      <c r="SSK29" s="117"/>
      <c r="SSM29" s="117"/>
      <c r="SSO29" s="117"/>
      <c r="SSQ29" s="117"/>
      <c r="SSS29" s="117"/>
      <c r="SSU29" s="117"/>
      <c r="SSW29" s="117"/>
      <c r="SSY29" s="117"/>
      <c r="STA29" s="117"/>
      <c r="STC29" s="117"/>
      <c r="STE29" s="117"/>
      <c r="STG29" s="117"/>
      <c r="STI29" s="117"/>
      <c r="STK29" s="117"/>
      <c r="STM29" s="117"/>
      <c r="STO29" s="117"/>
      <c r="STQ29" s="117"/>
      <c r="STS29" s="117"/>
      <c r="STU29" s="117"/>
      <c r="STW29" s="117"/>
      <c r="STY29" s="117"/>
      <c r="SUA29" s="117"/>
      <c r="SUC29" s="117"/>
      <c r="SUE29" s="117"/>
      <c r="SUG29" s="117"/>
      <c r="SUI29" s="117"/>
      <c r="SUK29" s="117"/>
      <c r="SUM29" s="117"/>
      <c r="SUO29" s="117"/>
      <c r="SUQ29" s="117"/>
      <c r="SUS29" s="117"/>
      <c r="SUU29" s="117"/>
      <c r="SUW29" s="117"/>
      <c r="SUY29" s="117"/>
      <c r="SVA29" s="117"/>
      <c r="SVC29" s="117"/>
      <c r="SVE29" s="117"/>
      <c r="SVG29" s="117"/>
      <c r="SVI29" s="117"/>
      <c r="SVK29" s="117"/>
      <c r="SVM29" s="117"/>
      <c r="SVO29" s="117"/>
      <c r="SVQ29" s="117"/>
      <c r="SVS29" s="117"/>
      <c r="SVU29" s="117"/>
      <c r="SVW29" s="117"/>
      <c r="SVY29" s="117"/>
      <c r="SWA29" s="117"/>
      <c r="SWC29" s="117"/>
      <c r="SWE29" s="117"/>
      <c r="SWG29" s="117"/>
      <c r="SWI29" s="117"/>
      <c r="SWK29" s="117"/>
      <c r="SWM29" s="117"/>
      <c r="SWO29" s="117"/>
      <c r="SWQ29" s="117"/>
      <c r="SWS29" s="117"/>
      <c r="SWU29" s="117"/>
      <c r="SWW29" s="117"/>
      <c r="SWY29" s="117"/>
      <c r="SXA29" s="117"/>
      <c r="SXC29" s="117"/>
      <c r="SXE29" s="117"/>
      <c r="SXG29" s="117"/>
      <c r="SXI29" s="117"/>
      <c r="SXK29" s="117"/>
      <c r="SXM29" s="117"/>
      <c r="SXO29" s="117"/>
      <c r="SXQ29" s="117"/>
      <c r="SXS29" s="117"/>
      <c r="SXU29" s="117"/>
      <c r="SXW29" s="117"/>
      <c r="SXY29" s="117"/>
      <c r="SYA29" s="117"/>
      <c r="SYC29" s="117"/>
      <c r="SYE29" s="117"/>
      <c r="SYG29" s="117"/>
      <c r="SYI29" s="117"/>
      <c r="SYK29" s="117"/>
      <c r="SYM29" s="117"/>
      <c r="SYO29" s="117"/>
      <c r="SYQ29" s="117"/>
      <c r="SYS29" s="117"/>
      <c r="SYU29" s="117"/>
      <c r="SYW29" s="117"/>
      <c r="SYY29" s="117"/>
      <c r="SZA29" s="117"/>
      <c r="SZC29" s="117"/>
      <c r="SZE29" s="117"/>
      <c r="SZG29" s="117"/>
      <c r="SZI29" s="117"/>
      <c r="SZK29" s="117"/>
      <c r="SZM29" s="117"/>
      <c r="SZO29" s="117"/>
      <c r="SZQ29" s="117"/>
      <c r="SZS29" s="117"/>
      <c r="SZU29" s="117"/>
      <c r="SZW29" s="117"/>
      <c r="SZY29" s="117"/>
      <c r="TAA29" s="117"/>
      <c r="TAC29" s="117"/>
      <c r="TAE29" s="117"/>
      <c r="TAG29" s="117"/>
      <c r="TAI29" s="117"/>
      <c r="TAK29" s="117"/>
      <c r="TAM29" s="117"/>
      <c r="TAO29" s="117"/>
      <c r="TAQ29" s="117"/>
      <c r="TAS29" s="117"/>
      <c r="TAU29" s="117"/>
      <c r="TAW29" s="117"/>
      <c r="TAY29" s="117"/>
      <c r="TBA29" s="117"/>
      <c r="TBC29" s="117"/>
      <c r="TBE29" s="117"/>
      <c r="TBG29" s="117"/>
      <c r="TBI29" s="117"/>
      <c r="TBK29" s="117"/>
      <c r="TBM29" s="117"/>
      <c r="TBO29" s="117"/>
      <c r="TBQ29" s="117"/>
      <c r="TBS29" s="117"/>
      <c r="TBU29" s="117"/>
      <c r="TBW29" s="117"/>
      <c r="TBY29" s="117"/>
      <c r="TCA29" s="117"/>
      <c r="TCC29" s="117"/>
      <c r="TCE29" s="117"/>
      <c r="TCG29" s="117"/>
      <c r="TCI29" s="117"/>
      <c r="TCK29" s="117"/>
      <c r="TCM29" s="117"/>
      <c r="TCO29" s="117"/>
      <c r="TCQ29" s="117"/>
      <c r="TCS29" s="117"/>
      <c r="TCU29" s="117"/>
      <c r="TCW29" s="117"/>
      <c r="TCY29" s="117"/>
      <c r="TDA29" s="117"/>
      <c r="TDC29" s="117"/>
      <c r="TDE29" s="117"/>
      <c r="TDG29" s="117"/>
      <c r="TDI29" s="117"/>
      <c r="TDK29" s="117"/>
      <c r="TDM29" s="117"/>
      <c r="TDO29" s="117"/>
      <c r="TDQ29" s="117"/>
      <c r="TDS29" s="117"/>
      <c r="TDU29" s="117"/>
      <c r="TDW29" s="117"/>
      <c r="TDY29" s="117"/>
      <c r="TEA29" s="117"/>
      <c r="TEC29" s="117"/>
      <c r="TEE29" s="117"/>
      <c r="TEG29" s="117"/>
      <c r="TEI29" s="117"/>
      <c r="TEK29" s="117"/>
      <c r="TEM29" s="117"/>
      <c r="TEO29" s="117"/>
      <c r="TEQ29" s="117"/>
      <c r="TES29" s="117"/>
      <c r="TEU29" s="117"/>
      <c r="TEW29" s="117"/>
      <c r="TEY29" s="117"/>
      <c r="TFA29" s="117"/>
      <c r="TFC29" s="117"/>
      <c r="TFE29" s="117"/>
      <c r="TFG29" s="117"/>
      <c r="TFI29" s="117"/>
      <c r="TFK29" s="117"/>
      <c r="TFM29" s="117"/>
      <c r="TFO29" s="117"/>
      <c r="TFQ29" s="117"/>
      <c r="TFS29" s="117"/>
      <c r="TFU29" s="117"/>
      <c r="TFW29" s="117"/>
      <c r="TFY29" s="117"/>
      <c r="TGA29" s="117"/>
      <c r="TGC29" s="117"/>
      <c r="TGE29" s="117"/>
      <c r="TGG29" s="117"/>
      <c r="TGI29" s="117"/>
      <c r="TGK29" s="117"/>
      <c r="TGM29" s="117"/>
      <c r="TGO29" s="117"/>
      <c r="TGQ29" s="117"/>
      <c r="TGS29" s="117"/>
      <c r="TGU29" s="117"/>
      <c r="TGW29" s="117"/>
      <c r="TGY29" s="117"/>
      <c r="THA29" s="117"/>
      <c r="THC29" s="117"/>
      <c r="THE29" s="117"/>
      <c r="THG29" s="117"/>
      <c r="THI29" s="117"/>
      <c r="THK29" s="117"/>
      <c r="THM29" s="117"/>
      <c r="THO29" s="117"/>
      <c r="THQ29" s="117"/>
      <c r="THS29" s="117"/>
      <c r="THU29" s="117"/>
      <c r="THW29" s="117"/>
      <c r="THY29" s="117"/>
      <c r="TIA29" s="117"/>
      <c r="TIC29" s="117"/>
      <c r="TIE29" s="117"/>
      <c r="TIG29" s="117"/>
      <c r="TII29" s="117"/>
      <c r="TIK29" s="117"/>
      <c r="TIM29" s="117"/>
      <c r="TIO29" s="117"/>
      <c r="TIQ29" s="117"/>
      <c r="TIS29" s="117"/>
      <c r="TIU29" s="117"/>
      <c r="TIW29" s="117"/>
      <c r="TIY29" s="117"/>
      <c r="TJA29" s="117"/>
      <c r="TJC29" s="117"/>
      <c r="TJE29" s="117"/>
      <c r="TJG29" s="117"/>
      <c r="TJI29" s="117"/>
      <c r="TJK29" s="117"/>
      <c r="TJM29" s="117"/>
      <c r="TJO29" s="117"/>
      <c r="TJQ29" s="117"/>
      <c r="TJS29" s="117"/>
      <c r="TJU29" s="117"/>
      <c r="TJW29" s="117"/>
      <c r="TJY29" s="117"/>
      <c r="TKA29" s="117"/>
      <c r="TKC29" s="117"/>
      <c r="TKE29" s="117"/>
      <c r="TKG29" s="117"/>
      <c r="TKI29" s="117"/>
      <c r="TKK29" s="117"/>
      <c r="TKM29" s="117"/>
      <c r="TKO29" s="117"/>
      <c r="TKQ29" s="117"/>
      <c r="TKS29" s="117"/>
      <c r="TKU29" s="117"/>
      <c r="TKW29" s="117"/>
      <c r="TKY29" s="117"/>
      <c r="TLA29" s="117"/>
      <c r="TLC29" s="117"/>
      <c r="TLE29" s="117"/>
      <c r="TLG29" s="117"/>
      <c r="TLI29" s="117"/>
      <c r="TLK29" s="117"/>
      <c r="TLM29" s="117"/>
      <c r="TLO29" s="117"/>
      <c r="TLQ29" s="117"/>
      <c r="TLS29" s="117"/>
      <c r="TLU29" s="117"/>
      <c r="TLW29" s="117"/>
      <c r="TLY29" s="117"/>
      <c r="TMA29" s="117"/>
      <c r="TMC29" s="117"/>
      <c r="TME29" s="117"/>
      <c r="TMG29" s="117"/>
      <c r="TMI29" s="117"/>
      <c r="TMK29" s="117"/>
      <c r="TMM29" s="117"/>
      <c r="TMO29" s="117"/>
      <c r="TMQ29" s="117"/>
      <c r="TMS29" s="117"/>
      <c r="TMU29" s="117"/>
      <c r="TMW29" s="117"/>
      <c r="TMY29" s="117"/>
      <c r="TNA29" s="117"/>
      <c r="TNC29" s="117"/>
      <c r="TNE29" s="117"/>
      <c r="TNG29" s="117"/>
      <c r="TNI29" s="117"/>
      <c r="TNK29" s="117"/>
      <c r="TNM29" s="117"/>
      <c r="TNO29" s="117"/>
      <c r="TNQ29" s="117"/>
      <c r="TNS29" s="117"/>
      <c r="TNU29" s="117"/>
      <c r="TNW29" s="117"/>
      <c r="TNY29" s="117"/>
      <c r="TOA29" s="117"/>
      <c r="TOC29" s="117"/>
      <c r="TOE29" s="117"/>
      <c r="TOG29" s="117"/>
      <c r="TOI29" s="117"/>
      <c r="TOK29" s="117"/>
      <c r="TOM29" s="117"/>
      <c r="TOO29" s="117"/>
      <c r="TOQ29" s="117"/>
      <c r="TOS29" s="117"/>
      <c r="TOU29" s="117"/>
      <c r="TOW29" s="117"/>
      <c r="TOY29" s="117"/>
      <c r="TPA29" s="117"/>
      <c r="TPC29" s="117"/>
      <c r="TPE29" s="117"/>
      <c r="TPG29" s="117"/>
      <c r="TPI29" s="117"/>
      <c r="TPK29" s="117"/>
      <c r="TPM29" s="117"/>
      <c r="TPO29" s="117"/>
      <c r="TPQ29" s="117"/>
      <c r="TPS29" s="117"/>
      <c r="TPU29" s="117"/>
      <c r="TPW29" s="117"/>
      <c r="TPY29" s="117"/>
      <c r="TQA29" s="117"/>
      <c r="TQC29" s="117"/>
      <c r="TQE29" s="117"/>
      <c r="TQG29" s="117"/>
      <c r="TQI29" s="117"/>
      <c r="TQK29" s="117"/>
      <c r="TQM29" s="117"/>
      <c r="TQO29" s="117"/>
      <c r="TQQ29" s="117"/>
      <c r="TQS29" s="117"/>
      <c r="TQU29" s="117"/>
      <c r="TQW29" s="117"/>
      <c r="TQY29" s="117"/>
      <c r="TRA29" s="117"/>
      <c r="TRC29" s="117"/>
      <c r="TRE29" s="117"/>
      <c r="TRG29" s="117"/>
      <c r="TRI29" s="117"/>
      <c r="TRK29" s="117"/>
      <c r="TRM29" s="117"/>
      <c r="TRO29" s="117"/>
      <c r="TRQ29" s="117"/>
      <c r="TRS29" s="117"/>
      <c r="TRU29" s="117"/>
      <c r="TRW29" s="117"/>
      <c r="TRY29" s="117"/>
      <c r="TSA29" s="117"/>
      <c r="TSC29" s="117"/>
      <c r="TSE29" s="117"/>
      <c r="TSG29" s="117"/>
      <c r="TSI29" s="117"/>
      <c r="TSK29" s="117"/>
      <c r="TSM29" s="117"/>
      <c r="TSO29" s="117"/>
      <c r="TSQ29" s="117"/>
      <c r="TSS29" s="117"/>
      <c r="TSU29" s="117"/>
      <c r="TSW29" s="117"/>
      <c r="TSY29" s="117"/>
      <c r="TTA29" s="117"/>
      <c r="TTC29" s="117"/>
      <c r="TTE29" s="117"/>
      <c r="TTG29" s="117"/>
      <c r="TTI29" s="117"/>
      <c r="TTK29" s="117"/>
      <c r="TTM29" s="117"/>
      <c r="TTO29" s="117"/>
      <c r="TTQ29" s="117"/>
      <c r="TTS29" s="117"/>
      <c r="TTU29" s="117"/>
      <c r="TTW29" s="117"/>
      <c r="TTY29" s="117"/>
      <c r="TUA29" s="117"/>
      <c r="TUC29" s="117"/>
      <c r="TUE29" s="117"/>
      <c r="TUG29" s="117"/>
      <c r="TUI29" s="117"/>
      <c r="TUK29" s="117"/>
      <c r="TUM29" s="117"/>
      <c r="TUO29" s="117"/>
      <c r="TUQ29" s="117"/>
      <c r="TUS29" s="117"/>
      <c r="TUU29" s="117"/>
      <c r="TUW29" s="117"/>
      <c r="TUY29" s="117"/>
      <c r="TVA29" s="117"/>
      <c r="TVC29" s="117"/>
      <c r="TVE29" s="117"/>
      <c r="TVG29" s="117"/>
      <c r="TVI29" s="117"/>
      <c r="TVK29" s="117"/>
      <c r="TVM29" s="117"/>
      <c r="TVO29" s="117"/>
      <c r="TVQ29" s="117"/>
      <c r="TVS29" s="117"/>
      <c r="TVU29" s="117"/>
      <c r="TVW29" s="117"/>
      <c r="TVY29" s="117"/>
      <c r="TWA29" s="117"/>
      <c r="TWC29" s="117"/>
      <c r="TWE29" s="117"/>
      <c r="TWG29" s="117"/>
      <c r="TWI29" s="117"/>
      <c r="TWK29" s="117"/>
      <c r="TWM29" s="117"/>
      <c r="TWO29" s="117"/>
      <c r="TWQ29" s="117"/>
      <c r="TWS29" s="117"/>
      <c r="TWU29" s="117"/>
      <c r="TWW29" s="117"/>
      <c r="TWY29" s="117"/>
      <c r="TXA29" s="117"/>
      <c r="TXC29" s="117"/>
      <c r="TXE29" s="117"/>
      <c r="TXG29" s="117"/>
      <c r="TXI29" s="117"/>
      <c r="TXK29" s="117"/>
      <c r="TXM29" s="117"/>
      <c r="TXO29" s="117"/>
      <c r="TXQ29" s="117"/>
      <c r="TXS29" s="117"/>
      <c r="TXU29" s="117"/>
      <c r="TXW29" s="117"/>
      <c r="TXY29" s="117"/>
      <c r="TYA29" s="117"/>
      <c r="TYC29" s="117"/>
      <c r="TYE29" s="117"/>
      <c r="TYG29" s="117"/>
      <c r="TYI29" s="117"/>
      <c r="TYK29" s="117"/>
      <c r="TYM29" s="117"/>
      <c r="TYO29" s="117"/>
      <c r="TYQ29" s="117"/>
      <c r="TYS29" s="117"/>
      <c r="TYU29" s="117"/>
      <c r="TYW29" s="117"/>
      <c r="TYY29" s="117"/>
      <c r="TZA29" s="117"/>
      <c r="TZC29" s="117"/>
      <c r="TZE29" s="117"/>
      <c r="TZG29" s="117"/>
      <c r="TZI29" s="117"/>
      <c r="TZK29" s="117"/>
      <c r="TZM29" s="117"/>
      <c r="TZO29" s="117"/>
      <c r="TZQ29" s="117"/>
      <c r="TZS29" s="117"/>
      <c r="TZU29" s="117"/>
      <c r="TZW29" s="117"/>
      <c r="TZY29" s="117"/>
      <c r="UAA29" s="117"/>
      <c r="UAC29" s="117"/>
      <c r="UAE29" s="117"/>
      <c r="UAG29" s="117"/>
      <c r="UAI29" s="117"/>
      <c r="UAK29" s="117"/>
      <c r="UAM29" s="117"/>
      <c r="UAO29" s="117"/>
      <c r="UAQ29" s="117"/>
      <c r="UAS29" s="117"/>
      <c r="UAU29" s="117"/>
      <c r="UAW29" s="117"/>
      <c r="UAY29" s="117"/>
      <c r="UBA29" s="117"/>
      <c r="UBC29" s="117"/>
      <c r="UBE29" s="117"/>
      <c r="UBG29" s="117"/>
      <c r="UBI29" s="117"/>
      <c r="UBK29" s="117"/>
      <c r="UBM29" s="117"/>
      <c r="UBO29" s="117"/>
      <c r="UBQ29" s="117"/>
      <c r="UBS29" s="117"/>
      <c r="UBU29" s="117"/>
      <c r="UBW29" s="117"/>
      <c r="UBY29" s="117"/>
      <c r="UCA29" s="117"/>
      <c r="UCC29" s="117"/>
      <c r="UCE29" s="117"/>
      <c r="UCG29" s="117"/>
      <c r="UCI29" s="117"/>
      <c r="UCK29" s="117"/>
      <c r="UCM29" s="117"/>
      <c r="UCO29" s="117"/>
      <c r="UCQ29" s="117"/>
      <c r="UCS29" s="117"/>
      <c r="UCU29" s="117"/>
      <c r="UCW29" s="117"/>
      <c r="UCY29" s="117"/>
      <c r="UDA29" s="117"/>
      <c r="UDC29" s="117"/>
      <c r="UDE29" s="117"/>
      <c r="UDG29" s="117"/>
      <c r="UDI29" s="117"/>
      <c r="UDK29" s="117"/>
      <c r="UDM29" s="117"/>
      <c r="UDO29" s="117"/>
      <c r="UDQ29" s="117"/>
      <c r="UDS29" s="117"/>
      <c r="UDU29" s="117"/>
      <c r="UDW29" s="117"/>
      <c r="UDY29" s="117"/>
      <c r="UEA29" s="117"/>
      <c r="UEC29" s="117"/>
      <c r="UEE29" s="117"/>
      <c r="UEG29" s="117"/>
      <c r="UEI29" s="117"/>
      <c r="UEK29" s="117"/>
      <c r="UEM29" s="117"/>
      <c r="UEO29" s="117"/>
      <c r="UEQ29" s="117"/>
      <c r="UES29" s="117"/>
      <c r="UEU29" s="117"/>
      <c r="UEW29" s="117"/>
      <c r="UEY29" s="117"/>
      <c r="UFA29" s="117"/>
      <c r="UFC29" s="117"/>
      <c r="UFE29" s="117"/>
      <c r="UFG29" s="117"/>
      <c r="UFI29" s="117"/>
      <c r="UFK29" s="117"/>
      <c r="UFM29" s="117"/>
      <c r="UFO29" s="117"/>
      <c r="UFQ29" s="117"/>
      <c r="UFS29" s="117"/>
      <c r="UFU29" s="117"/>
      <c r="UFW29" s="117"/>
      <c r="UFY29" s="117"/>
      <c r="UGA29" s="117"/>
      <c r="UGC29" s="117"/>
      <c r="UGE29" s="117"/>
      <c r="UGG29" s="117"/>
      <c r="UGI29" s="117"/>
      <c r="UGK29" s="117"/>
      <c r="UGM29" s="117"/>
      <c r="UGO29" s="117"/>
      <c r="UGQ29" s="117"/>
      <c r="UGS29" s="117"/>
      <c r="UGU29" s="117"/>
      <c r="UGW29" s="117"/>
      <c r="UGY29" s="117"/>
      <c r="UHA29" s="117"/>
      <c r="UHC29" s="117"/>
      <c r="UHE29" s="117"/>
      <c r="UHG29" s="117"/>
      <c r="UHI29" s="117"/>
      <c r="UHK29" s="117"/>
      <c r="UHM29" s="117"/>
      <c r="UHO29" s="117"/>
      <c r="UHQ29" s="117"/>
      <c r="UHS29" s="117"/>
      <c r="UHU29" s="117"/>
      <c r="UHW29" s="117"/>
      <c r="UHY29" s="117"/>
      <c r="UIA29" s="117"/>
      <c r="UIC29" s="117"/>
      <c r="UIE29" s="117"/>
      <c r="UIG29" s="117"/>
      <c r="UII29" s="117"/>
      <c r="UIK29" s="117"/>
      <c r="UIM29" s="117"/>
      <c r="UIO29" s="117"/>
      <c r="UIQ29" s="117"/>
      <c r="UIS29" s="117"/>
      <c r="UIU29" s="117"/>
      <c r="UIW29" s="117"/>
      <c r="UIY29" s="117"/>
      <c r="UJA29" s="117"/>
      <c r="UJC29" s="117"/>
      <c r="UJE29" s="117"/>
      <c r="UJG29" s="117"/>
      <c r="UJI29" s="117"/>
      <c r="UJK29" s="117"/>
      <c r="UJM29" s="117"/>
      <c r="UJO29" s="117"/>
      <c r="UJQ29" s="117"/>
      <c r="UJS29" s="117"/>
      <c r="UJU29" s="117"/>
      <c r="UJW29" s="117"/>
      <c r="UJY29" s="117"/>
      <c r="UKA29" s="117"/>
      <c r="UKC29" s="117"/>
      <c r="UKE29" s="117"/>
      <c r="UKG29" s="117"/>
      <c r="UKI29" s="117"/>
      <c r="UKK29" s="117"/>
      <c r="UKM29" s="117"/>
      <c r="UKO29" s="117"/>
      <c r="UKQ29" s="117"/>
      <c r="UKS29" s="117"/>
      <c r="UKU29" s="117"/>
      <c r="UKW29" s="117"/>
      <c r="UKY29" s="117"/>
      <c r="ULA29" s="117"/>
      <c r="ULC29" s="117"/>
      <c r="ULE29" s="117"/>
      <c r="ULG29" s="117"/>
      <c r="ULI29" s="117"/>
      <c r="ULK29" s="117"/>
      <c r="ULM29" s="117"/>
      <c r="ULO29" s="117"/>
      <c r="ULQ29" s="117"/>
      <c r="ULS29" s="117"/>
      <c r="ULU29" s="117"/>
      <c r="ULW29" s="117"/>
      <c r="ULY29" s="117"/>
      <c r="UMA29" s="117"/>
      <c r="UMC29" s="117"/>
      <c r="UME29" s="117"/>
      <c r="UMG29" s="117"/>
      <c r="UMI29" s="117"/>
      <c r="UMK29" s="117"/>
      <c r="UMM29" s="117"/>
      <c r="UMO29" s="117"/>
      <c r="UMQ29" s="117"/>
      <c r="UMS29" s="117"/>
      <c r="UMU29" s="117"/>
      <c r="UMW29" s="117"/>
      <c r="UMY29" s="117"/>
      <c r="UNA29" s="117"/>
      <c r="UNC29" s="117"/>
      <c r="UNE29" s="117"/>
      <c r="UNG29" s="117"/>
      <c r="UNI29" s="117"/>
      <c r="UNK29" s="117"/>
      <c r="UNM29" s="117"/>
      <c r="UNO29" s="117"/>
      <c r="UNQ29" s="117"/>
      <c r="UNS29" s="117"/>
      <c r="UNU29" s="117"/>
      <c r="UNW29" s="117"/>
      <c r="UNY29" s="117"/>
      <c r="UOA29" s="117"/>
      <c r="UOC29" s="117"/>
      <c r="UOE29" s="117"/>
      <c r="UOG29" s="117"/>
      <c r="UOI29" s="117"/>
      <c r="UOK29" s="117"/>
      <c r="UOM29" s="117"/>
      <c r="UOO29" s="117"/>
      <c r="UOQ29" s="117"/>
      <c r="UOS29" s="117"/>
      <c r="UOU29" s="117"/>
      <c r="UOW29" s="117"/>
      <c r="UOY29" s="117"/>
      <c r="UPA29" s="117"/>
      <c r="UPC29" s="117"/>
      <c r="UPE29" s="117"/>
      <c r="UPG29" s="117"/>
      <c r="UPI29" s="117"/>
      <c r="UPK29" s="117"/>
      <c r="UPM29" s="117"/>
      <c r="UPO29" s="117"/>
      <c r="UPQ29" s="117"/>
      <c r="UPS29" s="117"/>
      <c r="UPU29" s="117"/>
      <c r="UPW29" s="117"/>
      <c r="UPY29" s="117"/>
      <c r="UQA29" s="117"/>
      <c r="UQC29" s="117"/>
      <c r="UQE29" s="117"/>
      <c r="UQG29" s="117"/>
      <c r="UQI29" s="117"/>
      <c r="UQK29" s="117"/>
      <c r="UQM29" s="117"/>
      <c r="UQO29" s="117"/>
      <c r="UQQ29" s="117"/>
      <c r="UQS29" s="117"/>
      <c r="UQU29" s="117"/>
      <c r="UQW29" s="117"/>
      <c r="UQY29" s="117"/>
      <c r="URA29" s="117"/>
      <c r="URC29" s="117"/>
      <c r="URE29" s="117"/>
      <c r="URG29" s="117"/>
      <c r="URI29" s="117"/>
      <c r="URK29" s="117"/>
      <c r="URM29" s="117"/>
      <c r="URO29" s="117"/>
      <c r="URQ29" s="117"/>
      <c r="URS29" s="117"/>
      <c r="URU29" s="117"/>
      <c r="URW29" s="117"/>
      <c r="URY29" s="117"/>
      <c r="USA29" s="117"/>
      <c r="USC29" s="117"/>
      <c r="USE29" s="117"/>
      <c r="USG29" s="117"/>
      <c r="USI29" s="117"/>
      <c r="USK29" s="117"/>
      <c r="USM29" s="117"/>
      <c r="USO29" s="117"/>
      <c r="USQ29" s="117"/>
      <c r="USS29" s="117"/>
      <c r="USU29" s="117"/>
      <c r="USW29" s="117"/>
      <c r="USY29" s="117"/>
      <c r="UTA29" s="117"/>
      <c r="UTC29" s="117"/>
      <c r="UTE29" s="117"/>
      <c r="UTG29" s="117"/>
      <c r="UTI29" s="117"/>
      <c r="UTK29" s="117"/>
      <c r="UTM29" s="117"/>
      <c r="UTO29" s="117"/>
      <c r="UTQ29" s="117"/>
      <c r="UTS29" s="117"/>
      <c r="UTU29" s="117"/>
      <c r="UTW29" s="117"/>
      <c r="UTY29" s="117"/>
      <c r="UUA29" s="117"/>
      <c r="UUC29" s="117"/>
      <c r="UUE29" s="117"/>
      <c r="UUG29" s="117"/>
      <c r="UUI29" s="117"/>
      <c r="UUK29" s="117"/>
      <c r="UUM29" s="117"/>
      <c r="UUO29" s="117"/>
      <c r="UUQ29" s="117"/>
      <c r="UUS29" s="117"/>
      <c r="UUU29" s="117"/>
      <c r="UUW29" s="117"/>
      <c r="UUY29" s="117"/>
      <c r="UVA29" s="117"/>
      <c r="UVC29" s="117"/>
      <c r="UVE29" s="117"/>
      <c r="UVG29" s="117"/>
      <c r="UVI29" s="117"/>
      <c r="UVK29" s="117"/>
      <c r="UVM29" s="117"/>
      <c r="UVO29" s="117"/>
      <c r="UVQ29" s="117"/>
      <c r="UVS29" s="117"/>
      <c r="UVU29" s="117"/>
      <c r="UVW29" s="117"/>
      <c r="UVY29" s="117"/>
      <c r="UWA29" s="117"/>
      <c r="UWC29" s="117"/>
      <c r="UWE29" s="117"/>
      <c r="UWG29" s="117"/>
      <c r="UWI29" s="117"/>
      <c r="UWK29" s="117"/>
      <c r="UWM29" s="117"/>
      <c r="UWO29" s="117"/>
      <c r="UWQ29" s="117"/>
      <c r="UWS29" s="117"/>
      <c r="UWU29" s="117"/>
      <c r="UWW29" s="117"/>
      <c r="UWY29" s="117"/>
      <c r="UXA29" s="117"/>
      <c r="UXC29" s="117"/>
      <c r="UXE29" s="117"/>
      <c r="UXG29" s="117"/>
      <c r="UXI29" s="117"/>
      <c r="UXK29" s="117"/>
      <c r="UXM29" s="117"/>
      <c r="UXO29" s="117"/>
      <c r="UXQ29" s="117"/>
      <c r="UXS29" s="117"/>
      <c r="UXU29" s="117"/>
      <c r="UXW29" s="117"/>
      <c r="UXY29" s="117"/>
      <c r="UYA29" s="117"/>
      <c r="UYC29" s="117"/>
      <c r="UYE29" s="117"/>
      <c r="UYG29" s="117"/>
      <c r="UYI29" s="117"/>
      <c r="UYK29" s="117"/>
      <c r="UYM29" s="117"/>
      <c r="UYO29" s="117"/>
      <c r="UYQ29" s="117"/>
      <c r="UYS29" s="117"/>
      <c r="UYU29" s="117"/>
      <c r="UYW29" s="117"/>
      <c r="UYY29" s="117"/>
      <c r="UZA29" s="117"/>
      <c r="UZC29" s="117"/>
      <c r="UZE29" s="117"/>
      <c r="UZG29" s="117"/>
      <c r="UZI29" s="117"/>
      <c r="UZK29" s="117"/>
      <c r="UZM29" s="117"/>
      <c r="UZO29" s="117"/>
      <c r="UZQ29" s="117"/>
      <c r="UZS29" s="117"/>
      <c r="UZU29" s="117"/>
      <c r="UZW29" s="117"/>
      <c r="UZY29" s="117"/>
      <c r="VAA29" s="117"/>
      <c r="VAC29" s="117"/>
      <c r="VAE29" s="117"/>
      <c r="VAG29" s="117"/>
      <c r="VAI29" s="117"/>
      <c r="VAK29" s="117"/>
      <c r="VAM29" s="117"/>
      <c r="VAO29" s="117"/>
      <c r="VAQ29" s="117"/>
      <c r="VAS29" s="117"/>
      <c r="VAU29" s="117"/>
      <c r="VAW29" s="117"/>
      <c r="VAY29" s="117"/>
      <c r="VBA29" s="117"/>
      <c r="VBC29" s="117"/>
      <c r="VBE29" s="117"/>
      <c r="VBG29" s="117"/>
      <c r="VBI29" s="117"/>
      <c r="VBK29" s="117"/>
      <c r="VBM29" s="117"/>
      <c r="VBO29" s="117"/>
      <c r="VBQ29" s="117"/>
      <c r="VBS29" s="117"/>
      <c r="VBU29" s="117"/>
      <c r="VBW29" s="117"/>
      <c r="VBY29" s="117"/>
      <c r="VCA29" s="117"/>
      <c r="VCC29" s="117"/>
      <c r="VCE29" s="117"/>
      <c r="VCG29" s="117"/>
      <c r="VCI29" s="117"/>
      <c r="VCK29" s="117"/>
      <c r="VCM29" s="117"/>
      <c r="VCO29" s="117"/>
      <c r="VCQ29" s="117"/>
      <c r="VCS29" s="117"/>
      <c r="VCU29" s="117"/>
      <c r="VCW29" s="117"/>
      <c r="VCY29" s="117"/>
      <c r="VDA29" s="117"/>
      <c r="VDC29" s="117"/>
      <c r="VDE29" s="117"/>
      <c r="VDG29" s="117"/>
      <c r="VDI29" s="117"/>
      <c r="VDK29" s="117"/>
      <c r="VDM29" s="117"/>
      <c r="VDO29" s="117"/>
      <c r="VDQ29" s="117"/>
      <c r="VDS29" s="117"/>
      <c r="VDU29" s="117"/>
      <c r="VDW29" s="117"/>
      <c r="VDY29" s="117"/>
      <c r="VEA29" s="117"/>
      <c r="VEC29" s="117"/>
      <c r="VEE29" s="117"/>
      <c r="VEG29" s="117"/>
      <c r="VEI29" s="117"/>
      <c r="VEK29" s="117"/>
      <c r="VEM29" s="117"/>
      <c r="VEO29" s="117"/>
      <c r="VEQ29" s="117"/>
      <c r="VES29" s="117"/>
      <c r="VEU29" s="117"/>
      <c r="VEW29" s="117"/>
      <c r="VEY29" s="117"/>
      <c r="VFA29" s="117"/>
      <c r="VFC29" s="117"/>
      <c r="VFE29" s="117"/>
      <c r="VFG29" s="117"/>
      <c r="VFI29" s="117"/>
      <c r="VFK29" s="117"/>
      <c r="VFM29" s="117"/>
      <c r="VFO29" s="117"/>
      <c r="VFQ29" s="117"/>
      <c r="VFS29" s="117"/>
      <c r="VFU29" s="117"/>
      <c r="VFW29" s="117"/>
      <c r="VFY29" s="117"/>
      <c r="VGA29" s="117"/>
      <c r="VGC29" s="117"/>
      <c r="VGE29" s="117"/>
      <c r="VGG29" s="117"/>
      <c r="VGI29" s="117"/>
      <c r="VGK29" s="117"/>
      <c r="VGM29" s="117"/>
      <c r="VGO29" s="117"/>
      <c r="VGQ29" s="117"/>
      <c r="VGS29" s="117"/>
      <c r="VGU29" s="117"/>
      <c r="VGW29" s="117"/>
      <c r="VGY29" s="117"/>
      <c r="VHA29" s="117"/>
      <c r="VHC29" s="117"/>
      <c r="VHE29" s="117"/>
      <c r="VHG29" s="117"/>
      <c r="VHI29" s="117"/>
      <c r="VHK29" s="117"/>
      <c r="VHM29" s="117"/>
      <c r="VHO29" s="117"/>
      <c r="VHQ29" s="117"/>
      <c r="VHS29" s="117"/>
      <c r="VHU29" s="117"/>
      <c r="VHW29" s="117"/>
      <c r="VHY29" s="117"/>
      <c r="VIA29" s="117"/>
      <c r="VIC29" s="117"/>
      <c r="VIE29" s="117"/>
      <c r="VIG29" s="117"/>
      <c r="VII29" s="117"/>
      <c r="VIK29" s="117"/>
      <c r="VIM29" s="117"/>
      <c r="VIO29" s="117"/>
      <c r="VIQ29" s="117"/>
      <c r="VIS29" s="117"/>
      <c r="VIU29" s="117"/>
      <c r="VIW29" s="117"/>
      <c r="VIY29" s="117"/>
      <c r="VJA29" s="117"/>
      <c r="VJC29" s="117"/>
      <c r="VJE29" s="117"/>
      <c r="VJG29" s="117"/>
      <c r="VJI29" s="117"/>
      <c r="VJK29" s="117"/>
      <c r="VJM29" s="117"/>
      <c r="VJO29" s="117"/>
      <c r="VJQ29" s="117"/>
      <c r="VJS29" s="117"/>
      <c r="VJU29" s="117"/>
      <c r="VJW29" s="117"/>
      <c r="VJY29" s="117"/>
      <c r="VKA29" s="117"/>
      <c r="VKC29" s="117"/>
      <c r="VKE29" s="117"/>
      <c r="VKG29" s="117"/>
      <c r="VKI29" s="117"/>
      <c r="VKK29" s="117"/>
      <c r="VKM29" s="117"/>
      <c r="VKO29" s="117"/>
      <c r="VKQ29" s="117"/>
      <c r="VKS29" s="117"/>
      <c r="VKU29" s="117"/>
      <c r="VKW29" s="117"/>
      <c r="VKY29" s="117"/>
      <c r="VLA29" s="117"/>
      <c r="VLC29" s="117"/>
      <c r="VLE29" s="117"/>
      <c r="VLG29" s="117"/>
      <c r="VLI29" s="117"/>
      <c r="VLK29" s="117"/>
      <c r="VLM29" s="117"/>
      <c r="VLO29" s="117"/>
      <c r="VLQ29" s="117"/>
      <c r="VLS29" s="117"/>
      <c r="VLU29" s="117"/>
      <c r="VLW29" s="117"/>
      <c r="VLY29" s="117"/>
      <c r="VMA29" s="117"/>
      <c r="VMC29" s="117"/>
      <c r="VME29" s="117"/>
      <c r="VMG29" s="117"/>
      <c r="VMI29" s="117"/>
      <c r="VMK29" s="117"/>
      <c r="VMM29" s="117"/>
      <c r="VMO29" s="117"/>
      <c r="VMQ29" s="117"/>
      <c r="VMS29" s="117"/>
      <c r="VMU29" s="117"/>
      <c r="VMW29" s="117"/>
      <c r="VMY29" s="117"/>
      <c r="VNA29" s="117"/>
      <c r="VNC29" s="117"/>
      <c r="VNE29" s="117"/>
      <c r="VNG29" s="117"/>
      <c r="VNI29" s="117"/>
      <c r="VNK29" s="117"/>
      <c r="VNM29" s="117"/>
      <c r="VNO29" s="117"/>
      <c r="VNQ29" s="117"/>
      <c r="VNS29" s="117"/>
      <c r="VNU29" s="117"/>
      <c r="VNW29" s="117"/>
      <c r="VNY29" s="117"/>
      <c r="VOA29" s="117"/>
      <c r="VOC29" s="117"/>
      <c r="VOE29" s="117"/>
      <c r="VOG29" s="117"/>
      <c r="VOI29" s="117"/>
      <c r="VOK29" s="117"/>
      <c r="VOM29" s="117"/>
      <c r="VOO29" s="117"/>
      <c r="VOQ29" s="117"/>
      <c r="VOS29" s="117"/>
      <c r="VOU29" s="117"/>
      <c r="VOW29" s="117"/>
      <c r="VOY29" s="117"/>
      <c r="VPA29" s="117"/>
      <c r="VPC29" s="117"/>
      <c r="VPE29" s="117"/>
      <c r="VPG29" s="117"/>
      <c r="VPI29" s="117"/>
      <c r="VPK29" s="117"/>
      <c r="VPM29" s="117"/>
      <c r="VPO29" s="117"/>
      <c r="VPQ29" s="117"/>
      <c r="VPS29" s="117"/>
      <c r="VPU29" s="117"/>
      <c r="VPW29" s="117"/>
      <c r="VPY29" s="117"/>
      <c r="VQA29" s="117"/>
      <c r="VQC29" s="117"/>
      <c r="VQE29" s="117"/>
      <c r="VQG29" s="117"/>
      <c r="VQI29" s="117"/>
      <c r="VQK29" s="117"/>
      <c r="VQM29" s="117"/>
      <c r="VQO29" s="117"/>
      <c r="VQQ29" s="117"/>
      <c r="VQS29" s="117"/>
      <c r="VQU29" s="117"/>
      <c r="VQW29" s="117"/>
      <c r="VQY29" s="117"/>
      <c r="VRA29" s="117"/>
      <c r="VRC29" s="117"/>
      <c r="VRE29" s="117"/>
      <c r="VRG29" s="117"/>
      <c r="VRI29" s="117"/>
      <c r="VRK29" s="117"/>
      <c r="VRM29" s="117"/>
      <c r="VRO29" s="117"/>
      <c r="VRQ29" s="117"/>
      <c r="VRS29" s="117"/>
      <c r="VRU29" s="117"/>
      <c r="VRW29" s="117"/>
      <c r="VRY29" s="117"/>
      <c r="VSA29" s="117"/>
      <c r="VSC29" s="117"/>
      <c r="VSE29" s="117"/>
      <c r="VSG29" s="117"/>
      <c r="VSI29" s="117"/>
      <c r="VSK29" s="117"/>
      <c r="VSM29" s="117"/>
      <c r="VSO29" s="117"/>
      <c r="VSQ29" s="117"/>
      <c r="VSS29" s="117"/>
      <c r="VSU29" s="117"/>
      <c r="VSW29" s="117"/>
      <c r="VSY29" s="117"/>
      <c r="VTA29" s="117"/>
      <c r="VTC29" s="117"/>
      <c r="VTE29" s="117"/>
      <c r="VTG29" s="117"/>
      <c r="VTI29" s="117"/>
      <c r="VTK29" s="117"/>
      <c r="VTM29" s="117"/>
      <c r="VTO29" s="117"/>
      <c r="VTQ29" s="117"/>
      <c r="VTS29" s="117"/>
      <c r="VTU29" s="117"/>
      <c r="VTW29" s="117"/>
      <c r="VTY29" s="117"/>
      <c r="VUA29" s="117"/>
      <c r="VUC29" s="117"/>
      <c r="VUE29" s="117"/>
      <c r="VUG29" s="117"/>
      <c r="VUI29" s="117"/>
      <c r="VUK29" s="117"/>
      <c r="VUM29" s="117"/>
      <c r="VUO29" s="117"/>
      <c r="VUQ29" s="117"/>
      <c r="VUS29" s="117"/>
      <c r="VUU29" s="117"/>
      <c r="VUW29" s="117"/>
      <c r="VUY29" s="117"/>
      <c r="VVA29" s="117"/>
      <c r="VVC29" s="117"/>
      <c r="VVE29" s="117"/>
      <c r="VVG29" s="117"/>
      <c r="VVI29" s="117"/>
      <c r="VVK29" s="117"/>
      <c r="VVM29" s="117"/>
      <c r="VVO29" s="117"/>
      <c r="VVQ29" s="117"/>
      <c r="VVS29" s="117"/>
      <c r="VVU29" s="117"/>
      <c r="VVW29" s="117"/>
      <c r="VVY29" s="117"/>
      <c r="VWA29" s="117"/>
      <c r="VWC29" s="117"/>
      <c r="VWE29" s="117"/>
      <c r="VWG29" s="117"/>
      <c r="VWI29" s="117"/>
      <c r="VWK29" s="117"/>
      <c r="VWM29" s="117"/>
      <c r="VWO29" s="117"/>
      <c r="VWQ29" s="117"/>
      <c r="VWS29" s="117"/>
      <c r="VWU29" s="117"/>
      <c r="VWW29" s="117"/>
      <c r="VWY29" s="117"/>
      <c r="VXA29" s="117"/>
      <c r="VXC29" s="117"/>
      <c r="VXE29" s="117"/>
      <c r="VXG29" s="117"/>
      <c r="VXI29" s="117"/>
      <c r="VXK29" s="117"/>
      <c r="VXM29" s="117"/>
      <c r="VXO29" s="117"/>
      <c r="VXQ29" s="117"/>
      <c r="VXS29" s="117"/>
      <c r="VXU29" s="117"/>
      <c r="VXW29" s="117"/>
      <c r="VXY29" s="117"/>
      <c r="VYA29" s="117"/>
      <c r="VYC29" s="117"/>
      <c r="VYE29" s="117"/>
      <c r="VYG29" s="117"/>
      <c r="VYI29" s="117"/>
      <c r="VYK29" s="117"/>
      <c r="VYM29" s="117"/>
      <c r="VYO29" s="117"/>
      <c r="VYQ29" s="117"/>
      <c r="VYS29" s="117"/>
      <c r="VYU29" s="117"/>
      <c r="VYW29" s="117"/>
      <c r="VYY29" s="117"/>
      <c r="VZA29" s="117"/>
      <c r="VZC29" s="117"/>
      <c r="VZE29" s="117"/>
      <c r="VZG29" s="117"/>
      <c r="VZI29" s="117"/>
      <c r="VZK29" s="117"/>
      <c r="VZM29" s="117"/>
      <c r="VZO29" s="117"/>
      <c r="VZQ29" s="117"/>
      <c r="VZS29" s="117"/>
      <c r="VZU29" s="117"/>
      <c r="VZW29" s="117"/>
      <c r="VZY29" s="117"/>
      <c r="WAA29" s="117"/>
      <c r="WAC29" s="117"/>
      <c r="WAE29" s="117"/>
      <c r="WAG29" s="117"/>
      <c r="WAI29" s="117"/>
      <c r="WAK29" s="117"/>
      <c r="WAM29" s="117"/>
      <c r="WAO29" s="117"/>
      <c r="WAQ29" s="117"/>
      <c r="WAS29" s="117"/>
      <c r="WAU29" s="117"/>
      <c r="WAW29" s="117"/>
      <c r="WAY29" s="117"/>
      <c r="WBA29" s="117"/>
      <c r="WBC29" s="117"/>
      <c r="WBE29" s="117"/>
      <c r="WBG29" s="117"/>
      <c r="WBI29" s="117"/>
      <c r="WBK29" s="117"/>
      <c r="WBM29" s="117"/>
      <c r="WBO29" s="117"/>
      <c r="WBQ29" s="117"/>
      <c r="WBS29" s="117"/>
      <c r="WBU29" s="117"/>
      <c r="WBW29" s="117"/>
      <c r="WBY29" s="117"/>
      <c r="WCA29" s="117"/>
      <c r="WCC29" s="117"/>
      <c r="WCE29" s="117"/>
      <c r="WCG29" s="117"/>
      <c r="WCI29" s="117"/>
      <c r="WCK29" s="117"/>
      <c r="WCM29" s="117"/>
      <c r="WCO29" s="117"/>
      <c r="WCQ29" s="117"/>
      <c r="WCS29" s="117"/>
      <c r="WCU29" s="117"/>
      <c r="WCW29" s="117"/>
      <c r="WCY29" s="117"/>
      <c r="WDA29" s="117"/>
      <c r="WDC29" s="117"/>
      <c r="WDE29" s="117"/>
      <c r="WDG29" s="117"/>
      <c r="WDI29" s="117"/>
      <c r="WDK29" s="117"/>
      <c r="WDM29" s="117"/>
      <c r="WDO29" s="117"/>
      <c r="WDQ29" s="117"/>
      <c r="WDS29" s="117"/>
      <c r="WDU29" s="117"/>
      <c r="WDW29" s="117"/>
      <c r="WDY29" s="117"/>
      <c r="WEA29" s="117"/>
      <c r="WEC29" s="117"/>
      <c r="WEE29" s="117"/>
      <c r="WEG29" s="117"/>
      <c r="WEI29" s="117"/>
      <c r="WEK29" s="117"/>
      <c r="WEM29" s="117"/>
      <c r="WEO29" s="117"/>
      <c r="WEQ29" s="117"/>
      <c r="WES29" s="117"/>
      <c r="WEU29" s="117"/>
      <c r="WEW29" s="117"/>
      <c r="WEY29" s="117"/>
      <c r="WFA29" s="117"/>
      <c r="WFC29" s="117"/>
      <c r="WFE29" s="117"/>
      <c r="WFG29" s="117"/>
      <c r="WFI29" s="117"/>
      <c r="WFK29" s="117"/>
      <c r="WFM29" s="117"/>
      <c r="WFO29" s="117"/>
      <c r="WFQ29" s="117"/>
      <c r="WFS29" s="117"/>
      <c r="WFU29" s="117"/>
      <c r="WFW29" s="117"/>
      <c r="WFY29" s="117"/>
      <c r="WGA29" s="117"/>
      <c r="WGC29" s="117"/>
      <c r="WGE29" s="117"/>
      <c r="WGG29" s="117"/>
      <c r="WGI29" s="117"/>
      <c r="WGK29" s="117"/>
      <c r="WGM29" s="117"/>
      <c r="WGO29" s="117"/>
      <c r="WGQ29" s="117"/>
      <c r="WGS29" s="117"/>
      <c r="WGU29" s="117"/>
      <c r="WGW29" s="117"/>
      <c r="WGY29" s="117"/>
      <c r="WHA29" s="117"/>
      <c r="WHC29" s="117"/>
      <c r="WHE29" s="117"/>
      <c r="WHG29" s="117"/>
      <c r="WHI29" s="117"/>
      <c r="WHK29" s="117"/>
      <c r="WHM29" s="117"/>
      <c r="WHO29" s="117"/>
      <c r="WHQ29" s="117"/>
      <c r="WHS29" s="117"/>
      <c r="WHU29" s="117"/>
      <c r="WHW29" s="117"/>
      <c r="WHY29" s="117"/>
      <c r="WIA29" s="117"/>
      <c r="WIC29" s="117"/>
      <c r="WIE29" s="117"/>
      <c r="WIG29" s="117"/>
      <c r="WII29" s="117"/>
      <c r="WIK29" s="117"/>
      <c r="WIM29" s="117"/>
      <c r="WIO29" s="117"/>
      <c r="WIQ29" s="117"/>
      <c r="WIS29" s="117"/>
      <c r="WIU29" s="117"/>
      <c r="WIW29" s="117"/>
      <c r="WIY29" s="117"/>
      <c r="WJA29" s="117"/>
      <c r="WJC29" s="117"/>
      <c r="WJE29" s="117"/>
      <c r="WJG29" s="117"/>
      <c r="WJI29" s="117"/>
      <c r="WJK29" s="117"/>
      <c r="WJM29" s="117"/>
      <c r="WJO29" s="117"/>
      <c r="WJQ29" s="117"/>
      <c r="WJS29" s="117"/>
      <c r="WJU29" s="117"/>
      <c r="WJW29" s="117"/>
      <c r="WJY29" s="117"/>
      <c r="WKA29" s="117"/>
      <c r="WKC29" s="117"/>
      <c r="WKE29" s="117"/>
      <c r="WKG29" s="117"/>
      <c r="WKI29" s="117"/>
      <c r="WKK29" s="117"/>
      <c r="WKM29" s="117"/>
      <c r="WKO29" s="117"/>
      <c r="WKQ29" s="117"/>
      <c r="WKS29" s="117"/>
      <c r="WKU29" s="117"/>
      <c r="WKW29" s="117"/>
      <c r="WKY29" s="117"/>
      <c r="WLA29" s="117"/>
      <c r="WLC29" s="117"/>
      <c r="WLE29" s="117"/>
      <c r="WLG29" s="117"/>
      <c r="WLI29" s="117"/>
      <c r="WLK29" s="117"/>
      <c r="WLM29" s="117"/>
      <c r="WLO29" s="117"/>
      <c r="WLQ29" s="117"/>
      <c r="WLS29" s="117"/>
      <c r="WLU29" s="117"/>
      <c r="WLW29" s="117"/>
      <c r="WLY29" s="117"/>
      <c r="WMA29" s="117"/>
      <c r="WMC29" s="117"/>
      <c r="WME29" s="117"/>
      <c r="WMG29" s="117"/>
      <c r="WMI29" s="117"/>
      <c r="WMK29" s="117"/>
      <c r="WMM29" s="117"/>
      <c r="WMO29" s="117"/>
      <c r="WMQ29" s="117"/>
      <c r="WMS29" s="117"/>
      <c r="WMU29" s="117"/>
      <c r="WMW29" s="117"/>
      <c r="WMY29" s="117"/>
      <c r="WNA29" s="117"/>
      <c r="WNC29" s="117"/>
      <c r="WNE29" s="117"/>
      <c r="WNG29" s="117"/>
      <c r="WNI29" s="117"/>
      <c r="WNK29" s="117"/>
      <c r="WNM29" s="117"/>
      <c r="WNO29" s="117"/>
      <c r="WNQ29" s="117"/>
      <c r="WNS29" s="117"/>
      <c r="WNU29" s="117"/>
      <c r="WNW29" s="117"/>
      <c r="WNY29" s="117"/>
      <c r="WOA29" s="117"/>
      <c r="WOC29" s="117"/>
      <c r="WOE29" s="117"/>
      <c r="WOG29" s="117"/>
      <c r="WOI29" s="117"/>
      <c r="WOK29" s="117"/>
      <c r="WOM29" s="117"/>
      <c r="WOO29" s="117"/>
      <c r="WOQ29" s="117"/>
      <c r="WOS29" s="117"/>
      <c r="WOU29" s="117"/>
      <c r="WOW29" s="117"/>
      <c r="WOY29" s="117"/>
      <c r="WPA29" s="117"/>
      <c r="WPC29" s="117"/>
      <c r="WPE29" s="117"/>
      <c r="WPG29" s="117"/>
      <c r="WPI29" s="117"/>
      <c r="WPK29" s="117"/>
      <c r="WPM29" s="117"/>
      <c r="WPO29" s="117"/>
      <c r="WPQ29" s="117"/>
      <c r="WPS29" s="117"/>
      <c r="WPU29" s="117"/>
      <c r="WPW29" s="117"/>
      <c r="WPY29" s="117"/>
      <c r="WQA29" s="117"/>
      <c r="WQC29" s="117"/>
      <c r="WQE29" s="117"/>
      <c r="WQG29" s="117"/>
      <c r="WQI29" s="117"/>
      <c r="WQK29" s="117"/>
      <c r="WQM29" s="117"/>
      <c r="WQO29" s="117"/>
      <c r="WQQ29" s="117"/>
      <c r="WQS29" s="117"/>
      <c r="WQU29" s="117"/>
      <c r="WQW29" s="117"/>
      <c r="WQY29" s="117"/>
      <c r="WRA29" s="117"/>
      <c r="WRC29" s="117"/>
      <c r="WRE29" s="117"/>
      <c r="WRG29" s="117"/>
      <c r="WRI29" s="117"/>
      <c r="WRK29" s="117"/>
      <c r="WRM29" s="117"/>
      <c r="WRO29" s="117"/>
      <c r="WRQ29" s="117"/>
      <c r="WRS29" s="117"/>
      <c r="WRU29" s="117"/>
      <c r="WRW29" s="117"/>
      <c r="WRY29" s="117"/>
      <c r="WSA29" s="117"/>
      <c r="WSC29" s="117"/>
      <c r="WSE29" s="117"/>
      <c r="WSG29" s="117"/>
      <c r="WSI29" s="117"/>
      <c r="WSK29" s="117"/>
      <c r="WSM29" s="117"/>
      <c r="WSO29" s="117"/>
      <c r="WSQ29" s="117"/>
      <c r="WSS29" s="117"/>
      <c r="WSU29" s="117"/>
      <c r="WSW29" s="117"/>
      <c r="WSY29" s="117"/>
      <c r="WTA29" s="117"/>
      <c r="WTC29" s="117"/>
      <c r="WTE29" s="117"/>
      <c r="WTG29" s="117"/>
      <c r="WTI29" s="117"/>
      <c r="WTK29" s="117"/>
      <c r="WTM29" s="117"/>
      <c r="WTO29" s="117"/>
      <c r="WTQ29" s="117"/>
      <c r="WTS29" s="117"/>
      <c r="WTU29" s="117"/>
      <c r="WTW29" s="117"/>
      <c r="WTY29" s="117"/>
      <c r="WUA29" s="117"/>
      <c r="WUC29" s="117"/>
      <c r="WUE29" s="117"/>
      <c r="WUG29" s="117"/>
      <c r="WUI29" s="117"/>
      <c r="WUK29" s="117"/>
      <c r="WUM29" s="117"/>
      <c r="WUO29" s="117"/>
      <c r="WUQ29" s="117"/>
      <c r="WUS29" s="117"/>
      <c r="WUU29" s="117"/>
      <c r="WUW29" s="117"/>
      <c r="WUY29" s="117"/>
      <c r="WVA29" s="117"/>
      <c r="WVC29" s="117"/>
      <c r="WVE29" s="117"/>
      <c r="WVG29" s="117"/>
      <c r="WVI29" s="117"/>
      <c r="WVK29" s="117"/>
      <c r="WVM29" s="117"/>
      <c r="WVO29" s="117"/>
      <c r="WVQ29" s="117"/>
      <c r="WVS29" s="117"/>
      <c r="WVU29" s="117"/>
      <c r="WVW29" s="117"/>
      <c r="WVY29" s="117"/>
      <c r="WWA29" s="117"/>
      <c r="WWC29" s="117"/>
      <c r="WWE29" s="117"/>
      <c r="WWG29" s="117"/>
      <c r="WWI29" s="117"/>
      <c r="WWK29" s="117"/>
      <c r="WWM29" s="117"/>
      <c r="WWO29" s="117"/>
      <c r="WWQ29" s="117"/>
      <c r="WWS29" s="117"/>
      <c r="WWU29" s="117"/>
      <c r="WWW29" s="117"/>
      <c r="WWY29" s="117"/>
      <c r="WXA29" s="117"/>
      <c r="WXC29" s="117"/>
      <c r="WXE29" s="117"/>
      <c r="WXG29" s="117"/>
      <c r="WXI29" s="117"/>
      <c r="WXK29" s="117"/>
      <c r="WXM29" s="117"/>
      <c r="WXO29" s="117"/>
      <c r="WXQ29" s="117"/>
      <c r="WXS29" s="117"/>
      <c r="WXU29" s="117"/>
      <c r="WXW29" s="117"/>
      <c r="WXY29" s="117"/>
      <c r="WYA29" s="117"/>
      <c r="WYC29" s="117"/>
      <c r="WYE29" s="117"/>
      <c r="WYG29" s="117"/>
      <c r="WYI29" s="117"/>
      <c r="WYK29" s="117"/>
      <c r="WYM29" s="117"/>
      <c r="WYO29" s="117"/>
      <c r="WYQ29" s="117"/>
      <c r="WYS29" s="117"/>
      <c r="WYU29" s="117"/>
      <c r="WYW29" s="117"/>
      <c r="WYY29" s="117"/>
      <c r="WZA29" s="117"/>
      <c r="WZC29" s="117"/>
      <c r="WZE29" s="117"/>
      <c r="WZG29" s="117"/>
      <c r="WZI29" s="117"/>
      <c r="WZK29" s="117"/>
      <c r="WZM29" s="117"/>
      <c r="WZO29" s="117"/>
      <c r="WZQ29" s="117"/>
      <c r="WZS29" s="117"/>
      <c r="WZU29" s="117"/>
      <c r="WZW29" s="117"/>
      <c r="WZY29" s="117"/>
      <c r="XAA29" s="117"/>
      <c r="XAC29" s="117"/>
      <c r="XAE29" s="117"/>
      <c r="XAG29" s="117"/>
      <c r="XAI29" s="117"/>
      <c r="XAK29" s="117"/>
      <c r="XAM29" s="117"/>
      <c r="XAO29" s="117"/>
      <c r="XAQ29" s="117"/>
      <c r="XAS29" s="117"/>
      <c r="XAU29" s="117"/>
      <c r="XAW29" s="117"/>
      <c r="XAY29" s="117"/>
      <c r="XBA29" s="117"/>
      <c r="XBC29" s="117"/>
      <c r="XBE29" s="117"/>
      <c r="XBG29" s="117"/>
      <c r="XBI29" s="117"/>
      <c r="XBK29" s="117"/>
      <c r="XBM29" s="117"/>
      <c r="XBO29" s="117"/>
      <c r="XBQ29" s="117"/>
      <c r="XBS29" s="117"/>
      <c r="XBU29" s="117"/>
      <c r="XBW29" s="117"/>
      <c r="XBY29" s="117"/>
      <c r="XCA29" s="117"/>
      <c r="XCC29" s="117"/>
      <c r="XCE29" s="117"/>
      <c r="XCG29" s="117"/>
      <c r="XCI29" s="117"/>
      <c r="XCK29" s="117"/>
      <c r="XCM29" s="117"/>
      <c r="XCO29" s="117"/>
      <c r="XCQ29" s="117"/>
      <c r="XCS29" s="117"/>
      <c r="XCU29" s="117"/>
      <c r="XCW29" s="117"/>
      <c r="XCY29" s="117"/>
      <c r="XDA29" s="117"/>
      <c r="XDC29" s="117"/>
      <c r="XDE29" s="117"/>
      <c r="XDG29" s="117"/>
      <c r="XDI29" s="117"/>
      <c r="XDK29" s="117"/>
      <c r="XDM29" s="117"/>
      <c r="XDO29" s="117"/>
      <c r="XDQ29" s="117"/>
      <c r="XDS29" s="117"/>
      <c r="XDU29" s="117"/>
      <c r="XDW29" s="117"/>
      <c r="XDY29" s="117"/>
      <c r="XEA29" s="117"/>
      <c r="XEC29" s="117"/>
      <c r="XEE29" s="117"/>
      <c r="XEG29" s="117"/>
      <c r="XEI29" s="117"/>
      <c r="XEK29" s="117"/>
      <c r="XEM29" s="117"/>
      <c r="XEO29" s="117"/>
      <c r="XEQ29" s="117"/>
      <c r="XES29" s="117"/>
      <c r="XEU29" s="117"/>
      <c r="XEW29" s="117"/>
      <c r="XEY29" s="118"/>
      <c r="XEZ29" s="115"/>
      <c r="XFA29" s="118"/>
    </row>
    <row r="30" spans="1:16381" s="88" customFormat="1" ht="129.6" x14ac:dyDescent="0.3">
      <c r="A30" s="101">
        <v>21</v>
      </c>
      <c r="B30" s="111" t="s">
        <v>466</v>
      </c>
      <c r="C30" s="111" t="s">
        <v>169</v>
      </c>
      <c r="D30" s="103" t="s">
        <v>87</v>
      </c>
      <c r="E30" s="103" t="s">
        <v>103</v>
      </c>
      <c r="F30" s="103" t="s">
        <v>93</v>
      </c>
      <c r="G30" s="102" t="s">
        <v>5</v>
      </c>
      <c r="H30" s="102" t="s">
        <v>4</v>
      </c>
      <c r="I30" s="102" t="s">
        <v>14</v>
      </c>
      <c r="J30" s="102" t="s">
        <v>3</v>
      </c>
      <c r="K30" s="103" t="s">
        <v>176</v>
      </c>
      <c r="L30" s="109" t="s">
        <v>410</v>
      </c>
      <c r="M30" s="121" t="s">
        <v>414</v>
      </c>
      <c r="N30" s="88" t="s">
        <v>415</v>
      </c>
      <c r="O30" s="106" t="s">
        <v>177</v>
      </c>
      <c r="P30" s="106" t="s">
        <v>418</v>
      </c>
      <c r="Q30" s="106" t="s">
        <v>407</v>
      </c>
      <c r="R30" s="106" t="s">
        <v>389</v>
      </c>
      <c r="S30" s="109">
        <v>43738</v>
      </c>
      <c r="T30" s="106" t="s">
        <v>177</v>
      </c>
      <c r="U30" s="115"/>
      <c r="V30" s="115"/>
      <c r="W30" s="115"/>
      <c r="X30" s="115"/>
      <c r="Y30" s="115"/>
      <c r="Z30" s="115"/>
      <c r="AA30" s="115"/>
      <c r="AB30" s="115"/>
      <c r="AC30" s="115"/>
      <c r="AD30" s="115"/>
      <c r="AE30" s="115"/>
      <c r="AF30" s="115"/>
      <c r="AG30" s="115"/>
      <c r="AH30" s="115"/>
      <c r="AI30" s="115"/>
      <c r="AJ30" s="115"/>
      <c r="AK30" s="115"/>
      <c r="AL30" s="115"/>
      <c r="AM30" s="115"/>
      <c r="AN30" s="115"/>
      <c r="AO30" s="115"/>
      <c r="AP30" s="115"/>
      <c r="AQ30" s="115"/>
      <c r="AR30" s="115"/>
      <c r="AS30" s="115"/>
      <c r="AT30" s="115"/>
      <c r="AU30" s="115"/>
      <c r="AV30" s="115"/>
      <c r="AW30" s="115"/>
      <c r="AX30" s="115"/>
      <c r="AY30" s="115"/>
      <c r="AZ30" s="115"/>
      <c r="BA30" s="115"/>
      <c r="BB30" s="115"/>
      <c r="BC30" s="115"/>
      <c r="BD30" s="115"/>
      <c r="BE30" s="115"/>
      <c r="BF30" s="115"/>
      <c r="BG30" s="115"/>
      <c r="BH30" s="115"/>
      <c r="BI30" s="115"/>
      <c r="BJ30" s="115"/>
      <c r="BK30" s="115"/>
      <c r="BL30" s="115"/>
      <c r="BM30" s="115"/>
      <c r="BN30" s="115"/>
      <c r="BO30" s="115"/>
      <c r="BP30" s="115"/>
      <c r="BQ30" s="115"/>
      <c r="BR30" s="115"/>
      <c r="BS30" s="115"/>
      <c r="XEY30" s="115"/>
      <c r="XEZ30" s="115"/>
      <c r="XFA30" s="115"/>
    </row>
    <row r="31" spans="1:16381" s="88" customFormat="1" ht="43.2" x14ac:dyDescent="0.3">
      <c r="A31" s="101">
        <v>22</v>
      </c>
      <c r="B31" s="111" t="s">
        <v>467</v>
      </c>
      <c r="C31" s="111" t="s">
        <v>170</v>
      </c>
      <c r="D31" s="103" t="s">
        <v>85</v>
      </c>
      <c r="E31" s="103" t="s">
        <v>103</v>
      </c>
      <c r="F31" s="103" t="s">
        <v>93</v>
      </c>
      <c r="G31" s="102" t="s">
        <v>5</v>
      </c>
      <c r="H31" s="102" t="s">
        <v>4</v>
      </c>
      <c r="I31" s="102" t="s">
        <v>14</v>
      </c>
      <c r="J31" s="102" t="s">
        <v>3</v>
      </c>
      <c r="K31" s="103" t="s">
        <v>176</v>
      </c>
      <c r="L31" s="109" t="s">
        <v>419</v>
      </c>
      <c r="M31" s="121" t="s">
        <v>386</v>
      </c>
      <c r="N31" s="88" t="s">
        <v>386</v>
      </c>
      <c r="O31" s="106" t="s">
        <v>177</v>
      </c>
      <c r="P31" s="106" t="s">
        <v>420</v>
      </c>
      <c r="Q31" s="106" t="s">
        <v>407</v>
      </c>
      <c r="R31" s="106" t="s">
        <v>389</v>
      </c>
      <c r="S31" s="109">
        <v>43738</v>
      </c>
      <c r="T31" s="106" t="s">
        <v>412</v>
      </c>
      <c r="U31" s="115" t="s">
        <v>413</v>
      </c>
      <c r="V31" s="115"/>
      <c r="W31" s="115"/>
      <c r="X31" s="115"/>
      <c r="Y31" s="115"/>
      <c r="Z31" s="115"/>
      <c r="AA31" s="115"/>
      <c r="AB31" s="115"/>
      <c r="AC31" s="115"/>
      <c r="AD31" s="115"/>
      <c r="AE31" s="115"/>
      <c r="AF31" s="115"/>
      <c r="AG31" s="115"/>
      <c r="AH31" s="115"/>
      <c r="AI31" s="115"/>
      <c r="AJ31" s="115"/>
      <c r="AK31" s="115"/>
      <c r="AL31" s="115"/>
      <c r="AM31" s="115"/>
      <c r="AN31" s="115"/>
      <c r="AO31" s="115"/>
      <c r="AP31" s="115"/>
      <c r="AQ31" s="115"/>
      <c r="AR31" s="115"/>
      <c r="AS31" s="115"/>
      <c r="AT31" s="115"/>
      <c r="AU31" s="115"/>
      <c r="AV31" s="115"/>
      <c r="AW31" s="115"/>
      <c r="AX31" s="115"/>
      <c r="AY31" s="115"/>
      <c r="AZ31" s="115"/>
      <c r="BA31" s="115"/>
      <c r="BB31" s="115"/>
      <c r="BC31" s="115"/>
      <c r="BD31" s="115"/>
      <c r="BE31" s="115"/>
      <c r="BF31" s="115"/>
      <c r="BG31" s="115"/>
      <c r="BH31" s="115"/>
      <c r="BI31" s="115"/>
      <c r="BJ31" s="115"/>
      <c r="BK31" s="115"/>
      <c r="BL31" s="115"/>
      <c r="BM31" s="115"/>
      <c r="BN31" s="115"/>
      <c r="BO31" s="115"/>
      <c r="BP31" s="115"/>
      <c r="BQ31" s="115"/>
      <c r="BR31" s="115"/>
      <c r="BS31" s="115"/>
      <c r="XEY31" s="115"/>
      <c r="XEZ31" s="115"/>
      <c r="XFA31" s="115"/>
    </row>
    <row r="32" spans="1:16381" s="84" customFormat="1" ht="43.2" x14ac:dyDescent="0.3">
      <c r="A32" s="119">
        <v>23</v>
      </c>
      <c r="B32" s="132" t="s">
        <v>468</v>
      </c>
      <c r="C32" s="132" t="s">
        <v>19</v>
      </c>
      <c r="D32" s="88" t="s">
        <v>87</v>
      </c>
      <c r="E32" s="88" t="s">
        <v>102</v>
      </c>
      <c r="F32" s="103" t="s">
        <v>97</v>
      </c>
      <c r="G32" s="108" t="s">
        <v>5</v>
      </c>
      <c r="H32" s="108" t="s">
        <v>7</v>
      </c>
      <c r="I32" s="108" t="s">
        <v>13</v>
      </c>
      <c r="J32" s="108" t="s">
        <v>3</v>
      </c>
      <c r="K32" s="88" t="s">
        <v>176</v>
      </c>
      <c r="L32" s="109" t="s">
        <v>385</v>
      </c>
      <c r="M32" s="124" t="s">
        <v>414</v>
      </c>
      <c r="N32" s="84" t="s">
        <v>415</v>
      </c>
      <c r="O32" s="106" t="s">
        <v>177</v>
      </c>
      <c r="P32" s="106" t="s">
        <v>444</v>
      </c>
      <c r="Q32" s="106" t="s">
        <v>388</v>
      </c>
      <c r="R32" s="106" t="s">
        <v>389</v>
      </c>
      <c r="S32" s="109">
        <v>43738</v>
      </c>
      <c r="T32" s="106" t="s">
        <v>177</v>
      </c>
      <c r="U32" s="123"/>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85"/>
      <c r="BB32" s="85"/>
      <c r="BC32" s="85"/>
      <c r="BD32" s="85"/>
      <c r="BE32" s="85"/>
      <c r="BF32" s="85"/>
      <c r="BG32" s="85"/>
      <c r="BH32" s="85"/>
      <c r="BI32" s="85"/>
      <c r="BJ32" s="85"/>
      <c r="BK32" s="85"/>
      <c r="BL32" s="85"/>
      <c r="BM32" s="85"/>
      <c r="BN32" s="85"/>
      <c r="BO32" s="85"/>
      <c r="BP32" s="85"/>
      <c r="BQ32" s="85"/>
      <c r="BR32" s="85"/>
      <c r="BS32" s="85"/>
      <c r="XEY32" s="85"/>
      <c r="XEZ32" s="85"/>
      <c r="XFA32" s="85"/>
    </row>
    <row r="33" spans="1:16381" s="84" customFormat="1" ht="244.8" x14ac:dyDescent="0.3">
      <c r="A33" s="133">
        <v>24</v>
      </c>
      <c r="B33" s="132" t="s">
        <v>27</v>
      </c>
      <c r="C33" s="132" t="s">
        <v>58</v>
      </c>
      <c r="D33" s="88" t="s">
        <v>62</v>
      </c>
      <c r="E33" s="88" t="s">
        <v>102</v>
      </c>
      <c r="F33" s="103" t="s">
        <v>97</v>
      </c>
      <c r="G33" s="134" t="s">
        <v>5</v>
      </c>
      <c r="H33" s="134" t="s">
        <v>7</v>
      </c>
      <c r="I33" s="134" t="s">
        <v>13</v>
      </c>
      <c r="J33" s="134" t="s">
        <v>3</v>
      </c>
      <c r="K33" s="115" t="s">
        <v>176</v>
      </c>
      <c r="L33" s="109" t="s">
        <v>385</v>
      </c>
      <c r="M33" s="135" t="s">
        <v>414</v>
      </c>
      <c r="N33" s="85" t="s">
        <v>415</v>
      </c>
      <c r="O33" s="106" t="s">
        <v>177</v>
      </c>
      <c r="P33" s="106" t="s">
        <v>445</v>
      </c>
      <c r="Q33" s="106" t="s">
        <v>388</v>
      </c>
      <c r="R33" s="106" t="s">
        <v>389</v>
      </c>
      <c r="S33" s="109">
        <v>43738</v>
      </c>
      <c r="T33" s="106" t="s">
        <v>177</v>
      </c>
      <c r="U33" s="123"/>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5"/>
      <c r="BC33" s="85"/>
      <c r="BD33" s="85"/>
      <c r="BE33" s="85"/>
      <c r="BF33" s="85"/>
      <c r="BG33" s="85"/>
      <c r="BH33" s="85"/>
      <c r="BI33" s="85"/>
      <c r="BJ33" s="85"/>
      <c r="BK33" s="85"/>
      <c r="BL33" s="85"/>
      <c r="BM33" s="85"/>
      <c r="BN33" s="85"/>
      <c r="BO33" s="85"/>
      <c r="BP33" s="85"/>
      <c r="BQ33" s="85"/>
      <c r="BR33" s="85"/>
      <c r="BS33" s="85"/>
      <c r="XEY33" s="85"/>
      <c r="XEZ33" s="85"/>
      <c r="XFA33" s="85"/>
    </row>
    <row r="34" spans="1:16381" s="84" customFormat="1" ht="288" x14ac:dyDescent="0.3">
      <c r="A34" s="119">
        <v>25</v>
      </c>
      <c r="B34" s="132" t="s">
        <v>98</v>
      </c>
      <c r="C34" s="132" t="s">
        <v>446</v>
      </c>
      <c r="D34" s="88" t="s">
        <v>88</v>
      </c>
      <c r="E34" s="88" t="s">
        <v>102</v>
      </c>
      <c r="F34" s="103" t="s">
        <v>96</v>
      </c>
      <c r="G34" s="108" t="s">
        <v>5</v>
      </c>
      <c r="H34" s="108" t="s">
        <v>4</v>
      </c>
      <c r="I34" s="108" t="s">
        <v>14</v>
      </c>
      <c r="J34" s="108" t="s">
        <v>3</v>
      </c>
      <c r="K34" s="88" t="s">
        <v>176</v>
      </c>
      <c r="L34" s="109" t="s">
        <v>390</v>
      </c>
      <c r="M34" s="124" t="s">
        <v>414</v>
      </c>
      <c r="N34" s="84" t="s">
        <v>415</v>
      </c>
      <c r="O34" s="106" t="s">
        <v>177</v>
      </c>
      <c r="P34" s="106" t="s">
        <v>447</v>
      </c>
      <c r="Q34" s="106" t="s">
        <v>407</v>
      </c>
      <c r="R34" s="106" t="s">
        <v>389</v>
      </c>
      <c r="S34" s="109">
        <v>43738</v>
      </c>
      <c r="T34" s="106" t="s">
        <v>412</v>
      </c>
      <c r="U34" s="115" t="s">
        <v>413</v>
      </c>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5"/>
      <c r="BM34" s="85"/>
      <c r="BN34" s="85"/>
      <c r="BO34" s="85"/>
      <c r="BP34" s="85"/>
      <c r="BQ34" s="85"/>
      <c r="BR34" s="85"/>
      <c r="BS34" s="85"/>
      <c r="XEY34" s="85"/>
      <c r="XEZ34" s="85"/>
      <c r="XFA34" s="85"/>
    </row>
    <row r="35" spans="1:16381" s="84" customFormat="1" ht="56.4" customHeight="1" x14ac:dyDescent="0.3">
      <c r="A35" s="119">
        <v>26</v>
      </c>
      <c r="B35" s="132" t="s">
        <v>36</v>
      </c>
      <c r="C35" s="132" t="s">
        <v>448</v>
      </c>
      <c r="D35" s="88" t="s">
        <v>62</v>
      </c>
      <c r="E35" s="88" t="s">
        <v>102</v>
      </c>
      <c r="F35" s="103" t="s">
        <v>96</v>
      </c>
      <c r="G35" s="108" t="s">
        <v>6</v>
      </c>
      <c r="H35" s="108" t="s">
        <v>4</v>
      </c>
      <c r="I35" s="108" t="s">
        <v>14</v>
      </c>
      <c r="J35" s="108" t="s">
        <v>3</v>
      </c>
      <c r="K35" s="88" t="s">
        <v>176</v>
      </c>
      <c r="L35" s="109" t="s">
        <v>390</v>
      </c>
      <c r="M35" s="124" t="s">
        <v>414</v>
      </c>
      <c r="N35" s="84" t="s">
        <v>415</v>
      </c>
      <c r="O35" s="106" t="s">
        <v>177</v>
      </c>
      <c r="P35" s="106" t="s">
        <v>449</v>
      </c>
      <c r="Q35" s="106" t="s">
        <v>407</v>
      </c>
      <c r="R35" s="106" t="s">
        <v>389</v>
      </c>
      <c r="S35" s="109">
        <v>43738</v>
      </c>
      <c r="T35" s="106" t="s">
        <v>177</v>
      </c>
      <c r="U35" s="123"/>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5"/>
      <c r="BR35" s="85"/>
      <c r="BS35" s="85"/>
      <c r="XEY35" s="85"/>
      <c r="XEZ35" s="85"/>
      <c r="XFA35" s="85"/>
    </row>
    <row r="36" spans="1:16381" s="84" customFormat="1" ht="57.6" x14ac:dyDescent="0.3">
      <c r="A36" s="119">
        <v>27</v>
      </c>
      <c r="B36" s="120" t="s">
        <v>37</v>
      </c>
      <c r="C36" s="132" t="s">
        <v>450</v>
      </c>
      <c r="D36" s="88" t="s">
        <v>87</v>
      </c>
      <c r="E36" s="88" t="s">
        <v>102</v>
      </c>
      <c r="F36" s="103" t="s">
        <v>96</v>
      </c>
      <c r="G36" s="108" t="s">
        <v>6</v>
      </c>
      <c r="H36" s="108" t="s">
        <v>4</v>
      </c>
      <c r="I36" s="108" t="s">
        <v>14</v>
      </c>
      <c r="J36" s="108" t="s">
        <v>3</v>
      </c>
      <c r="K36" s="88" t="s">
        <v>176</v>
      </c>
      <c r="L36" s="109" t="s">
        <v>390</v>
      </c>
      <c r="M36" s="124" t="s">
        <v>414</v>
      </c>
      <c r="N36" s="84" t="s">
        <v>415</v>
      </c>
      <c r="O36" s="106" t="s">
        <v>177</v>
      </c>
      <c r="P36" s="106" t="s">
        <v>451</v>
      </c>
      <c r="Q36" s="106" t="s">
        <v>407</v>
      </c>
      <c r="R36" s="106" t="s">
        <v>389</v>
      </c>
      <c r="S36" s="109">
        <v>43738</v>
      </c>
      <c r="T36" s="106" t="s">
        <v>177</v>
      </c>
      <c r="U36" s="123"/>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5"/>
      <c r="BQ36" s="85"/>
      <c r="BR36" s="85"/>
      <c r="BS36" s="85"/>
      <c r="XEY36" s="85"/>
      <c r="XEZ36" s="85"/>
      <c r="XFA36" s="85"/>
    </row>
    <row r="37" spans="1:16381" s="84" customFormat="1" x14ac:dyDescent="0.3">
      <c r="A37" s="119">
        <v>28</v>
      </c>
      <c r="B37" s="120" t="s">
        <v>38</v>
      </c>
      <c r="C37" s="120" t="s">
        <v>452</v>
      </c>
      <c r="D37" s="88" t="s">
        <v>62</v>
      </c>
      <c r="E37" s="88" t="s">
        <v>102</v>
      </c>
      <c r="F37" s="103" t="s">
        <v>96</v>
      </c>
      <c r="G37" s="108" t="s">
        <v>5</v>
      </c>
      <c r="H37" s="108" t="s">
        <v>4</v>
      </c>
      <c r="I37" s="108" t="s">
        <v>14</v>
      </c>
      <c r="J37" s="108" t="s">
        <v>0</v>
      </c>
      <c r="K37" s="88" t="s">
        <v>177</v>
      </c>
      <c r="L37" s="109"/>
      <c r="T37" s="106"/>
      <c r="U37" s="106"/>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5"/>
      <c r="BR37" s="85"/>
      <c r="BS37" s="85"/>
      <c r="XEY37" s="85"/>
      <c r="XEZ37" s="85"/>
      <c r="XFA37" s="85"/>
    </row>
    <row r="38" spans="1:16381" s="84" customFormat="1" x14ac:dyDescent="0.3">
      <c r="A38" s="119">
        <v>29</v>
      </c>
      <c r="B38" s="120" t="s">
        <v>39</v>
      </c>
      <c r="C38" s="132" t="s">
        <v>453</v>
      </c>
      <c r="D38" s="88" t="s">
        <v>62</v>
      </c>
      <c r="E38" s="88" t="s">
        <v>102</v>
      </c>
      <c r="F38" s="103" t="s">
        <v>96</v>
      </c>
      <c r="G38" s="108" t="s">
        <v>5</v>
      </c>
      <c r="H38" s="108" t="s">
        <v>4</v>
      </c>
      <c r="I38" s="108" t="s">
        <v>14</v>
      </c>
      <c r="J38" s="108" t="s">
        <v>0</v>
      </c>
      <c r="K38" s="88" t="s">
        <v>177</v>
      </c>
      <c r="L38" s="109"/>
      <c r="T38" s="106"/>
      <c r="U38" s="106"/>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5"/>
      <c r="BQ38" s="85"/>
      <c r="BR38" s="85"/>
      <c r="BS38" s="85"/>
      <c r="XEY38" s="85"/>
      <c r="XEZ38" s="85"/>
      <c r="XFA38" s="85"/>
    </row>
    <row r="39" spans="1:16381" s="84" customFormat="1" x14ac:dyDescent="0.3">
      <c r="A39" s="119">
        <v>30</v>
      </c>
      <c r="B39" s="132" t="s">
        <v>40</v>
      </c>
      <c r="C39" s="132" t="s">
        <v>20</v>
      </c>
      <c r="D39" s="88" t="s">
        <v>62</v>
      </c>
      <c r="E39" s="88" t="s">
        <v>102</v>
      </c>
      <c r="F39" s="103" t="s">
        <v>96</v>
      </c>
      <c r="G39" s="108" t="s">
        <v>5</v>
      </c>
      <c r="H39" s="108" t="s">
        <v>4</v>
      </c>
      <c r="I39" s="108" t="s">
        <v>14</v>
      </c>
      <c r="J39" s="108" t="s">
        <v>0</v>
      </c>
      <c r="K39" s="88" t="s">
        <v>177</v>
      </c>
      <c r="U39" s="123"/>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85"/>
      <c r="BP39" s="85"/>
      <c r="BQ39" s="85"/>
      <c r="BR39" s="85"/>
      <c r="BS39" s="85"/>
      <c r="XEY39" s="85"/>
      <c r="XEZ39" s="85"/>
      <c r="XFA39" s="85"/>
    </row>
    <row r="40" spans="1:16381" s="84" customFormat="1" ht="28.8" x14ac:dyDescent="0.3">
      <c r="A40" s="119">
        <v>31</v>
      </c>
      <c r="B40" s="132" t="s">
        <v>41</v>
      </c>
      <c r="C40" s="132" t="s">
        <v>21</v>
      </c>
      <c r="D40" s="88" t="s">
        <v>62</v>
      </c>
      <c r="E40" s="88" t="s">
        <v>102</v>
      </c>
      <c r="F40" s="103" t="s">
        <v>96</v>
      </c>
      <c r="G40" s="108" t="s">
        <v>5</v>
      </c>
      <c r="H40" s="108" t="s">
        <v>4</v>
      </c>
      <c r="I40" s="108" t="s">
        <v>14</v>
      </c>
      <c r="J40" s="108" t="s">
        <v>0</v>
      </c>
      <c r="K40" s="88" t="s">
        <v>177</v>
      </c>
      <c r="U40" s="123"/>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85"/>
      <c r="BP40" s="85"/>
      <c r="BQ40" s="85"/>
      <c r="BR40" s="85"/>
      <c r="BS40" s="85"/>
      <c r="XEY40" s="85"/>
      <c r="XEZ40" s="85"/>
      <c r="XFA40" s="85"/>
    </row>
    <row r="41" spans="1:16381" s="84" customFormat="1" ht="43.2" x14ac:dyDescent="0.3">
      <c r="A41" s="119">
        <v>32</v>
      </c>
      <c r="B41" s="132" t="s">
        <v>469</v>
      </c>
      <c r="C41" s="132" t="s">
        <v>180</v>
      </c>
      <c r="D41" s="88" t="s">
        <v>62</v>
      </c>
      <c r="E41" s="88" t="s">
        <v>103</v>
      </c>
      <c r="F41" s="103" t="s">
        <v>93</v>
      </c>
      <c r="G41" s="108" t="s">
        <v>5</v>
      </c>
      <c r="H41" s="108" t="s">
        <v>4</v>
      </c>
      <c r="I41" s="108" t="s">
        <v>14</v>
      </c>
      <c r="J41" s="108" t="s">
        <v>3</v>
      </c>
      <c r="K41" s="88" t="s">
        <v>176</v>
      </c>
      <c r="L41" s="109" t="s">
        <v>410</v>
      </c>
      <c r="M41" s="136" t="s">
        <v>386</v>
      </c>
      <c r="N41" s="84" t="s">
        <v>386</v>
      </c>
      <c r="O41" s="106" t="s">
        <v>176</v>
      </c>
      <c r="P41" s="112" t="s">
        <v>454</v>
      </c>
      <c r="Q41" s="106" t="s">
        <v>407</v>
      </c>
      <c r="R41" s="106" t="s">
        <v>389</v>
      </c>
      <c r="S41" s="109">
        <v>43738</v>
      </c>
      <c r="T41" s="106" t="s">
        <v>177</v>
      </c>
      <c r="U41" s="123"/>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85"/>
      <c r="BP41" s="85"/>
      <c r="BQ41" s="85"/>
      <c r="BR41" s="85"/>
      <c r="BS41" s="85"/>
      <c r="XEY41" s="85"/>
      <c r="XEZ41" s="85"/>
      <c r="XFA41" s="85"/>
    </row>
    <row r="42" spans="1:16381" s="84" customFormat="1" ht="28.8" x14ac:dyDescent="0.3">
      <c r="A42" s="119">
        <v>33</v>
      </c>
      <c r="B42" s="132" t="s">
        <v>42</v>
      </c>
      <c r="C42" s="132" t="s">
        <v>22</v>
      </c>
      <c r="D42" s="88" t="s">
        <v>62</v>
      </c>
      <c r="E42" s="88" t="s">
        <v>102</v>
      </c>
      <c r="F42" s="88" t="s">
        <v>104</v>
      </c>
      <c r="G42" s="108" t="s">
        <v>2</v>
      </c>
      <c r="H42" s="108" t="s">
        <v>1</v>
      </c>
      <c r="I42" s="108" t="s">
        <v>13</v>
      </c>
      <c r="J42" s="108" t="s">
        <v>0</v>
      </c>
      <c r="K42" s="88" t="s">
        <v>177</v>
      </c>
      <c r="Q42" s="83"/>
      <c r="R42" s="83"/>
      <c r="S42" s="123"/>
      <c r="T42" s="123"/>
      <c r="U42" s="123"/>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5"/>
      <c r="BJ42" s="85"/>
      <c r="BK42" s="85"/>
      <c r="BL42" s="85"/>
      <c r="BM42" s="85"/>
      <c r="BN42" s="85"/>
      <c r="BO42" s="85"/>
      <c r="BP42" s="85"/>
      <c r="BQ42" s="85"/>
      <c r="BR42" s="85"/>
      <c r="BS42" s="85"/>
      <c r="XEY42" s="85"/>
      <c r="XEZ42" s="85"/>
      <c r="XFA42" s="85"/>
    </row>
    <row r="43" spans="1:16381" ht="28.8" x14ac:dyDescent="0.3">
      <c r="A43" s="119">
        <v>34</v>
      </c>
      <c r="B43" s="132" t="s">
        <v>43</v>
      </c>
      <c r="C43" s="132" t="s">
        <v>23</v>
      </c>
      <c r="D43" s="88" t="s">
        <v>62</v>
      </c>
      <c r="E43" s="88" t="s">
        <v>102</v>
      </c>
      <c r="F43" s="88" t="s">
        <v>104</v>
      </c>
      <c r="G43" s="108" t="s">
        <v>2</v>
      </c>
      <c r="H43" s="108" t="s">
        <v>1</v>
      </c>
      <c r="I43" s="108" t="s">
        <v>13</v>
      </c>
      <c r="J43" s="108" t="s">
        <v>0</v>
      </c>
      <c r="K43" s="88" t="s">
        <v>177</v>
      </c>
      <c r="Q43" s="83"/>
      <c r="R43" s="83"/>
      <c r="S43" s="123"/>
      <c r="T43" s="123"/>
      <c r="U43" s="123"/>
      <c r="BT43" s="85"/>
      <c r="BU43" s="85"/>
      <c r="BV43" s="85"/>
      <c r="BW43" s="85"/>
      <c r="BX43" s="85"/>
      <c r="BY43" s="85"/>
      <c r="BZ43" s="85"/>
      <c r="CA43" s="85"/>
      <c r="CB43" s="85"/>
      <c r="CC43" s="85"/>
      <c r="CD43" s="85"/>
      <c r="CE43" s="85"/>
      <c r="CF43" s="85"/>
      <c r="CG43" s="85"/>
      <c r="CH43" s="85"/>
      <c r="CI43" s="85"/>
      <c r="CJ43" s="85"/>
      <c r="CK43" s="85"/>
      <c r="CL43" s="85"/>
      <c r="CM43" s="85"/>
      <c r="CN43" s="85"/>
      <c r="CO43" s="85"/>
      <c r="CP43" s="85"/>
      <c r="CQ43" s="85"/>
      <c r="CR43" s="85"/>
      <c r="CS43" s="85"/>
      <c r="CT43" s="85"/>
      <c r="CU43" s="85"/>
      <c r="CV43" s="85"/>
      <c r="CW43" s="85"/>
      <c r="CX43" s="85"/>
      <c r="CY43" s="85"/>
      <c r="CZ43" s="85"/>
      <c r="DA43" s="85"/>
      <c r="DB43" s="85"/>
      <c r="DC43" s="85"/>
      <c r="DD43" s="85"/>
      <c r="DE43" s="85"/>
      <c r="DF43" s="85"/>
      <c r="DG43" s="85"/>
      <c r="DH43" s="85"/>
      <c r="DI43" s="85"/>
      <c r="DJ43" s="85"/>
      <c r="DK43" s="85"/>
      <c r="DL43" s="85"/>
      <c r="DM43" s="85"/>
      <c r="DN43" s="85"/>
      <c r="DO43" s="85"/>
      <c r="DP43" s="85"/>
      <c r="DQ43" s="85"/>
      <c r="DR43" s="85"/>
      <c r="DS43" s="85"/>
      <c r="DT43" s="85"/>
      <c r="DU43" s="85"/>
      <c r="DV43" s="85"/>
      <c r="DW43" s="85"/>
      <c r="DX43" s="85"/>
      <c r="DY43" s="85"/>
      <c r="DZ43" s="85"/>
      <c r="EA43" s="85"/>
      <c r="EB43" s="85"/>
      <c r="EC43" s="85"/>
      <c r="ED43" s="85"/>
      <c r="EE43" s="85"/>
      <c r="EF43" s="85"/>
      <c r="EG43" s="85"/>
      <c r="EH43" s="85"/>
      <c r="EI43" s="85"/>
      <c r="EJ43" s="85"/>
      <c r="EK43" s="85"/>
      <c r="EL43" s="85"/>
      <c r="EM43" s="85"/>
      <c r="EN43" s="85"/>
      <c r="EO43" s="85"/>
      <c r="EP43" s="85"/>
      <c r="EQ43" s="85"/>
      <c r="ER43" s="85"/>
      <c r="ES43" s="85"/>
      <c r="ET43" s="85"/>
      <c r="EU43" s="85"/>
      <c r="EV43" s="85"/>
      <c r="EW43" s="85"/>
      <c r="EX43" s="85"/>
      <c r="EY43" s="85"/>
      <c r="EZ43" s="85"/>
      <c r="FA43" s="85"/>
      <c r="FB43" s="85"/>
      <c r="FC43" s="85"/>
      <c r="FD43" s="85"/>
      <c r="FE43" s="85"/>
      <c r="FF43" s="85"/>
      <c r="FG43" s="85"/>
      <c r="FH43" s="85"/>
      <c r="FI43" s="85"/>
      <c r="FJ43" s="85"/>
      <c r="FK43" s="85"/>
      <c r="FL43" s="85"/>
      <c r="FM43" s="85"/>
      <c r="FN43" s="85"/>
      <c r="FO43" s="85"/>
      <c r="FP43" s="85"/>
      <c r="FQ43" s="85"/>
      <c r="FR43" s="85"/>
      <c r="FS43" s="85"/>
      <c r="FT43" s="85"/>
      <c r="FU43" s="85"/>
      <c r="FV43" s="85"/>
      <c r="FW43" s="85"/>
      <c r="FX43" s="85"/>
      <c r="FY43" s="85"/>
      <c r="FZ43" s="85"/>
      <c r="GA43" s="85"/>
      <c r="GB43" s="85"/>
      <c r="GC43" s="85"/>
      <c r="GD43" s="85"/>
      <c r="GE43" s="85"/>
      <c r="GF43" s="85"/>
      <c r="GG43" s="85"/>
      <c r="GH43" s="85"/>
      <c r="GI43" s="85"/>
      <c r="GJ43" s="85"/>
      <c r="GK43" s="85"/>
      <c r="GL43" s="85"/>
      <c r="GM43" s="85"/>
      <c r="GN43" s="85"/>
      <c r="GO43" s="85"/>
      <c r="GP43" s="85"/>
      <c r="GQ43" s="85"/>
      <c r="GR43" s="85"/>
      <c r="GS43" s="85"/>
      <c r="GT43" s="85"/>
      <c r="GU43" s="85"/>
      <c r="GV43" s="85"/>
      <c r="GW43" s="85"/>
      <c r="GX43" s="85"/>
      <c r="GY43" s="85"/>
      <c r="GZ43" s="85"/>
      <c r="HA43" s="85"/>
      <c r="HB43" s="85"/>
      <c r="HC43" s="85"/>
      <c r="HD43" s="85"/>
      <c r="HE43" s="85"/>
      <c r="HF43" s="85"/>
      <c r="HG43" s="85"/>
      <c r="HH43" s="85"/>
      <c r="HI43" s="85"/>
      <c r="HJ43" s="85"/>
      <c r="HK43" s="85"/>
      <c r="HL43" s="85"/>
      <c r="HM43" s="85"/>
      <c r="HN43" s="85"/>
      <c r="HO43" s="85"/>
      <c r="HP43" s="85"/>
      <c r="HQ43" s="85"/>
      <c r="HR43" s="85"/>
      <c r="HS43" s="85"/>
      <c r="HT43" s="85"/>
      <c r="HU43" s="85"/>
      <c r="HV43" s="85"/>
      <c r="HW43" s="85"/>
      <c r="HX43" s="85"/>
      <c r="HY43" s="85"/>
      <c r="HZ43" s="85"/>
      <c r="IA43" s="85"/>
      <c r="IB43" s="85"/>
      <c r="IC43" s="85"/>
      <c r="ID43" s="85"/>
      <c r="IE43" s="85"/>
      <c r="IF43" s="85"/>
      <c r="IG43" s="85"/>
      <c r="IH43" s="85"/>
      <c r="II43" s="85"/>
      <c r="IJ43" s="85"/>
      <c r="IK43" s="85"/>
      <c r="IL43" s="85"/>
      <c r="IM43" s="85"/>
      <c r="IN43" s="85"/>
      <c r="IO43" s="85"/>
      <c r="IP43" s="85"/>
      <c r="IQ43" s="85"/>
      <c r="IR43" s="85"/>
      <c r="IS43" s="85"/>
      <c r="IT43" s="85"/>
      <c r="IU43" s="85"/>
      <c r="IV43" s="85"/>
      <c r="IW43" s="85"/>
      <c r="IX43" s="85"/>
      <c r="IY43" s="85"/>
      <c r="IZ43" s="85"/>
      <c r="JA43" s="85"/>
      <c r="JB43" s="85"/>
      <c r="JC43" s="85"/>
      <c r="JD43" s="85"/>
      <c r="JE43" s="85"/>
      <c r="JF43" s="85"/>
      <c r="JG43" s="85"/>
      <c r="JH43" s="85"/>
      <c r="JI43" s="85"/>
      <c r="JJ43" s="85"/>
      <c r="JK43" s="85"/>
      <c r="JL43" s="85"/>
      <c r="JM43" s="85"/>
      <c r="JN43" s="85"/>
      <c r="JO43" s="85"/>
      <c r="JP43" s="85"/>
      <c r="JQ43" s="85"/>
      <c r="JR43" s="85"/>
      <c r="JS43" s="85"/>
      <c r="JT43" s="85"/>
      <c r="JU43" s="85"/>
      <c r="JV43" s="85"/>
      <c r="JW43" s="85"/>
      <c r="JX43" s="85"/>
      <c r="JY43" s="85"/>
      <c r="JZ43" s="85"/>
      <c r="KA43" s="85"/>
      <c r="KB43" s="85"/>
      <c r="KC43" s="85"/>
      <c r="KD43" s="85"/>
      <c r="KE43" s="85"/>
      <c r="KF43" s="85"/>
      <c r="KG43" s="85"/>
      <c r="KH43" s="85"/>
      <c r="KI43" s="85"/>
      <c r="KJ43" s="85"/>
      <c r="KK43" s="85"/>
      <c r="KL43" s="85"/>
      <c r="KM43" s="85"/>
      <c r="KN43" s="85"/>
      <c r="KO43" s="85"/>
      <c r="KP43" s="85"/>
      <c r="KQ43" s="85"/>
      <c r="KR43" s="85"/>
      <c r="KS43" s="85"/>
      <c r="KT43" s="85"/>
      <c r="KU43" s="85"/>
      <c r="KV43" s="85"/>
      <c r="KW43" s="85"/>
      <c r="KX43" s="85"/>
      <c r="KY43" s="85"/>
      <c r="KZ43" s="85"/>
      <c r="LA43" s="85"/>
      <c r="LB43" s="85"/>
      <c r="LC43" s="85"/>
      <c r="LD43" s="85"/>
      <c r="LE43" s="85"/>
      <c r="LF43" s="85"/>
      <c r="LG43" s="85"/>
      <c r="LH43" s="85"/>
      <c r="LI43" s="85"/>
      <c r="LJ43" s="85"/>
      <c r="LK43" s="85"/>
      <c r="LL43" s="85"/>
      <c r="LM43" s="85"/>
      <c r="LN43" s="85"/>
      <c r="LO43" s="85"/>
      <c r="LP43" s="85"/>
      <c r="LQ43" s="85"/>
      <c r="LR43" s="85"/>
      <c r="LS43" s="85"/>
      <c r="LT43" s="85"/>
      <c r="LU43" s="85"/>
      <c r="LV43" s="85"/>
      <c r="LW43" s="85"/>
      <c r="LX43" s="85"/>
      <c r="LY43" s="85"/>
      <c r="LZ43" s="85"/>
      <c r="MA43" s="85"/>
      <c r="MB43" s="85"/>
      <c r="MC43" s="85"/>
      <c r="MD43" s="85"/>
      <c r="ME43" s="85"/>
      <c r="MF43" s="85"/>
      <c r="MG43" s="85"/>
      <c r="MH43" s="85"/>
      <c r="MI43" s="85"/>
      <c r="MJ43" s="85"/>
      <c r="MK43" s="85"/>
      <c r="ML43" s="85"/>
      <c r="MM43" s="85"/>
      <c r="MN43" s="85"/>
      <c r="MO43" s="85"/>
      <c r="MP43" s="85"/>
      <c r="MQ43" s="85"/>
      <c r="MR43" s="85"/>
      <c r="MS43" s="85"/>
      <c r="MT43" s="85"/>
      <c r="MU43" s="85"/>
      <c r="MV43" s="85"/>
      <c r="MW43" s="85"/>
      <c r="MX43" s="85"/>
      <c r="MY43" s="85"/>
      <c r="MZ43" s="85"/>
      <c r="NA43" s="85"/>
      <c r="NB43" s="85"/>
      <c r="NC43" s="85"/>
      <c r="ND43" s="85"/>
      <c r="NE43" s="85"/>
      <c r="NF43" s="85"/>
      <c r="NG43" s="85"/>
      <c r="NH43" s="85"/>
      <c r="NI43" s="85"/>
      <c r="NJ43" s="85"/>
      <c r="NK43" s="85"/>
      <c r="NL43" s="85"/>
      <c r="NM43" s="85"/>
      <c r="NN43" s="85"/>
      <c r="NO43" s="85"/>
      <c r="NP43" s="85"/>
      <c r="NQ43" s="85"/>
      <c r="NR43" s="85"/>
      <c r="NS43" s="85"/>
      <c r="NT43" s="85"/>
      <c r="NU43" s="85"/>
      <c r="NV43" s="85"/>
      <c r="NW43" s="85"/>
      <c r="NX43" s="85"/>
      <c r="NY43" s="85"/>
      <c r="NZ43" s="85"/>
      <c r="OA43" s="85"/>
      <c r="OB43" s="85"/>
      <c r="OC43" s="85"/>
      <c r="OD43" s="85"/>
      <c r="OE43" s="85"/>
      <c r="OF43" s="85"/>
      <c r="OG43" s="85"/>
      <c r="OH43" s="85"/>
      <c r="OI43" s="85"/>
      <c r="OJ43" s="85"/>
      <c r="OK43" s="85"/>
      <c r="OL43" s="85"/>
      <c r="OM43" s="85"/>
      <c r="ON43" s="85"/>
      <c r="OO43" s="85"/>
      <c r="OP43" s="85"/>
      <c r="OQ43" s="85"/>
      <c r="OR43" s="85"/>
      <c r="OS43" s="85"/>
      <c r="OT43" s="85"/>
      <c r="OU43" s="85"/>
      <c r="OV43" s="85"/>
      <c r="OW43" s="85"/>
      <c r="OX43" s="85"/>
      <c r="OY43" s="85"/>
      <c r="OZ43" s="85"/>
      <c r="PA43" s="85"/>
      <c r="PB43" s="85"/>
      <c r="PC43" s="85"/>
      <c r="PD43" s="85"/>
      <c r="PE43" s="85"/>
      <c r="PF43" s="85"/>
      <c r="PG43" s="85"/>
      <c r="PH43" s="85"/>
      <c r="PI43" s="85"/>
      <c r="PJ43" s="85"/>
      <c r="PK43" s="85"/>
      <c r="PL43" s="85"/>
      <c r="PM43" s="85"/>
      <c r="PN43" s="85"/>
      <c r="PO43" s="85"/>
      <c r="PP43" s="85"/>
      <c r="PQ43" s="85"/>
      <c r="PR43" s="85"/>
      <c r="PS43" s="85"/>
      <c r="PT43" s="85"/>
      <c r="PU43" s="85"/>
      <c r="PV43" s="85"/>
      <c r="PW43" s="85"/>
      <c r="PX43" s="85"/>
      <c r="PY43" s="85"/>
      <c r="PZ43" s="85"/>
      <c r="QA43" s="85"/>
      <c r="QB43" s="85"/>
      <c r="QC43" s="85"/>
      <c r="QD43" s="85"/>
      <c r="QE43" s="85"/>
      <c r="QF43" s="85"/>
      <c r="QG43" s="85"/>
      <c r="QH43" s="85"/>
      <c r="QI43" s="85"/>
      <c r="QJ43" s="85"/>
      <c r="QK43" s="85"/>
      <c r="QL43" s="85"/>
      <c r="QM43" s="85"/>
      <c r="QN43" s="85"/>
      <c r="QO43" s="85"/>
      <c r="QP43" s="85"/>
      <c r="QQ43" s="85"/>
      <c r="QR43" s="85"/>
      <c r="QS43" s="85"/>
      <c r="QT43" s="85"/>
      <c r="QU43" s="85"/>
      <c r="QV43" s="85"/>
      <c r="QW43" s="85"/>
      <c r="QX43" s="85"/>
      <c r="QY43" s="85"/>
      <c r="QZ43" s="85"/>
      <c r="RA43" s="85"/>
      <c r="RB43" s="85"/>
      <c r="RC43" s="85"/>
      <c r="RD43" s="85"/>
      <c r="RE43" s="85"/>
      <c r="RF43" s="85"/>
      <c r="RG43" s="85"/>
      <c r="RH43" s="85"/>
      <c r="RI43" s="85"/>
      <c r="RJ43" s="85"/>
      <c r="RK43" s="85"/>
      <c r="RL43" s="85"/>
      <c r="RM43" s="85"/>
      <c r="RN43" s="85"/>
      <c r="RO43" s="85"/>
      <c r="RP43" s="85"/>
      <c r="RQ43" s="85"/>
      <c r="RR43" s="85"/>
      <c r="RS43" s="85"/>
      <c r="RT43" s="85"/>
      <c r="RU43" s="85"/>
      <c r="RV43" s="85"/>
      <c r="RW43" s="85"/>
      <c r="RX43" s="85"/>
      <c r="RY43" s="85"/>
      <c r="RZ43" s="85"/>
      <c r="SA43" s="85"/>
      <c r="SB43" s="85"/>
      <c r="SC43" s="85"/>
      <c r="SD43" s="85"/>
      <c r="SE43" s="85"/>
      <c r="SF43" s="85"/>
      <c r="SG43" s="85"/>
      <c r="SH43" s="85"/>
      <c r="SI43" s="85"/>
      <c r="SJ43" s="85"/>
      <c r="SK43" s="85"/>
      <c r="SL43" s="85"/>
      <c r="SM43" s="85"/>
      <c r="SN43" s="85"/>
      <c r="SO43" s="85"/>
      <c r="SP43" s="85"/>
      <c r="SQ43" s="85"/>
      <c r="SR43" s="85"/>
      <c r="SS43" s="85"/>
      <c r="ST43" s="85"/>
      <c r="SU43" s="85"/>
      <c r="SV43" s="85"/>
      <c r="SW43" s="85"/>
      <c r="SX43" s="85"/>
      <c r="SY43" s="85"/>
      <c r="SZ43" s="85"/>
      <c r="TA43" s="85"/>
      <c r="TB43" s="85"/>
      <c r="TC43" s="85"/>
      <c r="TD43" s="85"/>
      <c r="TE43" s="85"/>
      <c r="TF43" s="85"/>
      <c r="TG43" s="85"/>
      <c r="TH43" s="85"/>
      <c r="TI43" s="85"/>
      <c r="TJ43" s="85"/>
      <c r="TK43" s="85"/>
      <c r="TL43" s="85"/>
      <c r="TM43" s="85"/>
      <c r="TN43" s="85"/>
      <c r="TO43" s="85"/>
      <c r="TP43" s="85"/>
      <c r="TQ43" s="85"/>
      <c r="TR43" s="85"/>
      <c r="TS43" s="85"/>
      <c r="TT43" s="85"/>
      <c r="TU43" s="85"/>
      <c r="TV43" s="85"/>
      <c r="TW43" s="85"/>
      <c r="TX43" s="85"/>
      <c r="TY43" s="85"/>
      <c r="TZ43" s="85"/>
      <c r="UA43" s="85"/>
      <c r="UB43" s="85"/>
      <c r="UC43" s="85"/>
      <c r="UD43" s="85"/>
      <c r="UE43" s="85"/>
      <c r="UF43" s="85"/>
      <c r="UG43" s="85"/>
      <c r="UH43" s="85"/>
      <c r="UI43" s="85"/>
      <c r="UJ43" s="85"/>
      <c r="UK43" s="85"/>
      <c r="UL43" s="85"/>
      <c r="UM43" s="85"/>
      <c r="UN43" s="85"/>
      <c r="UO43" s="85"/>
      <c r="UP43" s="85"/>
      <c r="UQ43" s="85"/>
      <c r="UR43" s="85"/>
      <c r="US43" s="85"/>
      <c r="UT43" s="85"/>
      <c r="UU43" s="85"/>
      <c r="UV43" s="85"/>
      <c r="UW43" s="85"/>
      <c r="UX43" s="85"/>
      <c r="UY43" s="85"/>
      <c r="UZ43" s="85"/>
      <c r="VA43" s="85"/>
      <c r="VB43" s="85"/>
      <c r="VC43" s="85"/>
      <c r="VD43" s="85"/>
      <c r="VE43" s="85"/>
      <c r="VF43" s="85"/>
      <c r="VG43" s="85"/>
      <c r="VH43" s="85"/>
      <c r="VI43" s="85"/>
      <c r="VJ43" s="85"/>
      <c r="VK43" s="85"/>
      <c r="VL43" s="85"/>
      <c r="VM43" s="85"/>
      <c r="VN43" s="85"/>
      <c r="VO43" s="85"/>
      <c r="VP43" s="85"/>
      <c r="VQ43" s="85"/>
      <c r="VR43" s="85"/>
      <c r="VS43" s="85"/>
      <c r="VT43" s="85"/>
      <c r="VU43" s="85"/>
      <c r="VV43" s="85"/>
      <c r="VW43" s="85"/>
      <c r="VX43" s="85"/>
      <c r="VY43" s="85"/>
      <c r="VZ43" s="85"/>
      <c r="WA43" s="85"/>
      <c r="WB43" s="85"/>
      <c r="WC43" s="85"/>
      <c r="WD43" s="85"/>
      <c r="WE43" s="85"/>
      <c r="WF43" s="85"/>
      <c r="WG43" s="85"/>
      <c r="WH43" s="85"/>
      <c r="WI43" s="85"/>
      <c r="WJ43" s="85"/>
      <c r="WK43" s="85"/>
      <c r="WL43" s="85"/>
      <c r="WM43" s="85"/>
      <c r="WN43" s="85"/>
      <c r="WO43" s="85"/>
      <c r="WP43" s="85"/>
      <c r="WQ43" s="85"/>
      <c r="WR43" s="85"/>
      <c r="WS43" s="85"/>
      <c r="WT43" s="85"/>
      <c r="WU43" s="85"/>
      <c r="WV43" s="85"/>
      <c r="WW43" s="85"/>
      <c r="WX43" s="85"/>
      <c r="WY43" s="85"/>
      <c r="WZ43" s="85"/>
      <c r="XA43" s="85"/>
      <c r="XB43" s="85"/>
      <c r="XC43" s="85"/>
      <c r="XD43" s="85"/>
      <c r="XE43" s="85"/>
      <c r="XF43" s="85"/>
      <c r="XG43" s="85"/>
      <c r="XH43" s="85"/>
      <c r="XI43" s="85"/>
      <c r="XJ43" s="85"/>
      <c r="XK43" s="85"/>
      <c r="XL43" s="85"/>
      <c r="XM43" s="85"/>
      <c r="XN43" s="85"/>
      <c r="XO43" s="85"/>
      <c r="XP43" s="85"/>
      <c r="XQ43" s="85"/>
      <c r="XR43" s="85"/>
      <c r="XS43" s="85"/>
      <c r="XT43" s="85"/>
      <c r="XU43" s="85"/>
      <c r="XV43" s="85"/>
      <c r="XW43" s="85"/>
      <c r="XX43" s="85"/>
      <c r="XY43" s="85"/>
      <c r="XZ43" s="85"/>
      <c r="YA43" s="85"/>
      <c r="YB43" s="85"/>
      <c r="YC43" s="85"/>
      <c r="YD43" s="85"/>
      <c r="YE43" s="85"/>
      <c r="YF43" s="85"/>
      <c r="YG43" s="85"/>
      <c r="YH43" s="85"/>
      <c r="YI43" s="85"/>
      <c r="YJ43" s="85"/>
      <c r="YK43" s="85"/>
      <c r="YL43" s="85"/>
      <c r="YM43" s="85"/>
      <c r="YN43" s="85"/>
      <c r="YO43" s="85"/>
      <c r="YP43" s="85"/>
      <c r="YQ43" s="85"/>
      <c r="YR43" s="85"/>
      <c r="YS43" s="85"/>
      <c r="YT43" s="85"/>
      <c r="YU43" s="85"/>
      <c r="YV43" s="85"/>
      <c r="YW43" s="85"/>
      <c r="YX43" s="85"/>
      <c r="YY43" s="85"/>
      <c r="YZ43" s="85"/>
      <c r="ZA43" s="85"/>
      <c r="ZB43" s="85"/>
      <c r="ZC43" s="85"/>
      <c r="ZD43" s="85"/>
      <c r="ZE43" s="85"/>
      <c r="ZF43" s="85"/>
      <c r="ZG43" s="85"/>
      <c r="ZH43" s="85"/>
      <c r="ZI43" s="85"/>
      <c r="ZJ43" s="85"/>
      <c r="ZK43" s="85"/>
      <c r="ZL43" s="85"/>
      <c r="ZM43" s="85"/>
      <c r="ZN43" s="85"/>
      <c r="ZO43" s="85"/>
      <c r="ZP43" s="85"/>
      <c r="ZQ43" s="85"/>
      <c r="ZR43" s="85"/>
      <c r="ZS43" s="85"/>
      <c r="ZT43" s="85"/>
      <c r="ZU43" s="85"/>
      <c r="ZV43" s="85"/>
      <c r="ZW43" s="85"/>
      <c r="ZX43" s="85"/>
      <c r="ZY43" s="85"/>
      <c r="ZZ43" s="85"/>
      <c r="AAA43" s="85"/>
      <c r="AAB43" s="85"/>
      <c r="AAC43" s="85"/>
      <c r="AAD43" s="85"/>
      <c r="AAE43" s="85"/>
      <c r="AAF43" s="85"/>
      <c r="AAG43" s="85"/>
      <c r="AAH43" s="85"/>
      <c r="AAI43" s="85"/>
      <c r="AAJ43" s="85"/>
      <c r="AAK43" s="85"/>
      <c r="AAL43" s="85"/>
      <c r="AAM43" s="85"/>
      <c r="AAN43" s="85"/>
      <c r="AAO43" s="85"/>
      <c r="AAP43" s="85"/>
      <c r="AAQ43" s="85"/>
      <c r="AAR43" s="85"/>
      <c r="AAS43" s="85"/>
      <c r="AAT43" s="85"/>
      <c r="AAU43" s="85"/>
      <c r="AAV43" s="85"/>
      <c r="AAW43" s="85"/>
      <c r="AAX43" s="85"/>
      <c r="AAY43" s="85"/>
      <c r="AAZ43" s="85"/>
      <c r="ABA43" s="85"/>
      <c r="ABB43" s="85"/>
      <c r="ABC43" s="85"/>
      <c r="ABD43" s="85"/>
      <c r="ABE43" s="85"/>
      <c r="ABF43" s="85"/>
      <c r="ABG43" s="85"/>
      <c r="ABH43" s="85"/>
      <c r="ABI43" s="85"/>
      <c r="ABJ43" s="85"/>
      <c r="ABK43" s="85"/>
      <c r="ABL43" s="85"/>
      <c r="ABM43" s="85"/>
      <c r="ABN43" s="85"/>
      <c r="ABO43" s="85"/>
      <c r="ABP43" s="85"/>
      <c r="ABQ43" s="85"/>
      <c r="ABR43" s="85"/>
      <c r="ABS43" s="85"/>
      <c r="ABT43" s="85"/>
      <c r="ABU43" s="85"/>
      <c r="ABV43" s="85"/>
      <c r="ABW43" s="85"/>
      <c r="ABX43" s="85"/>
      <c r="ABY43" s="85"/>
      <c r="ABZ43" s="85"/>
      <c r="ACA43" s="85"/>
      <c r="ACB43" s="85"/>
      <c r="ACC43" s="85"/>
      <c r="ACD43" s="85"/>
      <c r="ACE43" s="85"/>
      <c r="ACF43" s="85"/>
      <c r="ACG43" s="85"/>
      <c r="ACH43" s="85"/>
      <c r="ACI43" s="85"/>
      <c r="ACJ43" s="85"/>
      <c r="ACK43" s="85"/>
      <c r="ACL43" s="85"/>
      <c r="ACM43" s="85"/>
      <c r="ACN43" s="85"/>
      <c r="ACO43" s="85"/>
      <c r="ACP43" s="85"/>
      <c r="ACQ43" s="85"/>
      <c r="ACR43" s="85"/>
      <c r="ACS43" s="85"/>
      <c r="ACT43" s="85"/>
      <c r="ACU43" s="85"/>
      <c r="ACV43" s="85"/>
      <c r="ACW43" s="85"/>
      <c r="ACX43" s="85"/>
      <c r="ACY43" s="85"/>
      <c r="ACZ43" s="85"/>
      <c r="ADA43" s="85"/>
      <c r="ADB43" s="85"/>
      <c r="ADC43" s="85"/>
      <c r="ADD43" s="85"/>
      <c r="ADE43" s="85"/>
      <c r="ADF43" s="85"/>
      <c r="ADG43" s="85"/>
      <c r="ADH43" s="85"/>
      <c r="ADI43" s="85"/>
      <c r="ADJ43" s="85"/>
      <c r="ADK43" s="85"/>
      <c r="ADL43" s="85"/>
      <c r="ADM43" s="85"/>
      <c r="ADN43" s="85"/>
      <c r="ADO43" s="85"/>
      <c r="ADP43" s="85"/>
      <c r="ADQ43" s="85"/>
      <c r="ADR43" s="85"/>
      <c r="ADS43" s="85"/>
      <c r="ADT43" s="85"/>
      <c r="ADU43" s="85"/>
      <c r="ADV43" s="85"/>
      <c r="ADW43" s="85"/>
      <c r="ADX43" s="85"/>
      <c r="ADY43" s="85"/>
      <c r="ADZ43" s="85"/>
      <c r="AEA43" s="85"/>
      <c r="AEB43" s="85"/>
      <c r="AEC43" s="85"/>
      <c r="AED43" s="85"/>
      <c r="AEE43" s="85"/>
      <c r="AEF43" s="85"/>
      <c r="AEG43" s="85"/>
      <c r="AEH43" s="85"/>
      <c r="AEI43" s="85"/>
      <c r="AEJ43" s="85"/>
      <c r="AEK43" s="85"/>
      <c r="AEL43" s="85"/>
      <c r="AEM43" s="85"/>
      <c r="AEN43" s="85"/>
      <c r="AEO43" s="85"/>
      <c r="AEP43" s="85"/>
      <c r="AEQ43" s="85"/>
      <c r="AER43" s="85"/>
      <c r="AES43" s="85"/>
      <c r="AET43" s="85"/>
      <c r="AEU43" s="85"/>
      <c r="AEV43" s="85"/>
      <c r="AEW43" s="85"/>
      <c r="AEX43" s="85"/>
      <c r="AEY43" s="85"/>
      <c r="AEZ43" s="85"/>
      <c r="AFA43" s="85"/>
      <c r="AFB43" s="85"/>
      <c r="AFC43" s="85"/>
      <c r="AFD43" s="85"/>
      <c r="AFE43" s="85"/>
      <c r="AFF43" s="85"/>
      <c r="AFG43" s="85"/>
      <c r="AFH43" s="85"/>
      <c r="AFI43" s="85"/>
      <c r="AFJ43" s="85"/>
      <c r="AFK43" s="85"/>
      <c r="AFL43" s="85"/>
      <c r="AFM43" s="85"/>
      <c r="AFN43" s="85"/>
      <c r="AFO43" s="85"/>
      <c r="AFP43" s="85"/>
      <c r="AFQ43" s="85"/>
      <c r="AFR43" s="85"/>
      <c r="AFS43" s="85"/>
      <c r="AFT43" s="85"/>
      <c r="AFU43" s="85"/>
      <c r="AFV43" s="85"/>
      <c r="AFW43" s="85"/>
      <c r="AFX43" s="85"/>
      <c r="AFY43" s="85"/>
      <c r="AFZ43" s="85"/>
      <c r="AGA43" s="85"/>
      <c r="AGB43" s="85"/>
      <c r="AGC43" s="85"/>
      <c r="AGD43" s="85"/>
      <c r="AGE43" s="85"/>
      <c r="AGF43" s="85"/>
      <c r="AGG43" s="85"/>
      <c r="AGH43" s="85"/>
      <c r="AGI43" s="85"/>
      <c r="AGJ43" s="85"/>
      <c r="AGK43" s="85"/>
      <c r="AGL43" s="85"/>
      <c r="AGM43" s="85"/>
      <c r="AGN43" s="85"/>
      <c r="AGO43" s="85"/>
      <c r="AGP43" s="85"/>
      <c r="AGQ43" s="85"/>
      <c r="AGR43" s="85"/>
      <c r="AGS43" s="85"/>
      <c r="AGT43" s="85"/>
      <c r="AGU43" s="85"/>
      <c r="AGV43" s="85"/>
      <c r="AGW43" s="85"/>
      <c r="AGX43" s="85"/>
      <c r="AGY43" s="85"/>
      <c r="AGZ43" s="85"/>
      <c r="AHA43" s="85"/>
      <c r="AHB43" s="85"/>
      <c r="AHC43" s="85"/>
      <c r="AHD43" s="85"/>
      <c r="AHE43" s="85"/>
      <c r="AHF43" s="85"/>
      <c r="AHG43" s="85"/>
      <c r="AHH43" s="85"/>
      <c r="AHI43" s="85"/>
      <c r="AHJ43" s="85"/>
      <c r="AHK43" s="85"/>
      <c r="AHL43" s="85"/>
      <c r="AHM43" s="85"/>
      <c r="AHN43" s="85"/>
      <c r="AHO43" s="85"/>
      <c r="AHP43" s="85"/>
      <c r="AHQ43" s="85"/>
      <c r="AHR43" s="85"/>
      <c r="AHS43" s="85"/>
      <c r="AHT43" s="85"/>
      <c r="AHU43" s="85"/>
      <c r="AHV43" s="85"/>
      <c r="AHW43" s="85"/>
      <c r="AHX43" s="85"/>
      <c r="AHY43" s="85"/>
      <c r="AHZ43" s="85"/>
      <c r="AIA43" s="85"/>
      <c r="AIB43" s="85"/>
      <c r="AIC43" s="85"/>
      <c r="AID43" s="85"/>
      <c r="AIE43" s="85"/>
      <c r="AIF43" s="85"/>
      <c r="AIG43" s="85"/>
      <c r="AIH43" s="85"/>
      <c r="AII43" s="85"/>
      <c r="AIJ43" s="85"/>
      <c r="AIK43" s="85"/>
      <c r="AIL43" s="85"/>
      <c r="AIM43" s="85"/>
      <c r="AIN43" s="85"/>
      <c r="AIO43" s="85"/>
      <c r="AIP43" s="85"/>
      <c r="AIQ43" s="85"/>
      <c r="AIR43" s="85"/>
      <c r="AIS43" s="85"/>
      <c r="AIT43" s="85"/>
      <c r="AIU43" s="85"/>
      <c r="AIV43" s="85"/>
      <c r="AIW43" s="85"/>
      <c r="AIX43" s="85"/>
      <c r="AIY43" s="85"/>
      <c r="AIZ43" s="85"/>
      <c r="AJA43" s="85"/>
      <c r="AJB43" s="85"/>
      <c r="AJC43" s="85"/>
      <c r="AJD43" s="85"/>
      <c r="AJE43" s="85"/>
      <c r="AJF43" s="85"/>
      <c r="AJG43" s="85"/>
      <c r="AJH43" s="85"/>
      <c r="AJI43" s="85"/>
      <c r="AJJ43" s="85"/>
      <c r="AJK43" s="85"/>
      <c r="AJL43" s="85"/>
      <c r="AJM43" s="85"/>
      <c r="AJN43" s="85"/>
      <c r="AJO43" s="85"/>
      <c r="AJP43" s="85"/>
      <c r="AJQ43" s="85"/>
      <c r="AJR43" s="85"/>
      <c r="AJS43" s="85"/>
      <c r="AJT43" s="85"/>
      <c r="AJU43" s="85"/>
      <c r="AJV43" s="85"/>
      <c r="AJW43" s="85"/>
      <c r="AJX43" s="85"/>
      <c r="AJY43" s="85"/>
      <c r="AJZ43" s="85"/>
      <c r="AKA43" s="85"/>
      <c r="AKB43" s="85"/>
      <c r="AKC43" s="85"/>
      <c r="AKD43" s="85"/>
      <c r="AKE43" s="85"/>
      <c r="AKF43" s="85"/>
      <c r="AKG43" s="85"/>
      <c r="AKH43" s="85"/>
      <c r="AKI43" s="85"/>
      <c r="AKJ43" s="85"/>
      <c r="AKK43" s="85"/>
      <c r="AKL43" s="85"/>
      <c r="AKM43" s="85"/>
      <c r="AKN43" s="85"/>
      <c r="AKO43" s="85"/>
      <c r="AKP43" s="85"/>
      <c r="AKQ43" s="85"/>
      <c r="AKR43" s="85"/>
      <c r="AKS43" s="85"/>
      <c r="AKT43" s="85"/>
      <c r="AKU43" s="85"/>
      <c r="AKV43" s="85"/>
      <c r="AKW43" s="85"/>
      <c r="AKX43" s="85"/>
      <c r="AKY43" s="85"/>
      <c r="AKZ43" s="85"/>
      <c r="ALA43" s="85"/>
      <c r="ALB43" s="85"/>
      <c r="ALC43" s="85"/>
      <c r="ALD43" s="85"/>
      <c r="ALE43" s="85"/>
      <c r="ALF43" s="85"/>
      <c r="ALG43" s="85"/>
      <c r="ALH43" s="85"/>
      <c r="ALI43" s="85"/>
      <c r="ALJ43" s="85"/>
      <c r="ALK43" s="85"/>
      <c r="ALL43" s="85"/>
      <c r="ALM43" s="85"/>
      <c r="ALN43" s="85"/>
      <c r="ALO43" s="85"/>
      <c r="ALP43" s="85"/>
      <c r="ALQ43" s="85"/>
      <c r="ALR43" s="85"/>
      <c r="ALS43" s="85"/>
      <c r="ALT43" s="85"/>
      <c r="ALU43" s="85"/>
      <c r="ALV43" s="85"/>
      <c r="ALW43" s="85"/>
      <c r="ALX43" s="85"/>
      <c r="ALY43" s="85"/>
      <c r="ALZ43" s="85"/>
      <c r="AMA43" s="85"/>
      <c r="AMB43" s="85"/>
      <c r="AMC43" s="85"/>
      <c r="AMD43" s="85"/>
      <c r="AME43" s="85"/>
      <c r="AMF43" s="85"/>
      <c r="AMG43" s="85"/>
      <c r="AMH43" s="85"/>
      <c r="AMI43" s="85"/>
      <c r="AMJ43" s="85"/>
      <c r="AMK43" s="85"/>
      <c r="AML43" s="85"/>
      <c r="AMM43" s="85"/>
      <c r="AMN43" s="85"/>
      <c r="AMO43" s="85"/>
      <c r="AMP43" s="85"/>
      <c r="AMQ43" s="85"/>
      <c r="AMR43" s="85"/>
      <c r="AMS43" s="85"/>
      <c r="AMT43" s="85"/>
      <c r="AMU43" s="85"/>
      <c r="AMV43" s="85"/>
      <c r="AMW43" s="85"/>
      <c r="AMX43" s="85"/>
      <c r="AMY43" s="85"/>
      <c r="AMZ43" s="85"/>
      <c r="ANA43" s="85"/>
      <c r="ANB43" s="85"/>
      <c r="ANC43" s="85"/>
      <c r="AND43" s="85"/>
      <c r="ANE43" s="85"/>
      <c r="ANF43" s="85"/>
      <c r="ANG43" s="85"/>
      <c r="ANH43" s="85"/>
      <c r="ANI43" s="85"/>
      <c r="ANJ43" s="85"/>
      <c r="ANK43" s="85"/>
      <c r="ANL43" s="85"/>
      <c r="ANM43" s="85"/>
      <c r="ANN43" s="85"/>
      <c r="ANO43" s="85"/>
      <c r="ANP43" s="85"/>
      <c r="ANQ43" s="85"/>
      <c r="ANR43" s="85"/>
      <c r="ANS43" s="85"/>
      <c r="ANT43" s="85"/>
      <c r="ANU43" s="85"/>
      <c r="ANV43" s="85"/>
      <c r="ANW43" s="85"/>
      <c r="ANX43" s="85"/>
      <c r="ANY43" s="85"/>
      <c r="ANZ43" s="85"/>
      <c r="AOA43" s="85"/>
      <c r="AOB43" s="85"/>
      <c r="AOC43" s="85"/>
      <c r="AOD43" s="85"/>
      <c r="AOE43" s="85"/>
      <c r="AOF43" s="85"/>
      <c r="AOG43" s="85"/>
      <c r="AOH43" s="85"/>
      <c r="AOI43" s="85"/>
      <c r="AOJ43" s="85"/>
      <c r="AOK43" s="85"/>
      <c r="AOL43" s="85"/>
      <c r="AOM43" s="85"/>
      <c r="AON43" s="85"/>
      <c r="AOO43" s="85"/>
      <c r="AOP43" s="85"/>
      <c r="AOQ43" s="85"/>
      <c r="AOR43" s="85"/>
      <c r="AOS43" s="85"/>
      <c r="AOT43" s="85"/>
      <c r="AOU43" s="85"/>
      <c r="AOV43" s="85"/>
      <c r="AOW43" s="85"/>
      <c r="AOX43" s="85"/>
      <c r="AOY43" s="85"/>
      <c r="AOZ43" s="85"/>
      <c r="APA43" s="85"/>
      <c r="APB43" s="85"/>
      <c r="APC43" s="85"/>
      <c r="APD43" s="85"/>
      <c r="APE43" s="85"/>
      <c r="APF43" s="85"/>
      <c r="APG43" s="85"/>
      <c r="APH43" s="85"/>
      <c r="API43" s="85"/>
      <c r="APJ43" s="85"/>
      <c r="APK43" s="85"/>
      <c r="APL43" s="85"/>
      <c r="APM43" s="85"/>
      <c r="APN43" s="85"/>
      <c r="APO43" s="85"/>
      <c r="APP43" s="85"/>
      <c r="APQ43" s="85"/>
      <c r="APR43" s="85"/>
      <c r="APS43" s="85"/>
      <c r="APT43" s="85"/>
      <c r="APU43" s="85"/>
      <c r="APV43" s="85"/>
      <c r="APW43" s="85"/>
      <c r="APX43" s="85"/>
      <c r="APY43" s="85"/>
      <c r="APZ43" s="85"/>
      <c r="AQA43" s="85"/>
      <c r="AQB43" s="85"/>
      <c r="AQC43" s="85"/>
      <c r="AQD43" s="85"/>
      <c r="AQE43" s="85"/>
      <c r="AQF43" s="85"/>
      <c r="AQG43" s="85"/>
      <c r="AQH43" s="85"/>
      <c r="AQI43" s="85"/>
      <c r="AQJ43" s="85"/>
      <c r="AQK43" s="85"/>
      <c r="AQL43" s="85"/>
      <c r="AQM43" s="85"/>
      <c r="AQN43" s="85"/>
      <c r="AQO43" s="85"/>
      <c r="AQP43" s="85"/>
      <c r="AQQ43" s="85"/>
      <c r="AQR43" s="85"/>
      <c r="AQS43" s="85"/>
      <c r="AQT43" s="85"/>
      <c r="AQU43" s="85"/>
      <c r="AQV43" s="85"/>
      <c r="AQW43" s="85"/>
      <c r="AQX43" s="85"/>
      <c r="AQY43" s="85"/>
      <c r="AQZ43" s="85"/>
      <c r="ARA43" s="85"/>
      <c r="ARB43" s="85"/>
      <c r="ARC43" s="85"/>
      <c r="ARD43" s="85"/>
      <c r="ARE43" s="85"/>
      <c r="ARF43" s="85"/>
      <c r="ARG43" s="85"/>
      <c r="ARH43" s="85"/>
      <c r="ARI43" s="85"/>
      <c r="ARJ43" s="85"/>
      <c r="ARK43" s="85"/>
      <c r="ARL43" s="85"/>
      <c r="ARM43" s="85"/>
      <c r="ARN43" s="85"/>
      <c r="ARO43" s="85"/>
      <c r="ARP43" s="85"/>
      <c r="ARQ43" s="85"/>
      <c r="ARR43" s="85"/>
      <c r="ARS43" s="85"/>
      <c r="ART43" s="85"/>
      <c r="ARU43" s="85"/>
      <c r="ARV43" s="85"/>
      <c r="ARW43" s="85"/>
      <c r="ARX43" s="85"/>
      <c r="ARY43" s="85"/>
      <c r="ARZ43" s="85"/>
      <c r="ASA43" s="85"/>
      <c r="ASB43" s="85"/>
      <c r="ASC43" s="85"/>
      <c r="ASD43" s="85"/>
      <c r="ASE43" s="85"/>
      <c r="ASF43" s="85"/>
      <c r="ASG43" s="85"/>
      <c r="ASH43" s="85"/>
      <c r="ASI43" s="85"/>
      <c r="ASJ43" s="85"/>
      <c r="ASK43" s="85"/>
      <c r="ASL43" s="85"/>
      <c r="ASM43" s="85"/>
      <c r="ASN43" s="85"/>
      <c r="ASO43" s="85"/>
      <c r="ASP43" s="85"/>
      <c r="ASQ43" s="85"/>
      <c r="ASR43" s="85"/>
      <c r="ASS43" s="85"/>
      <c r="AST43" s="85"/>
      <c r="ASU43" s="85"/>
      <c r="ASV43" s="85"/>
      <c r="ASW43" s="85"/>
      <c r="ASX43" s="85"/>
      <c r="ASY43" s="85"/>
      <c r="ASZ43" s="85"/>
      <c r="ATA43" s="85"/>
      <c r="ATB43" s="85"/>
      <c r="ATC43" s="85"/>
      <c r="ATD43" s="85"/>
      <c r="ATE43" s="85"/>
      <c r="ATF43" s="85"/>
      <c r="ATG43" s="85"/>
      <c r="ATH43" s="85"/>
      <c r="ATI43" s="85"/>
      <c r="ATJ43" s="85"/>
      <c r="ATK43" s="85"/>
      <c r="ATL43" s="85"/>
      <c r="ATM43" s="85"/>
      <c r="ATN43" s="85"/>
      <c r="ATO43" s="85"/>
      <c r="ATP43" s="85"/>
      <c r="ATQ43" s="85"/>
      <c r="ATR43" s="85"/>
      <c r="ATS43" s="85"/>
      <c r="ATT43" s="85"/>
      <c r="ATU43" s="85"/>
      <c r="ATV43" s="85"/>
      <c r="ATW43" s="85"/>
      <c r="ATX43" s="85"/>
      <c r="ATY43" s="85"/>
      <c r="ATZ43" s="85"/>
      <c r="AUA43" s="85"/>
      <c r="AUB43" s="85"/>
      <c r="AUC43" s="85"/>
      <c r="AUD43" s="85"/>
      <c r="AUE43" s="85"/>
      <c r="AUF43" s="85"/>
      <c r="AUG43" s="85"/>
      <c r="AUH43" s="85"/>
      <c r="AUI43" s="85"/>
      <c r="AUJ43" s="85"/>
      <c r="AUK43" s="85"/>
      <c r="AUL43" s="85"/>
      <c r="AUM43" s="85"/>
      <c r="AUN43" s="85"/>
      <c r="AUO43" s="85"/>
      <c r="AUP43" s="85"/>
      <c r="AUQ43" s="85"/>
      <c r="AUR43" s="85"/>
      <c r="AUS43" s="85"/>
      <c r="AUT43" s="85"/>
      <c r="AUU43" s="85"/>
      <c r="AUV43" s="85"/>
      <c r="AUW43" s="85"/>
      <c r="AUX43" s="85"/>
      <c r="AUY43" s="85"/>
      <c r="AUZ43" s="85"/>
      <c r="AVA43" s="85"/>
      <c r="AVB43" s="85"/>
      <c r="AVC43" s="85"/>
      <c r="AVD43" s="85"/>
      <c r="AVE43" s="85"/>
      <c r="AVF43" s="85"/>
      <c r="AVG43" s="85"/>
      <c r="AVH43" s="85"/>
      <c r="AVI43" s="85"/>
      <c r="AVJ43" s="85"/>
      <c r="AVK43" s="85"/>
      <c r="AVL43" s="85"/>
      <c r="AVM43" s="85"/>
      <c r="AVN43" s="85"/>
      <c r="AVO43" s="85"/>
      <c r="AVP43" s="85"/>
      <c r="AVQ43" s="85"/>
      <c r="AVR43" s="85"/>
      <c r="AVS43" s="85"/>
      <c r="AVT43" s="85"/>
      <c r="AVU43" s="85"/>
      <c r="AVV43" s="85"/>
      <c r="AVW43" s="85"/>
      <c r="AVX43" s="85"/>
      <c r="AVY43" s="85"/>
      <c r="AVZ43" s="85"/>
      <c r="AWA43" s="85"/>
      <c r="AWB43" s="85"/>
      <c r="AWC43" s="85"/>
      <c r="AWD43" s="85"/>
      <c r="AWE43" s="85"/>
      <c r="AWF43" s="85"/>
      <c r="AWG43" s="85"/>
      <c r="AWH43" s="85"/>
      <c r="AWI43" s="85"/>
      <c r="AWJ43" s="85"/>
      <c r="AWK43" s="85"/>
      <c r="AWL43" s="85"/>
      <c r="AWM43" s="85"/>
      <c r="AWN43" s="85"/>
      <c r="AWO43" s="85"/>
      <c r="AWP43" s="85"/>
      <c r="AWQ43" s="85"/>
      <c r="AWR43" s="85"/>
      <c r="AWS43" s="85"/>
      <c r="AWT43" s="85"/>
      <c r="AWU43" s="85"/>
      <c r="AWV43" s="85"/>
      <c r="AWW43" s="85"/>
      <c r="AWX43" s="85"/>
      <c r="AWY43" s="85"/>
      <c r="AWZ43" s="85"/>
      <c r="AXA43" s="85"/>
      <c r="AXB43" s="85"/>
      <c r="AXC43" s="85"/>
      <c r="AXD43" s="85"/>
      <c r="AXE43" s="85"/>
      <c r="AXF43" s="85"/>
      <c r="AXG43" s="85"/>
      <c r="AXH43" s="85"/>
      <c r="AXI43" s="85"/>
      <c r="AXJ43" s="85"/>
      <c r="AXK43" s="85"/>
      <c r="AXL43" s="85"/>
      <c r="AXM43" s="85"/>
      <c r="AXN43" s="85"/>
      <c r="AXO43" s="85"/>
      <c r="AXP43" s="85"/>
      <c r="AXQ43" s="85"/>
      <c r="AXR43" s="85"/>
      <c r="AXS43" s="85"/>
      <c r="AXT43" s="85"/>
      <c r="AXU43" s="85"/>
      <c r="AXV43" s="85"/>
      <c r="AXW43" s="85"/>
      <c r="AXX43" s="85"/>
      <c r="AXY43" s="85"/>
      <c r="AXZ43" s="85"/>
      <c r="AYA43" s="85"/>
      <c r="AYB43" s="85"/>
      <c r="AYC43" s="85"/>
      <c r="AYD43" s="85"/>
      <c r="AYE43" s="85"/>
      <c r="AYF43" s="85"/>
      <c r="AYG43" s="85"/>
      <c r="AYH43" s="85"/>
      <c r="AYI43" s="85"/>
      <c r="AYJ43" s="85"/>
      <c r="AYK43" s="85"/>
      <c r="AYL43" s="85"/>
      <c r="AYM43" s="85"/>
      <c r="AYN43" s="85"/>
      <c r="AYO43" s="85"/>
      <c r="AYP43" s="85"/>
      <c r="AYQ43" s="85"/>
      <c r="AYR43" s="85"/>
      <c r="AYS43" s="85"/>
      <c r="AYT43" s="85"/>
      <c r="AYU43" s="85"/>
      <c r="AYV43" s="85"/>
      <c r="AYW43" s="85"/>
      <c r="AYX43" s="85"/>
      <c r="AYY43" s="85"/>
      <c r="AYZ43" s="85"/>
      <c r="AZA43" s="85"/>
      <c r="AZB43" s="85"/>
      <c r="AZC43" s="85"/>
      <c r="AZD43" s="85"/>
      <c r="AZE43" s="85"/>
      <c r="AZF43" s="85"/>
      <c r="AZG43" s="85"/>
      <c r="AZH43" s="85"/>
      <c r="AZI43" s="85"/>
      <c r="AZJ43" s="85"/>
      <c r="AZK43" s="85"/>
      <c r="AZL43" s="85"/>
      <c r="AZM43" s="85"/>
      <c r="AZN43" s="85"/>
      <c r="AZO43" s="85"/>
      <c r="AZP43" s="85"/>
      <c r="AZQ43" s="85"/>
      <c r="AZR43" s="85"/>
      <c r="AZS43" s="85"/>
      <c r="AZT43" s="85"/>
      <c r="AZU43" s="85"/>
      <c r="AZV43" s="85"/>
      <c r="AZW43" s="85"/>
      <c r="AZX43" s="85"/>
      <c r="AZY43" s="85"/>
      <c r="AZZ43" s="85"/>
      <c r="BAA43" s="85"/>
      <c r="BAB43" s="85"/>
      <c r="BAC43" s="85"/>
      <c r="BAD43" s="85"/>
      <c r="BAE43" s="85"/>
      <c r="BAF43" s="85"/>
      <c r="BAG43" s="85"/>
      <c r="BAH43" s="85"/>
      <c r="BAI43" s="85"/>
      <c r="BAJ43" s="85"/>
      <c r="BAK43" s="85"/>
      <c r="BAL43" s="85"/>
      <c r="BAM43" s="85"/>
      <c r="BAN43" s="85"/>
      <c r="BAO43" s="85"/>
      <c r="BAP43" s="85"/>
      <c r="BAQ43" s="85"/>
      <c r="BAR43" s="85"/>
      <c r="BAS43" s="85"/>
      <c r="BAT43" s="85"/>
      <c r="BAU43" s="85"/>
      <c r="BAV43" s="85"/>
      <c r="BAW43" s="85"/>
      <c r="BAX43" s="85"/>
      <c r="BAY43" s="85"/>
      <c r="BAZ43" s="85"/>
      <c r="BBA43" s="85"/>
      <c r="BBB43" s="85"/>
      <c r="BBC43" s="85"/>
      <c r="BBD43" s="85"/>
      <c r="BBE43" s="85"/>
      <c r="BBF43" s="85"/>
      <c r="BBG43" s="85"/>
      <c r="BBH43" s="85"/>
      <c r="BBI43" s="85"/>
      <c r="BBJ43" s="85"/>
      <c r="BBK43" s="85"/>
      <c r="BBL43" s="85"/>
      <c r="BBM43" s="85"/>
      <c r="BBN43" s="85"/>
      <c r="BBO43" s="85"/>
      <c r="BBP43" s="85"/>
      <c r="BBQ43" s="85"/>
      <c r="BBR43" s="85"/>
      <c r="BBS43" s="85"/>
      <c r="BBT43" s="85"/>
      <c r="BBU43" s="85"/>
      <c r="BBV43" s="85"/>
      <c r="BBW43" s="85"/>
      <c r="BBX43" s="85"/>
      <c r="BBY43" s="85"/>
      <c r="BBZ43" s="85"/>
      <c r="BCA43" s="85"/>
      <c r="BCB43" s="85"/>
      <c r="BCC43" s="85"/>
      <c r="BCD43" s="85"/>
      <c r="BCE43" s="85"/>
      <c r="BCF43" s="85"/>
      <c r="BCG43" s="85"/>
      <c r="BCH43" s="85"/>
      <c r="BCI43" s="85"/>
      <c r="BCJ43" s="85"/>
      <c r="BCK43" s="85"/>
      <c r="BCL43" s="85"/>
      <c r="BCM43" s="85"/>
      <c r="BCN43" s="85"/>
      <c r="BCO43" s="85"/>
      <c r="BCP43" s="85"/>
      <c r="BCQ43" s="85"/>
      <c r="BCR43" s="85"/>
      <c r="BCS43" s="85"/>
      <c r="BCT43" s="85"/>
      <c r="BCU43" s="85"/>
      <c r="BCV43" s="85"/>
      <c r="BCW43" s="85"/>
      <c r="BCX43" s="85"/>
      <c r="BCY43" s="85"/>
      <c r="BCZ43" s="85"/>
      <c r="BDA43" s="85"/>
      <c r="BDB43" s="85"/>
      <c r="BDC43" s="85"/>
      <c r="BDD43" s="85"/>
      <c r="BDE43" s="85"/>
      <c r="BDF43" s="85"/>
      <c r="BDG43" s="85"/>
      <c r="BDH43" s="85"/>
      <c r="BDI43" s="85"/>
      <c r="BDJ43" s="85"/>
      <c r="BDK43" s="85"/>
      <c r="BDL43" s="85"/>
      <c r="BDM43" s="85"/>
      <c r="BDN43" s="85"/>
      <c r="BDO43" s="85"/>
      <c r="BDP43" s="85"/>
      <c r="BDQ43" s="85"/>
      <c r="BDR43" s="85"/>
      <c r="BDS43" s="85"/>
      <c r="BDT43" s="85"/>
      <c r="BDU43" s="85"/>
      <c r="BDV43" s="85"/>
      <c r="BDW43" s="85"/>
      <c r="BDX43" s="85"/>
      <c r="BDY43" s="85"/>
      <c r="BDZ43" s="85"/>
      <c r="BEA43" s="85"/>
      <c r="BEB43" s="85"/>
      <c r="BEC43" s="85"/>
      <c r="BED43" s="85"/>
      <c r="BEE43" s="85"/>
      <c r="BEF43" s="85"/>
      <c r="BEG43" s="85"/>
      <c r="BEH43" s="85"/>
      <c r="BEI43" s="85"/>
      <c r="BEJ43" s="85"/>
      <c r="BEK43" s="85"/>
      <c r="BEL43" s="85"/>
      <c r="BEM43" s="85"/>
      <c r="BEN43" s="85"/>
      <c r="BEO43" s="85"/>
      <c r="BEP43" s="85"/>
      <c r="BEQ43" s="85"/>
      <c r="BER43" s="85"/>
      <c r="BES43" s="85"/>
      <c r="BET43" s="85"/>
      <c r="BEU43" s="85"/>
      <c r="BEV43" s="85"/>
      <c r="BEW43" s="85"/>
      <c r="BEX43" s="85"/>
      <c r="BEY43" s="85"/>
      <c r="BEZ43" s="85"/>
      <c r="BFA43" s="85"/>
      <c r="BFB43" s="85"/>
      <c r="BFC43" s="85"/>
      <c r="BFD43" s="85"/>
      <c r="BFE43" s="85"/>
      <c r="BFF43" s="85"/>
      <c r="BFG43" s="85"/>
      <c r="BFH43" s="85"/>
      <c r="BFI43" s="85"/>
      <c r="BFJ43" s="85"/>
      <c r="BFK43" s="85"/>
      <c r="BFL43" s="85"/>
      <c r="BFM43" s="85"/>
      <c r="BFN43" s="85"/>
      <c r="BFO43" s="85"/>
      <c r="BFP43" s="85"/>
      <c r="BFQ43" s="85"/>
      <c r="BFR43" s="85"/>
      <c r="BFS43" s="85"/>
      <c r="BFT43" s="85"/>
      <c r="BFU43" s="85"/>
      <c r="BFV43" s="85"/>
      <c r="BFW43" s="85"/>
      <c r="BFX43" s="85"/>
      <c r="BFY43" s="85"/>
      <c r="BFZ43" s="85"/>
      <c r="BGA43" s="85"/>
      <c r="BGB43" s="85"/>
      <c r="BGC43" s="85"/>
      <c r="BGD43" s="85"/>
      <c r="BGE43" s="85"/>
      <c r="BGF43" s="85"/>
      <c r="BGG43" s="85"/>
      <c r="BGH43" s="85"/>
      <c r="BGI43" s="85"/>
      <c r="BGJ43" s="85"/>
      <c r="BGK43" s="85"/>
      <c r="BGL43" s="85"/>
      <c r="BGM43" s="85"/>
      <c r="BGN43" s="85"/>
      <c r="BGO43" s="85"/>
      <c r="BGP43" s="85"/>
      <c r="BGQ43" s="85"/>
      <c r="BGR43" s="85"/>
      <c r="BGS43" s="85"/>
      <c r="BGT43" s="85"/>
      <c r="BGU43" s="85"/>
      <c r="BGV43" s="85"/>
      <c r="BGW43" s="85"/>
      <c r="BGX43" s="85"/>
      <c r="BGY43" s="85"/>
      <c r="BGZ43" s="85"/>
      <c r="BHA43" s="85"/>
      <c r="BHB43" s="85"/>
      <c r="BHC43" s="85"/>
      <c r="BHD43" s="85"/>
      <c r="BHE43" s="85"/>
      <c r="BHF43" s="85"/>
      <c r="BHG43" s="85"/>
      <c r="BHH43" s="85"/>
      <c r="BHI43" s="85"/>
      <c r="BHJ43" s="85"/>
      <c r="BHK43" s="85"/>
      <c r="BHL43" s="85"/>
      <c r="BHM43" s="85"/>
      <c r="BHN43" s="85"/>
      <c r="BHO43" s="85"/>
      <c r="BHP43" s="85"/>
      <c r="BHQ43" s="85"/>
      <c r="BHR43" s="85"/>
      <c r="BHS43" s="85"/>
      <c r="BHT43" s="85"/>
      <c r="BHU43" s="85"/>
      <c r="BHV43" s="85"/>
      <c r="BHW43" s="85"/>
      <c r="BHX43" s="85"/>
      <c r="BHY43" s="85"/>
      <c r="BHZ43" s="85"/>
      <c r="BIA43" s="85"/>
      <c r="BIB43" s="85"/>
      <c r="BIC43" s="85"/>
      <c r="BID43" s="85"/>
      <c r="BIE43" s="85"/>
      <c r="BIF43" s="85"/>
      <c r="BIG43" s="85"/>
      <c r="BIH43" s="85"/>
      <c r="BII43" s="85"/>
      <c r="BIJ43" s="85"/>
      <c r="BIK43" s="85"/>
      <c r="BIL43" s="85"/>
      <c r="BIM43" s="85"/>
      <c r="BIN43" s="85"/>
      <c r="BIO43" s="85"/>
      <c r="BIP43" s="85"/>
      <c r="BIQ43" s="85"/>
      <c r="BIR43" s="85"/>
      <c r="BIS43" s="85"/>
      <c r="BIT43" s="85"/>
      <c r="BIU43" s="85"/>
      <c r="BIV43" s="85"/>
      <c r="BIW43" s="85"/>
      <c r="BIX43" s="85"/>
      <c r="BIY43" s="85"/>
      <c r="BIZ43" s="85"/>
      <c r="BJA43" s="85"/>
      <c r="BJB43" s="85"/>
      <c r="BJC43" s="85"/>
      <c r="BJD43" s="85"/>
      <c r="BJE43" s="85"/>
      <c r="BJF43" s="85"/>
      <c r="BJG43" s="85"/>
      <c r="BJH43" s="85"/>
      <c r="BJI43" s="85"/>
      <c r="BJJ43" s="85"/>
      <c r="BJK43" s="85"/>
      <c r="BJL43" s="85"/>
      <c r="BJM43" s="85"/>
      <c r="BJN43" s="85"/>
      <c r="BJO43" s="85"/>
      <c r="BJP43" s="85"/>
      <c r="BJQ43" s="85"/>
      <c r="BJR43" s="85"/>
      <c r="BJS43" s="85"/>
      <c r="BJT43" s="85"/>
      <c r="BJU43" s="85"/>
      <c r="BJV43" s="85"/>
      <c r="BJW43" s="85"/>
      <c r="BJX43" s="85"/>
      <c r="BJY43" s="85"/>
      <c r="BJZ43" s="85"/>
      <c r="BKA43" s="85"/>
      <c r="BKB43" s="85"/>
      <c r="BKC43" s="85"/>
      <c r="BKD43" s="85"/>
      <c r="BKE43" s="85"/>
      <c r="BKF43" s="85"/>
      <c r="BKG43" s="85"/>
      <c r="BKH43" s="85"/>
      <c r="BKI43" s="85"/>
      <c r="BKJ43" s="85"/>
      <c r="BKK43" s="85"/>
      <c r="BKL43" s="85"/>
      <c r="BKM43" s="85"/>
      <c r="BKN43" s="85"/>
      <c r="BKO43" s="85"/>
      <c r="BKP43" s="85"/>
      <c r="BKQ43" s="85"/>
      <c r="BKR43" s="85"/>
      <c r="BKS43" s="85"/>
      <c r="BKT43" s="85"/>
      <c r="BKU43" s="85"/>
      <c r="BKV43" s="85"/>
      <c r="BKW43" s="85"/>
      <c r="BKX43" s="85"/>
      <c r="BKY43" s="85"/>
      <c r="BKZ43" s="85"/>
      <c r="BLA43" s="85"/>
      <c r="BLB43" s="85"/>
      <c r="BLC43" s="85"/>
      <c r="BLD43" s="85"/>
      <c r="BLE43" s="85"/>
      <c r="BLF43" s="85"/>
      <c r="BLG43" s="85"/>
      <c r="BLH43" s="85"/>
      <c r="BLI43" s="85"/>
      <c r="BLJ43" s="85"/>
      <c r="BLK43" s="85"/>
      <c r="BLL43" s="85"/>
      <c r="BLM43" s="85"/>
      <c r="BLN43" s="85"/>
      <c r="BLO43" s="85"/>
      <c r="BLP43" s="85"/>
      <c r="BLQ43" s="85"/>
      <c r="BLR43" s="85"/>
      <c r="BLS43" s="85"/>
      <c r="BLT43" s="85"/>
      <c r="BLU43" s="85"/>
      <c r="BLV43" s="85"/>
      <c r="BLW43" s="85"/>
      <c r="BLX43" s="85"/>
      <c r="BLY43" s="85"/>
      <c r="BLZ43" s="85"/>
      <c r="BMA43" s="85"/>
      <c r="BMB43" s="85"/>
      <c r="BMC43" s="85"/>
      <c r="BMD43" s="85"/>
      <c r="BME43" s="85"/>
      <c r="BMF43" s="85"/>
      <c r="BMG43" s="85"/>
      <c r="BMH43" s="85"/>
      <c r="BMI43" s="85"/>
      <c r="BMJ43" s="85"/>
      <c r="BMK43" s="85"/>
      <c r="BML43" s="85"/>
      <c r="BMM43" s="85"/>
      <c r="BMN43" s="85"/>
      <c r="BMO43" s="85"/>
      <c r="BMP43" s="85"/>
      <c r="BMQ43" s="85"/>
      <c r="BMR43" s="85"/>
      <c r="BMS43" s="85"/>
      <c r="BMT43" s="85"/>
      <c r="BMU43" s="85"/>
      <c r="BMV43" s="85"/>
      <c r="BMW43" s="85"/>
      <c r="BMX43" s="85"/>
      <c r="BMY43" s="85"/>
      <c r="BMZ43" s="85"/>
      <c r="BNA43" s="85"/>
      <c r="BNB43" s="85"/>
      <c r="BNC43" s="85"/>
      <c r="BND43" s="85"/>
      <c r="BNE43" s="85"/>
      <c r="BNF43" s="85"/>
      <c r="BNG43" s="85"/>
      <c r="BNH43" s="85"/>
      <c r="BNI43" s="85"/>
      <c r="BNJ43" s="85"/>
      <c r="BNK43" s="85"/>
      <c r="BNL43" s="85"/>
      <c r="BNM43" s="85"/>
      <c r="BNN43" s="85"/>
      <c r="BNO43" s="85"/>
      <c r="BNP43" s="85"/>
      <c r="BNQ43" s="85"/>
      <c r="BNR43" s="85"/>
      <c r="BNS43" s="85"/>
      <c r="BNT43" s="85"/>
      <c r="BNU43" s="85"/>
      <c r="BNV43" s="85"/>
      <c r="BNW43" s="85"/>
      <c r="BNX43" s="85"/>
      <c r="BNY43" s="85"/>
      <c r="BNZ43" s="85"/>
      <c r="BOA43" s="85"/>
      <c r="BOB43" s="85"/>
      <c r="BOC43" s="85"/>
      <c r="BOD43" s="85"/>
      <c r="BOE43" s="85"/>
      <c r="BOF43" s="85"/>
      <c r="BOG43" s="85"/>
      <c r="BOH43" s="85"/>
      <c r="BOI43" s="85"/>
      <c r="BOJ43" s="85"/>
      <c r="BOK43" s="85"/>
      <c r="BOL43" s="85"/>
      <c r="BOM43" s="85"/>
      <c r="BON43" s="85"/>
      <c r="BOO43" s="85"/>
      <c r="BOP43" s="85"/>
      <c r="BOQ43" s="85"/>
      <c r="BOR43" s="85"/>
      <c r="BOS43" s="85"/>
      <c r="BOT43" s="85"/>
      <c r="BOU43" s="85"/>
      <c r="BOV43" s="85"/>
      <c r="BOW43" s="85"/>
      <c r="BOX43" s="85"/>
      <c r="BOY43" s="85"/>
      <c r="BOZ43" s="85"/>
      <c r="BPA43" s="85"/>
      <c r="BPB43" s="85"/>
      <c r="BPC43" s="85"/>
      <c r="BPD43" s="85"/>
      <c r="BPE43" s="85"/>
      <c r="BPF43" s="85"/>
      <c r="BPG43" s="85"/>
      <c r="BPH43" s="85"/>
      <c r="BPI43" s="85"/>
      <c r="BPJ43" s="85"/>
      <c r="BPK43" s="85"/>
      <c r="BPL43" s="85"/>
      <c r="BPM43" s="85"/>
      <c r="BPN43" s="85"/>
      <c r="BPO43" s="85"/>
      <c r="BPP43" s="85"/>
      <c r="BPQ43" s="85"/>
      <c r="BPR43" s="85"/>
      <c r="BPS43" s="85"/>
      <c r="BPT43" s="85"/>
      <c r="BPU43" s="85"/>
      <c r="BPV43" s="85"/>
      <c r="BPW43" s="85"/>
      <c r="BPX43" s="85"/>
      <c r="BPY43" s="85"/>
      <c r="BPZ43" s="85"/>
      <c r="BQA43" s="85"/>
      <c r="BQB43" s="85"/>
      <c r="BQC43" s="85"/>
      <c r="BQD43" s="85"/>
      <c r="BQE43" s="85"/>
      <c r="BQF43" s="85"/>
      <c r="BQG43" s="85"/>
      <c r="BQH43" s="85"/>
      <c r="BQI43" s="85"/>
      <c r="BQJ43" s="85"/>
      <c r="BQK43" s="85"/>
      <c r="BQL43" s="85"/>
      <c r="BQM43" s="85"/>
      <c r="BQN43" s="85"/>
      <c r="BQO43" s="85"/>
      <c r="BQP43" s="85"/>
      <c r="BQQ43" s="85"/>
      <c r="BQR43" s="85"/>
      <c r="BQS43" s="85"/>
      <c r="BQT43" s="85"/>
      <c r="BQU43" s="85"/>
      <c r="BQV43" s="85"/>
      <c r="BQW43" s="85"/>
      <c r="BQX43" s="85"/>
      <c r="BQY43" s="85"/>
      <c r="BQZ43" s="85"/>
      <c r="BRA43" s="85"/>
      <c r="BRB43" s="85"/>
      <c r="BRC43" s="85"/>
      <c r="BRD43" s="85"/>
      <c r="BRE43" s="85"/>
      <c r="BRF43" s="85"/>
      <c r="BRG43" s="85"/>
      <c r="BRH43" s="85"/>
      <c r="BRI43" s="85"/>
      <c r="BRJ43" s="85"/>
      <c r="BRK43" s="85"/>
      <c r="BRL43" s="85"/>
      <c r="BRM43" s="85"/>
      <c r="BRN43" s="85"/>
      <c r="BRO43" s="85"/>
      <c r="BRP43" s="85"/>
      <c r="BRQ43" s="85"/>
      <c r="BRR43" s="85"/>
      <c r="BRS43" s="85"/>
      <c r="BRT43" s="85"/>
      <c r="BRU43" s="85"/>
      <c r="BRV43" s="85"/>
      <c r="BRW43" s="85"/>
      <c r="BRX43" s="85"/>
      <c r="BRY43" s="85"/>
      <c r="BRZ43" s="85"/>
      <c r="BSA43" s="85"/>
      <c r="BSB43" s="85"/>
      <c r="BSC43" s="85"/>
      <c r="BSD43" s="85"/>
      <c r="BSE43" s="85"/>
      <c r="BSF43" s="85"/>
      <c r="BSG43" s="85"/>
      <c r="BSH43" s="85"/>
      <c r="BSI43" s="85"/>
      <c r="BSJ43" s="85"/>
      <c r="BSK43" s="85"/>
      <c r="BSL43" s="85"/>
      <c r="BSM43" s="85"/>
      <c r="BSN43" s="85"/>
      <c r="BSO43" s="85"/>
      <c r="BSP43" s="85"/>
      <c r="BSQ43" s="85"/>
      <c r="BSR43" s="85"/>
      <c r="BSS43" s="85"/>
      <c r="BST43" s="85"/>
      <c r="BSU43" s="85"/>
      <c r="BSV43" s="85"/>
      <c r="BSW43" s="85"/>
      <c r="BSX43" s="85"/>
      <c r="BSY43" s="85"/>
      <c r="BSZ43" s="85"/>
      <c r="BTA43" s="85"/>
      <c r="BTB43" s="85"/>
      <c r="BTC43" s="85"/>
      <c r="BTD43" s="85"/>
      <c r="BTE43" s="85"/>
      <c r="BTF43" s="85"/>
      <c r="BTG43" s="85"/>
      <c r="BTH43" s="85"/>
      <c r="BTI43" s="85"/>
      <c r="BTJ43" s="85"/>
      <c r="BTK43" s="85"/>
      <c r="BTL43" s="85"/>
      <c r="BTM43" s="85"/>
      <c r="BTN43" s="85"/>
      <c r="BTO43" s="85"/>
      <c r="BTP43" s="85"/>
      <c r="BTQ43" s="85"/>
      <c r="BTR43" s="85"/>
      <c r="BTS43" s="85"/>
      <c r="BTT43" s="85"/>
      <c r="BTU43" s="85"/>
      <c r="BTV43" s="85"/>
      <c r="BTW43" s="85"/>
      <c r="BTX43" s="85"/>
      <c r="BTY43" s="85"/>
      <c r="BTZ43" s="85"/>
      <c r="BUA43" s="85"/>
      <c r="BUB43" s="85"/>
      <c r="BUC43" s="85"/>
      <c r="BUD43" s="85"/>
      <c r="BUE43" s="85"/>
      <c r="BUF43" s="85"/>
      <c r="BUG43" s="85"/>
      <c r="BUH43" s="85"/>
      <c r="BUI43" s="85"/>
      <c r="BUJ43" s="85"/>
      <c r="BUK43" s="85"/>
      <c r="BUL43" s="85"/>
      <c r="BUM43" s="85"/>
      <c r="BUN43" s="85"/>
      <c r="BUO43" s="85"/>
      <c r="BUP43" s="85"/>
      <c r="BUQ43" s="85"/>
      <c r="BUR43" s="85"/>
      <c r="BUS43" s="85"/>
      <c r="BUT43" s="85"/>
      <c r="BUU43" s="85"/>
      <c r="BUV43" s="85"/>
      <c r="BUW43" s="85"/>
      <c r="BUX43" s="85"/>
      <c r="BUY43" s="85"/>
      <c r="BUZ43" s="85"/>
      <c r="BVA43" s="85"/>
      <c r="BVB43" s="85"/>
      <c r="BVC43" s="85"/>
      <c r="BVD43" s="85"/>
      <c r="BVE43" s="85"/>
      <c r="BVF43" s="85"/>
      <c r="BVG43" s="85"/>
      <c r="BVH43" s="85"/>
      <c r="BVI43" s="85"/>
      <c r="BVJ43" s="85"/>
      <c r="BVK43" s="85"/>
      <c r="BVL43" s="85"/>
      <c r="BVM43" s="85"/>
      <c r="BVN43" s="85"/>
      <c r="BVO43" s="85"/>
      <c r="BVP43" s="85"/>
      <c r="BVQ43" s="85"/>
      <c r="BVR43" s="85"/>
      <c r="BVS43" s="85"/>
      <c r="BVT43" s="85"/>
      <c r="BVU43" s="85"/>
      <c r="BVV43" s="85"/>
      <c r="BVW43" s="85"/>
      <c r="BVX43" s="85"/>
      <c r="BVY43" s="85"/>
      <c r="BVZ43" s="85"/>
      <c r="BWA43" s="85"/>
      <c r="BWB43" s="85"/>
      <c r="BWC43" s="85"/>
      <c r="BWD43" s="85"/>
      <c r="BWE43" s="85"/>
      <c r="BWF43" s="85"/>
      <c r="BWG43" s="85"/>
      <c r="BWH43" s="85"/>
      <c r="BWI43" s="85"/>
      <c r="BWJ43" s="85"/>
      <c r="BWK43" s="85"/>
      <c r="BWL43" s="85"/>
      <c r="BWM43" s="85"/>
      <c r="BWN43" s="85"/>
      <c r="BWO43" s="85"/>
      <c r="BWP43" s="85"/>
      <c r="BWQ43" s="85"/>
      <c r="BWR43" s="85"/>
      <c r="BWS43" s="85"/>
      <c r="BWT43" s="85"/>
      <c r="BWU43" s="85"/>
      <c r="BWV43" s="85"/>
      <c r="BWW43" s="85"/>
      <c r="BWX43" s="85"/>
      <c r="BWY43" s="85"/>
      <c r="BWZ43" s="85"/>
      <c r="BXA43" s="85"/>
      <c r="BXB43" s="85"/>
      <c r="BXC43" s="85"/>
      <c r="BXD43" s="85"/>
      <c r="BXE43" s="85"/>
      <c r="BXF43" s="85"/>
      <c r="BXG43" s="85"/>
      <c r="BXH43" s="85"/>
      <c r="BXI43" s="85"/>
      <c r="BXJ43" s="85"/>
      <c r="BXK43" s="85"/>
      <c r="BXL43" s="85"/>
      <c r="BXM43" s="85"/>
      <c r="BXN43" s="85"/>
      <c r="BXO43" s="85"/>
      <c r="BXP43" s="85"/>
      <c r="BXQ43" s="85"/>
      <c r="BXR43" s="85"/>
      <c r="BXS43" s="85"/>
      <c r="BXT43" s="85"/>
      <c r="BXU43" s="85"/>
      <c r="BXV43" s="85"/>
      <c r="BXW43" s="85"/>
      <c r="BXX43" s="85"/>
      <c r="BXY43" s="85"/>
      <c r="BXZ43" s="85"/>
      <c r="BYA43" s="85"/>
      <c r="BYB43" s="85"/>
      <c r="BYC43" s="85"/>
      <c r="BYD43" s="85"/>
      <c r="BYE43" s="85"/>
      <c r="BYF43" s="85"/>
      <c r="BYG43" s="85"/>
      <c r="BYH43" s="85"/>
      <c r="BYI43" s="85"/>
      <c r="BYJ43" s="85"/>
      <c r="BYK43" s="85"/>
      <c r="BYL43" s="85"/>
      <c r="BYM43" s="85"/>
      <c r="BYN43" s="85"/>
      <c r="BYO43" s="85"/>
      <c r="BYP43" s="85"/>
      <c r="BYQ43" s="85"/>
      <c r="BYR43" s="85"/>
      <c r="BYS43" s="85"/>
      <c r="BYT43" s="85"/>
      <c r="BYU43" s="85"/>
      <c r="BYV43" s="85"/>
      <c r="BYW43" s="85"/>
      <c r="BYX43" s="85"/>
      <c r="BYY43" s="85"/>
      <c r="BYZ43" s="85"/>
      <c r="BZA43" s="85"/>
      <c r="BZB43" s="85"/>
      <c r="BZC43" s="85"/>
      <c r="BZD43" s="85"/>
      <c r="BZE43" s="85"/>
      <c r="BZF43" s="85"/>
      <c r="BZG43" s="85"/>
      <c r="BZH43" s="85"/>
      <c r="BZI43" s="85"/>
      <c r="BZJ43" s="85"/>
      <c r="BZK43" s="85"/>
      <c r="BZL43" s="85"/>
      <c r="BZM43" s="85"/>
      <c r="BZN43" s="85"/>
      <c r="BZO43" s="85"/>
      <c r="BZP43" s="85"/>
      <c r="BZQ43" s="85"/>
      <c r="BZR43" s="85"/>
      <c r="BZS43" s="85"/>
      <c r="BZT43" s="85"/>
      <c r="BZU43" s="85"/>
      <c r="BZV43" s="85"/>
      <c r="BZW43" s="85"/>
      <c r="BZX43" s="85"/>
      <c r="BZY43" s="85"/>
      <c r="BZZ43" s="85"/>
      <c r="CAA43" s="85"/>
      <c r="CAB43" s="85"/>
      <c r="CAC43" s="85"/>
      <c r="CAD43" s="85"/>
      <c r="CAE43" s="85"/>
      <c r="CAF43" s="85"/>
      <c r="CAG43" s="85"/>
      <c r="CAH43" s="85"/>
      <c r="CAI43" s="85"/>
      <c r="CAJ43" s="85"/>
      <c r="CAK43" s="85"/>
      <c r="CAL43" s="85"/>
      <c r="CAM43" s="85"/>
      <c r="CAN43" s="85"/>
      <c r="CAO43" s="85"/>
      <c r="CAP43" s="85"/>
      <c r="CAQ43" s="85"/>
      <c r="CAR43" s="85"/>
      <c r="CAS43" s="85"/>
      <c r="CAT43" s="85"/>
      <c r="CAU43" s="85"/>
      <c r="CAV43" s="85"/>
      <c r="CAW43" s="85"/>
      <c r="CAX43" s="85"/>
      <c r="CAY43" s="85"/>
      <c r="CAZ43" s="85"/>
      <c r="CBA43" s="85"/>
      <c r="CBB43" s="85"/>
      <c r="CBC43" s="85"/>
      <c r="CBD43" s="85"/>
      <c r="CBE43" s="85"/>
      <c r="CBF43" s="85"/>
      <c r="CBG43" s="85"/>
      <c r="CBH43" s="85"/>
      <c r="CBI43" s="85"/>
      <c r="CBJ43" s="85"/>
      <c r="CBK43" s="85"/>
      <c r="CBL43" s="85"/>
      <c r="CBM43" s="85"/>
      <c r="CBN43" s="85"/>
      <c r="CBO43" s="85"/>
      <c r="CBP43" s="85"/>
      <c r="CBQ43" s="85"/>
      <c r="CBR43" s="85"/>
      <c r="CBS43" s="85"/>
      <c r="CBT43" s="85"/>
      <c r="CBU43" s="85"/>
      <c r="CBV43" s="85"/>
      <c r="CBW43" s="85"/>
      <c r="CBX43" s="85"/>
      <c r="CBY43" s="85"/>
      <c r="CBZ43" s="85"/>
      <c r="CCA43" s="85"/>
      <c r="CCB43" s="85"/>
      <c r="CCC43" s="85"/>
      <c r="CCD43" s="85"/>
      <c r="CCE43" s="85"/>
      <c r="CCF43" s="85"/>
      <c r="CCG43" s="85"/>
      <c r="CCH43" s="85"/>
      <c r="CCI43" s="85"/>
      <c r="CCJ43" s="85"/>
      <c r="CCK43" s="85"/>
      <c r="CCL43" s="85"/>
      <c r="CCM43" s="85"/>
      <c r="CCN43" s="85"/>
      <c r="CCO43" s="85"/>
      <c r="CCP43" s="85"/>
      <c r="CCQ43" s="85"/>
      <c r="CCR43" s="85"/>
      <c r="CCS43" s="85"/>
      <c r="CCT43" s="85"/>
      <c r="CCU43" s="85"/>
      <c r="CCV43" s="85"/>
      <c r="CCW43" s="85"/>
      <c r="CCX43" s="85"/>
      <c r="CCY43" s="85"/>
      <c r="CCZ43" s="85"/>
      <c r="CDA43" s="85"/>
      <c r="CDB43" s="85"/>
      <c r="CDC43" s="85"/>
      <c r="CDD43" s="85"/>
      <c r="CDE43" s="85"/>
      <c r="CDF43" s="85"/>
      <c r="CDG43" s="85"/>
      <c r="CDH43" s="85"/>
      <c r="CDI43" s="85"/>
      <c r="CDJ43" s="85"/>
      <c r="CDK43" s="85"/>
      <c r="CDL43" s="85"/>
      <c r="CDM43" s="85"/>
      <c r="CDN43" s="85"/>
      <c r="CDO43" s="85"/>
      <c r="CDP43" s="85"/>
      <c r="CDQ43" s="85"/>
      <c r="CDR43" s="85"/>
      <c r="CDS43" s="85"/>
      <c r="CDT43" s="85"/>
      <c r="CDU43" s="85"/>
      <c r="CDV43" s="85"/>
      <c r="CDW43" s="85"/>
      <c r="CDX43" s="85"/>
      <c r="CDY43" s="85"/>
      <c r="CDZ43" s="85"/>
      <c r="CEA43" s="85"/>
      <c r="CEB43" s="85"/>
      <c r="CEC43" s="85"/>
      <c r="CED43" s="85"/>
      <c r="CEE43" s="85"/>
      <c r="CEF43" s="85"/>
      <c r="CEG43" s="85"/>
      <c r="CEH43" s="85"/>
      <c r="CEI43" s="85"/>
      <c r="CEJ43" s="85"/>
      <c r="CEK43" s="85"/>
      <c r="CEL43" s="85"/>
      <c r="CEM43" s="85"/>
      <c r="CEN43" s="85"/>
      <c r="CEO43" s="85"/>
      <c r="CEP43" s="85"/>
      <c r="CEQ43" s="85"/>
      <c r="CER43" s="85"/>
      <c r="CES43" s="85"/>
      <c r="CET43" s="85"/>
      <c r="CEU43" s="85"/>
      <c r="CEV43" s="85"/>
      <c r="CEW43" s="85"/>
      <c r="CEX43" s="85"/>
      <c r="CEY43" s="85"/>
      <c r="CEZ43" s="85"/>
      <c r="CFA43" s="85"/>
      <c r="CFB43" s="85"/>
      <c r="CFC43" s="85"/>
      <c r="CFD43" s="85"/>
      <c r="CFE43" s="85"/>
      <c r="CFF43" s="85"/>
      <c r="CFG43" s="85"/>
      <c r="CFH43" s="85"/>
      <c r="CFI43" s="85"/>
      <c r="CFJ43" s="85"/>
      <c r="CFK43" s="85"/>
      <c r="CFL43" s="85"/>
      <c r="CFM43" s="85"/>
      <c r="CFN43" s="85"/>
      <c r="CFO43" s="85"/>
      <c r="CFP43" s="85"/>
      <c r="CFQ43" s="85"/>
      <c r="CFR43" s="85"/>
      <c r="CFS43" s="85"/>
      <c r="CFT43" s="85"/>
      <c r="CFU43" s="85"/>
      <c r="CFV43" s="85"/>
      <c r="CFW43" s="85"/>
      <c r="CFX43" s="85"/>
      <c r="CFY43" s="85"/>
      <c r="CFZ43" s="85"/>
      <c r="CGA43" s="85"/>
      <c r="CGB43" s="85"/>
      <c r="CGC43" s="85"/>
      <c r="CGD43" s="85"/>
      <c r="CGE43" s="85"/>
      <c r="CGF43" s="85"/>
      <c r="CGG43" s="85"/>
      <c r="CGH43" s="85"/>
      <c r="CGI43" s="85"/>
      <c r="CGJ43" s="85"/>
      <c r="CGK43" s="85"/>
      <c r="CGL43" s="85"/>
      <c r="CGM43" s="85"/>
      <c r="CGN43" s="85"/>
      <c r="CGO43" s="85"/>
      <c r="CGP43" s="85"/>
      <c r="CGQ43" s="85"/>
      <c r="CGR43" s="85"/>
      <c r="CGS43" s="85"/>
      <c r="CGT43" s="85"/>
      <c r="CGU43" s="85"/>
      <c r="CGV43" s="85"/>
      <c r="CGW43" s="85"/>
      <c r="CGX43" s="85"/>
      <c r="CGY43" s="85"/>
      <c r="CGZ43" s="85"/>
      <c r="CHA43" s="85"/>
      <c r="CHB43" s="85"/>
      <c r="CHC43" s="85"/>
      <c r="CHD43" s="85"/>
      <c r="CHE43" s="85"/>
      <c r="CHF43" s="85"/>
      <c r="CHG43" s="85"/>
      <c r="CHH43" s="85"/>
      <c r="CHI43" s="85"/>
      <c r="CHJ43" s="85"/>
      <c r="CHK43" s="85"/>
      <c r="CHL43" s="85"/>
      <c r="CHM43" s="85"/>
      <c r="CHN43" s="85"/>
      <c r="CHO43" s="85"/>
      <c r="CHP43" s="85"/>
      <c r="CHQ43" s="85"/>
      <c r="CHR43" s="85"/>
      <c r="CHS43" s="85"/>
      <c r="CHT43" s="85"/>
      <c r="CHU43" s="85"/>
      <c r="CHV43" s="85"/>
      <c r="CHW43" s="85"/>
      <c r="CHX43" s="85"/>
      <c r="CHY43" s="85"/>
      <c r="CHZ43" s="85"/>
      <c r="CIA43" s="85"/>
      <c r="CIB43" s="85"/>
      <c r="CIC43" s="85"/>
      <c r="CID43" s="85"/>
      <c r="CIE43" s="85"/>
      <c r="CIF43" s="85"/>
      <c r="CIG43" s="85"/>
      <c r="CIH43" s="85"/>
      <c r="CII43" s="85"/>
      <c r="CIJ43" s="85"/>
      <c r="CIK43" s="85"/>
      <c r="CIL43" s="85"/>
      <c r="CIM43" s="85"/>
      <c r="CIN43" s="85"/>
      <c r="CIO43" s="85"/>
      <c r="CIP43" s="85"/>
      <c r="CIQ43" s="85"/>
      <c r="CIR43" s="85"/>
      <c r="CIS43" s="85"/>
      <c r="CIT43" s="85"/>
      <c r="CIU43" s="85"/>
      <c r="CIV43" s="85"/>
      <c r="CIW43" s="85"/>
      <c r="CIX43" s="85"/>
      <c r="CIY43" s="85"/>
      <c r="CIZ43" s="85"/>
      <c r="CJA43" s="85"/>
      <c r="CJB43" s="85"/>
      <c r="CJC43" s="85"/>
      <c r="CJD43" s="85"/>
      <c r="CJE43" s="85"/>
      <c r="CJF43" s="85"/>
      <c r="CJG43" s="85"/>
      <c r="CJH43" s="85"/>
      <c r="CJI43" s="85"/>
      <c r="CJJ43" s="85"/>
      <c r="CJK43" s="85"/>
      <c r="CJL43" s="85"/>
      <c r="CJM43" s="85"/>
      <c r="CJN43" s="85"/>
      <c r="CJO43" s="85"/>
      <c r="CJP43" s="85"/>
      <c r="CJQ43" s="85"/>
      <c r="CJR43" s="85"/>
      <c r="CJS43" s="85"/>
      <c r="CJT43" s="85"/>
      <c r="CJU43" s="85"/>
      <c r="CJV43" s="85"/>
      <c r="CJW43" s="85"/>
      <c r="CJX43" s="85"/>
      <c r="CJY43" s="85"/>
      <c r="CJZ43" s="85"/>
      <c r="CKA43" s="85"/>
      <c r="CKB43" s="85"/>
      <c r="CKC43" s="85"/>
      <c r="CKD43" s="85"/>
      <c r="CKE43" s="85"/>
      <c r="CKF43" s="85"/>
      <c r="CKG43" s="85"/>
      <c r="CKH43" s="85"/>
      <c r="CKI43" s="85"/>
      <c r="CKJ43" s="85"/>
      <c r="CKK43" s="85"/>
      <c r="CKL43" s="85"/>
      <c r="CKM43" s="85"/>
      <c r="CKN43" s="85"/>
      <c r="CKO43" s="85"/>
      <c r="CKP43" s="85"/>
      <c r="CKQ43" s="85"/>
      <c r="CKR43" s="85"/>
      <c r="CKS43" s="85"/>
      <c r="CKT43" s="85"/>
      <c r="CKU43" s="85"/>
      <c r="CKV43" s="85"/>
      <c r="CKW43" s="85"/>
      <c r="CKX43" s="85"/>
      <c r="CKY43" s="85"/>
      <c r="CKZ43" s="85"/>
      <c r="CLA43" s="85"/>
      <c r="CLB43" s="85"/>
      <c r="CLC43" s="85"/>
      <c r="CLD43" s="85"/>
      <c r="CLE43" s="85"/>
      <c r="CLF43" s="85"/>
      <c r="CLG43" s="85"/>
      <c r="CLH43" s="85"/>
      <c r="CLI43" s="85"/>
      <c r="CLJ43" s="85"/>
      <c r="CLK43" s="85"/>
      <c r="CLL43" s="85"/>
      <c r="CLM43" s="85"/>
      <c r="CLN43" s="85"/>
      <c r="CLO43" s="85"/>
      <c r="CLP43" s="85"/>
      <c r="CLQ43" s="85"/>
      <c r="CLR43" s="85"/>
      <c r="CLS43" s="85"/>
      <c r="CLT43" s="85"/>
      <c r="CLU43" s="85"/>
      <c r="CLV43" s="85"/>
      <c r="CLW43" s="85"/>
      <c r="CLX43" s="85"/>
      <c r="CLY43" s="85"/>
      <c r="CLZ43" s="85"/>
      <c r="CMA43" s="85"/>
      <c r="CMB43" s="85"/>
      <c r="CMC43" s="85"/>
      <c r="CMD43" s="85"/>
      <c r="CME43" s="85"/>
      <c r="CMF43" s="85"/>
      <c r="CMG43" s="85"/>
      <c r="CMH43" s="85"/>
      <c r="CMI43" s="85"/>
      <c r="CMJ43" s="85"/>
      <c r="CMK43" s="85"/>
      <c r="CML43" s="85"/>
      <c r="CMM43" s="85"/>
      <c r="CMN43" s="85"/>
      <c r="CMO43" s="85"/>
      <c r="CMP43" s="85"/>
      <c r="CMQ43" s="85"/>
      <c r="CMR43" s="85"/>
      <c r="CMS43" s="85"/>
      <c r="CMT43" s="85"/>
      <c r="CMU43" s="85"/>
      <c r="CMV43" s="85"/>
      <c r="CMW43" s="85"/>
      <c r="CMX43" s="85"/>
      <c r="CMY43" s="85"/>
      <c r="CMZ43" s="85"/>
      <c r="CNA43" s="85"/>
      <c r="CNB43" s="85"/>
      <c r="CNC43" s="85"/>
      <c r="CND43" s="85"/>
      <c r="CNE43" s="85"/>
      <c r="CNF43" s="85"/>
      <c r="CNG43" s="85"/>
      <c r="CNH43" s="85"/>
      <c r="CNI43" s="85"/>
      <c r="CNJ43" s="85"/>
      <c r="CNK43" s="85"/>
      <c r="CNL43" s="85"/>
      <c r="CNM43" s="85"/>
      <c r="CNN43" s="85"/>
      <c r="CNO43" s="85"/>
      <c r="CNP43" s="85"/>
      <c r="CNQ43" s="85"/>
      <c r="CNR43" s="85"/>
      <c r="CNS43" s="85"/>
      <c r="CNT43" s="85"/>
      <c r="CNU43" s="85"/>
      <c r="CNV43" s="85"/>
      <c r="CNW43" s="85"/>
      <c r="CNX43" s="85"/>
      <c r="CNY43" s="85"/>
      <c r="CNZ43" s="85"/>
      <c r="COA43" s="85"/>
      <c r="COB43" s="85"/>
      <c r="COC43" s="85"/>
      <c r="COD43" s="85"/>
      <c r="COE43" s="85"/>
      <c r="COF43" s="85"/>
      <c r="COG43" s="85"/>
      <c r="COH43" s="85"/>
      <c r="COI43" s="85"/>
      <c r="COJ43" s="85"/>
      <c r="COK43" s="85"/>
      <c r="COL43" s="85"/>
      <c r="COM43" s="85"/>
      <c r="CON43" s="85"/>
      <c r="COO43" s="85"/>
      <c r="COP43" s="85"/>
      <c r="COQ43" s="85"/>
      <c r="COR43" s="85"/>
      <c r="COS43" s="85"/>
      <c r="COT43" s="85"/>
      <c r="COU43" s="85"/>
      <c r="COV43" s="85"/>
      <c r="COW43" s="85"/>
      <c r="COX43" s="85"/>
      <c r="COY43" s="85"/>
      <c r="COZ43" s="85"/>
      <c r="CPA43" s="85"/>
      <c r="CPB43" s="85"/>
      <c r="CPC43" s="85"/>
      <c r="CPD43" s="85"/>
      <c r="CPE43" s="85"/>
      <c r="CPF43" s="85"/>
      <c r="CPG43" s="85"/>
      <c r="CPH43" s="85"/>
      <c r="CPI43" s="85"/>
      <c r="CPJ43" s="85"/>
      <c r="CPK43" s="85"/>
      <c r="CPL43" s="85"/>
      <c r="CPM43" s="85"/>
      <c r="CPN43" s="85"/>
      <c r="CPO43" s="85"/>
      <c r="CPP43" s="85"/>
      <c r="CPQ43" s="85"/>
      <c r="CPR43" s="85"/>
      <c r="CPS43" s="85"/>
      <c r="CPT43" s="85"/>
      <c r="CPU43" s="85"/>
      <c r="CPV43" s="85"/>
      <c r="CPW43" s="85"/>
      <c r="CPX43" s="85"/>
      <c r="CPY43" s="85"/>
      <c r="CPZ43" s="85"/>
      <c r="CQA43" s="85"/>
      <c r="CQB43" s="85"/>
      <c r="CQC43" s="85"/>
      <c r="CQD43" s="85"/>
      <c r="CQE43" s="85"/>
      <c r="CQF43" s="85"/>
      <c r="CQG43" s="85"/>
      <c r="CQH43" s="85"/>
      <c r="CQI43" s="85"/>
      <c r="CQJ43" s="85"/>
      <c r="CQK43" s="85"/>
      <c r="CQL43" s="85"/>
      <c r="CQM43" s="85"/>
      <c r="CQN43" s="85"/>
      <c r="CQO43" s="85"/>
      <c r="CQP43" s="85"/>
      <c r="CQQ43" s="85"/>
      <c r="CQR43" s="85"/>
      <c r="CQS43" s="85"/>
      <c r="CQT43" s="85"/>
      <c r="CQU43" s="85"/>
      <c r="CQV43" s="85"/>
      <c r="CQW43" s="85"/>
      <c r="CQX43" s="85"/>
      <c r="CQY43" s="85"/>
      <c r="CQZ43" s="85"/>
      <c r="CRA43" s="85"/>
      <c r="CRB43" s="85"/>
      <c r="CRC43" s="85"/>
      <c r="CRD43" s="85"/>
      <c r="CRE43" s="85"/>
      <c r="CRF43" s="85"/>
      <c r="CRG43" s="85"/>
      <c r="CRH43" s="85"/>
      <c r="CRI43" s="85"/>
      <c r="CRJ43" s="85"/>
      <c r="CRK43" s="85"/>
      <c r="CRL43" s="85"/>
      <c r="CRM43" s="85"/>
      <c r="CRN43" s="85"/>
      <c r="CRO43" s="85"/>
      <c r="CRP43" s="85"/>
      <c r="CRQ43" s="85"/>
      <c r="CRR43" s="85"/>
      <c r="CRS43" s="85"/>
      <c r="CRT43" s="85"/>
      <c r="CRU43" s="85"/>
      <c r="CRV43" s="85"/>
      <c r="CRW43" s="85"/>
      <c r="CRX43" s="85"/>
      <c r="CRY43" s="85"/>
      <c r="CRZ43" s="85"/>
      <c r="CSA43" s="85"/>
      <c r="CSB43" s="85"/>
      <c r="CSC43" s="85"/>
      <c r="CSD43" s="85"/>
      <c r="CSE43" s="85"/>
      <c r="CSF43" s="85"/>
      <c r="CSG43" s="85"/>
      <c r="CSH43" s="85"/>
      <c r="CSI43" s="85"/>
      <c r="CSJ43" s="85"/>
      <c r="CSK43" s="85"/>
      <c r="CSL43" s="85"/>
      <c r="CSM43" s="85"/>
      <c r="CSN43" s="85"/>
      <c r="CSO43" s="85"/>
      <c r="CSP43" s="85"/>
      <c r="CSQ43" s="85"/>
      <c r="CSR43" s="85"/>
      <c r="CSS43" s="85"/>
      <c r="CST43" s="85"/>
      <c r="CSU43" s="85"/>
      <c r="CSV43" s="85"/>
      <c r="CSW43" s="85"/>
      <c r="CSX43" s="85"/>
      <c r="CSY43" s="85"/>
      <c r="CSZ43" s="85"/>
      <c r="CTA43" s="85"/>
      <c r="CTB43" s="85"/>
      <c r="CTC43" s="85"/>
      <c r="CTD43" s="85"/>
      <c r="CTE43" s="85"/>
      <c r="CTF43" s="85"/>
      <c r="CTG43" s="85"/>
      <c r="CTH43" s="85"/>
      <c r="CTI43" s="85"/>
      <c r="CTJ43" s="85"/>
      <c r="CTK43" s="85"/>
      <c r="CTL43" s="85"/>
      <c r="CTM43" s="85"/>
      <c r="CTN43" s="85"/>
      <c r="CTO43" s="85"/>
      <c r="CTP43" s="85"/>
      <c r="CTQ43" s="85"/>
      <c r="CTR43" s="85"/>
      <c r="CTS43" s="85"/>
      <c r="CTT43" s="85"/>
      <c r="CTU43" s="85"/>
      <c r="CTV43" s="85"/>
      <c r="CTW43" s="85"/>
      <c r="CTX43" s="85"/>
      <c r="CTY43" s="85"/>
      <c r="CTZ43" s="85"/>
      <c r="CUA43" s="85"/>
      <c r="CUB43" s="85"/>
      <c r="CUC43" s="85"/>
      <c r="CUD43" s="85"/>
      <c r="CUE43" s="85"/>
      <c r="CUF43" s="85"/>
      <c r="CUG43" s="85"/>
      <c r="CUH43" s="85"/>
      <c r="CUI43" s="85"/>
      <c r="CUJ43" s="85"/>
      <c r="CUK43" s="85"/>
      <c r="CUL43" s="85"/>
      <c r="CUM43" s="85"/>
      <c r="CUN43" s="85"/>
      <c r="CUO43" s="85"/>
      <c r="CUP43" s="85"/>
      <c r="CUQ43" s="85"/>
      <c r="CUR43" s="85"/>
      <c r="CUS43" s="85"/>
      <c r="CUT43" s="85"/>
      <c r="CUU43" s="85"/>
      <c r="CUV43" s="85"/>
      <c r="CUW43" s="85"/>
      <c r="CUX43" s="85"/>
      <c r="CUY43" s="85"/>
      <c r="CUZ43" s="85"/>
      <c r="CVA43" s="85"/>
      <c r="CVB43" s="85"/>
      <c r="CVC43" s="85"/>
      <c r="CVD43" s="85"/>
      <c r="CVE43" s="85"/>
      <c r="CVF43" s="85"/>
      <c r="CVG43" s="85"/>
      <c r="CVH43" s="85"/>
      <c r="CVI43" s="85"/>
      <c r="CVJ43" s="85"/>
      <c r="CVK43" s="85"/>
      <c r="CVL43" s="85"/>
      <c r="CVM43" s="85"/>
      <c r="CVN43" s="85"/>
      <c r="CVO43" s="85"/>
      <c r="CVP43" s="85"/>
      <c r="CVQ43" s="85"/>
      <c r="CVR43" s="85"/>
      <c r="CVS43" s="85"/>
      <c r="CVT43" s="85"/>
      <c r="CVU43" s="85"/>
      <c r="CVV43" s="85"/>
      <c r="CVW43" s="85"/>
      <c r="CVX43" s="85"/>
      <c r="CVY43" s="85"/>
      <c r="CVZ43" s="85"/>
      <c r="CWA43" s="85"/>
      <c r="CWB43" s="85"/>
      <c r="CWC43" s="85"/>
      <c r="CWD43" s="85"/>
      <c r="CWE43" s="85"/>
      <c r="CWF43" s="85"/>
      <c r="CWG43" s="85"/>
      <c r="CWH43" s="85"/>
      <c r="CWI43" s="85"/>
      <c r="CWJ43" s="85"/>
      <c r="CWK43" s="85"/>
      <c r="CWL43" s="85"/>
      <c r="CWM43" s="85"/>
      <c r="CWN43" s="85"/>
      <c r="CWO43" s="85"/>
      <c r="CWP43" s="85"/>
      <c r="CWQ43" s="85"/>
      <c r="CWR43" s="85"/>
      <c r="CWS43" s="85"/>
      <c r="CWT43" s="85"/>
      <c r="CWU43" s="85"/>
      <c r="CWV43" s="85"/>
      <c r="CWW43" s="85"/>
      <c r="CWX43" s="85"/>
      <c r="CWY43" s="85"/>
      <c r="CWZ43" s="85"/>
      <c r="CXA43" s="85"/>
      <c r="CXB43" s="85"/>
      <c r="CXC43" s="85"/>
      <c r="CXD43" s="85"/>
      <c r="CXE43" s="85"/>
      <c r="CXF43" s="85"/>
      <c r="CXG43" s="85"/>
      <c r="CXH43" s="85"/>
      <c r="CXI43" s="85"/>
      <c r="CXJ43" s="85"/>
      <c r="CXK43" s="85"/>
      <c r="CXL43" s="85"/>
      <c r="CXM43" s="85"/>
      <c r="CXN43" s="85"/>
      <c r="CXO43" s="85"/>
      <c r="CXP43" s="85"/>
      <c r="CXQ43" s="85"/>
      <c r="CXR43" s="85"/>
      <c r="CXS43" s="85"/>
      <c r="CXT43" s="85"/>
      <c r="CXU43" s="85"/>
      <c r="CXV43" s="85"/>
      <c r="CXW43" s="85"/>
      <c r="CXX43" s="85"/>
      <c r="CXY43" s="85"/>
      <c r="CXZ43" s="85"/>
      <c r="CYA43" s="85"/>
      <c r="CYB43" s="85"/>
      <c r="CYC43" s="85"/>
      <c r="CYD43" s="85"/>
      <c r="CYE43" s="85"/>
      <c r="CYF43" s="85"/>
      <c r="CYG43" s="85"/>
      <c r="CYH43" s="85"/>
      <c r="CYI43" s="85"/>
      <c r="CYJ43" s="85"/>
      <c r="CYK43" s="85"/>
      <c r="CYL43" s="85"/>
      <c r="CYM43" s="85"/>
      <c r="CYN43" s="85"/>
      <c r="CYO43" s="85"/>
      <c r="CYP43" s="85"/>
      <c r="CYQ43" s="85"/>
      <c r="CYR43" s="85"/>
      <c r="CYS43" s="85"/>
      <c r="CYT43" s="85"/>
      <c r="CYU43" s="85"/>
      <c r="CYV43" s="85"/>
      <c r="CYW43" s="85"/>
      <c r="CYX43" s="85"/>
      <c r="CYY43" s="85"/>
      <c r="CYZ43" s="85"/>
      <c r="CZA43" s="85"/>
      <c r="CZB43" s="85"/>
      <c r="CZC43" s="85"/>
      <c r="CZD43" s="85"/>
      <c r="CZE43" s="85"/>
      <c r="CZF43" s="85"/>
      <c r="CZG43" s="85"/>
      <c r="CZH43" s="85"/>
      <c r="CZI43" s="85"/>
      <c r="CZJ43" s="85"/>
      <c r="CZK43" s="85"/>
      <c r="CZL43" s="85"/>
      <c r="CZM43" s="85"/>
      <c r="CZN43" s="85"/>
      <c r="CZO43" s="85"/>
      <c r="CZP43" s="85"/>
      <c r="CZQ43" s="85"/>
      <c r="CZR43" s="85"/>
      <c r="CZS43" s="85"/>
      <c r="CZT43" s="85"/>
      <c r="CZU43" s="85"/>
      <c r="CZV43" s="85"/>
      <c r="CZW43" s="85"/>
      <c r="CZX43" s="85"/>
      <c r="CZY43" s="85"/>
      <c r="CZZ43" s="85"/>
      <c r="DAA43" s="85"/>
      <c r="DAB43" s="85"/>
      <c r="DAC43" s="85"/>
      <c r="DAD43" s="85"/>
      <c r="DAE43" s="85"/>
      <c r="DAF43" s="85"/>
      <c r="DAG43" s="85"/>
      <c r="DAH43" s="85"/>
      <c r="DAI43" s="85"/>
      <c r="DAJ43" s="85"/>
      <c r="DAK43" s="85"/>
      <c r="DAL43" s="85"/>
      <c r="DAM43" s="85"/>
      <c r="DAN43" s="85"/>
      <c r="DAO43" s="85"/>
      <c r="DAP43" s="85"/>
      <c r="DAQ43" s="85"/>
      <c r="DAR43" s="85"/>
      <c r="DAS43" s="85"/>
      <c r="DAT43" s="85"/>
      <c r="DAU43" s="85"/>
      <c r="DAV43" s="85"/>
      <c r="DAW43" s="85"/>
      <c r="DAX43" s="85"/>
      <c r="DAY43" s="85"/>
      <c r="DAZ43" s="85"/>
      <c r="DBA43" s="85"/>
      <c r="DBB43" s="85"/>
      <c r="DBC43" s="85"/>
      <c r="DBD43" s="85"/>
      <c r="DBE43" s="85"/>
      <c r="DBF43" s="85"/>
      <c r="DBG43" s="85"/>
      <c r="DBH43" s="85"/>
      <c r="DBI43" s="85"/>
      <c r="DBJ43" s="85"/>
      <c r="DBK43" s="85"/>
      <c r="DBL43" s="85"/>
      <c r="DBM43" s="85"/>
      <c r="DBN43" s="85"/>
      <c r="DBO43" s="85"/>
      <c r="DBP43" s="85"/>
      <c r="DBQ43" s="85"/>
      <c r="DBR43" s="85"/>
      <c r="DBS43" s="85"/>
      <c r="DBT43" s="85"/>
      <c r="DBU43" s="85"/>
      <c r="DBV43" s="85"/>
      <c r="DBW43" s="85"/>
      <c r="DBX43" s="85"/>
      <c r="DBY43" s="85"/>
      <c r="DBZ43" s="85"/>
      <c r="DCA43" s="85"/>
      <c r="DCB43" s="85"/>
      <c r="DCC43" s="85"/>
      <c r="DCD43" s="85"/>
      <c r="DCE43" s="85"/>
      <c r="DCF43" s="85"/>
      <c r="DCG43" s="85"/>
      <c r="DCH43" s="85"/>
      <c r="DCI43" s="85"/>
      <c r="DCJ43" s="85"/>
      <c r="DCK43" s="85"/>
      <c r="DCL43" s="85"/>
      <c r="DCM43" s="85"/>
      <c r="DCN43" s="85"/>
      <c r="DCO43" s="85"/>
      <c r="DCP43" s="85"/>
      <c r="DCQ43" s="85"/>
      <c r="DCR43" s="85"/>
      <c r="DCS43" s="85"/>
      <c r="DCT43" s="85"/>
      <c r="DCU43" s="85"/>
      <c r="DCV43" s="85"/>
      <c r="DCW43" s="85"/>
      <c r="DCX43" s="85"/>
      <c r="DCY43" s="85"/>
      <c r="DCZ43" s="85"/>
      <c r="DDA43" s="85"/>
      <c r="DDB43" s="85"/>
      <c r="DDC43" s="85"/>
      <c r="DDD43" s="85"/>
      <c r="DDE43" s="85"/>
      <c r="DDF43" s="85"/>
      <c r="DDG43" s="85"/>
      <c r="DDH43" s="85"/>
      <c r="DDI43" s="85"/>
      <c r="DDJ43" s="85"/>
      <c r="DDK43" s="85"/>
      <c r="DDL43" s="85"/>
      <c r="DDM43" s="85"/>
      <c r="DDN43" s="85"/>
      <c r="DDO43" s="85"/>
      <c r="DDP43" s="85"/>
      <c r="DDQ43" s="85"/>
      <c r="DDR43" s="85"/>
      <c r="DDS43" s="85"/>
      <c r="DDT43" s="85"/>
      <c r="DDU43" s="85"/>
      <c r="DDV43" s="85"/>
      <c r="DDW43" s="85"/>
      <c r="DDX43" s="85"/>
      <c r="DDY43" s="85"/>
      <c r="DDZ43" s="85"/>
      <c r="DEA43" s="85"/>
      <c r="DEB43" s="85"/>
      <c r="DEC43" s="85"/>
      <c r="DED43" s="85"/>
      <c r="DEE43" s="85"/>
      <c r="DEF43" s="85"/>
      <c r="DEG43" s="85"/>
      <c r="DEH43" s="85"/>
      <c r="DEI43" s="85"/>
      <c r="DEJ43" s="85"/>
      <c r="DEK43" s="85"/>
      <c r="DEL43" s="85"/>
      <c r="DEM43" s="85"/>
      <c r="DEN43" s="85"/>
      <c r="DEO43" s="85"/>
      <c r="DEP43" s="85"/>
      <c r="DEQ43" s="85"/>
      <c r="DER43" s="85"/>
      <c r="DES43" s="85"/>
      <c r="DET43" s="85"/>
      <c r="DEU43" s="85"/>
      <c r="DEV43" s="85"/>
      <c r="DEW43" s="85"/>
      <c r="DEX43" s="85"/>
      <c r="DEY43" s="85"/>
      <c r="DEZ43" s="85"/>
      <c r="DFA43" s="85"/>
      <c r="DFB43" s="85"/>
      <c r="DFC43" s="85"/>
      <c r="DFD43" s="85"/>
      <c r="DFE43" s="85"/>
      <c r="DFF43" s="85"/>
      <c r="DFG43" s="85"/>
      <c r="DFH43" s="85"/>
      <c r="DFI43" s="85"/>
      <c r="DFJ43" s="85"/>
      <c r="DFK43" s="85"/>
      <c r="DFL43" s="85"/>
      <c r="DFM43" s="85"/>
      <c r="DFN43" s="85"/>
      <c r="DFO43" s="85"/>
      <c r="DFP43" s="85"/>
      <c r="DFQ43" s="85"/>
      <c r="DFR43" s="85"/>
      <c r="DFS43" s="85"/>
      <c r="DFT43" s="85"/>
      <c r="DFU43" s="85"/>
      <c r="DFV43" s="85"/>
      <c r="DFW43" s="85"/>
      <c r="DFX43" s="85"/>
      <c r="DFY43" s="85"/>
      <c r="DFZ43" s="85"/>
      <c r="DGA43" s="85"/>
      <c r="DGB43" s="85"/>
      <c r="DGC43" s="85"/>
      <c r="DGD43" s="85"/>
      <c r="DGE43" s="85"/>
      <c r="DGF43" s="85"/>
      <c r="DGG43" s="85"/>
      <c r="DGH43" s="85"/>
      <c r="DGI43" s="85"/>
      <c r="DGJ43" s="85"/>
      <c r="DGK43" s="85"/>
      <c r="DGL43" s="85"/>
      <c r="DGM43" s="85"/>
      <c r="DGN43" s="85"/>
      <c r="DGO43" s="85"/>
      <c r="DGP43" s="85"/>
      <c r="DGQ43" s="85"/>
      <c r="DGR43" s="85"/>
      <c r="DGS43" s="85"/>
      <c r="DGT43" s="85"/>
      <c r="DGU43" s="85"/>
      <c r="DGV43" s="85"/>
      <c r="DGW43" s="85"/>
      <c r="DGX43" s="85"/>
      <c r="DGY43" s="85"/>
      <c r="DGZ43" s="85"/>
      <c r="DHA43" s="85"/>
      <c r="DHB43" s="85"/>
      <c r="DHC43" s="85"/>
      <c r="DHD43" s="85"/>
      <c r="DHE43" s="85"/>
      <c r="DHF43" s="85"/>
      <c r="DHG43" s="85"/>
      <c r="DHH43" s="85"/>
      <c r="DHI43" s="85"/>
      <c r="DHJ43" s="85"/>
      <c r="DHK43" s="85"/>
      <c r="DHL43" s="85"/>
      <c r="DHM43" s="85"/>
      <c r="DHN43" s="85"/>
      <c r="DHO43" s="85"/>
      <c r="DHP43" s="85"/>
      <c r="DHQ43" s="85"/>
      <c r="DHR43" s="85"/>
      <c r="DHS43" s="85"/>
      <c r="DHT43" s="85"/>
      <c r="DHU43" s="85"/>
      <c r="DHV43" s="85"/>
      <c r="DHW43" s="85"/>
      <c r="DHX43" s="85"/>
      <c r="DHY43" s="85"/>
      <c r="DHZ43" s="85"/>
      <c r="DIA43" s="85"/>
      <c r="DIB43" s="85"/>
      <c r="DIC43" s="85"/>
      <c r="DID43" s="85"/>
      <c r="DIE43" s="85"/>
      <c r="DIF43" s="85"/>
      <c r="DIG43" s="85"/>
      <c r="DIH43" s="85"/>
      <c r="DII43" s="85"/>
      <c r="DIJ43" s="85"/>
      <c r="DIK43" s="85"/>
      <c r="DIL43" s="85"/>
      <c r="DIM43" s="85"/>
      <c r="DIN43" s="85"/>
      <c r="DIO43" s="85"/>
      <c r="DIP43" s="85"/>
      <c r="DIQ43" s="85"/>
      <c r="DIR43" s="85"/>
      <c r="DIS43" s="85"/>
      <c r="DIT43" s="85"/>
      <c r="DIU43" s="85"/>
      <c r="DIV43" s="85"/>
      <c r="DIW43" s="85"/>
      <c r="DIX43" s="85"/>
      <c r="DIY43" s="85"/>
      <c r="DIZ43" s="85"/>
      <c r="DJA43" s="85"/>
      <c r="DJB43" s="85"/>
      <c r="DJC43" s="85"/>
      <c r="DJD43" s="85"/>
      <c r="DJE43" s="85"/>
      <c r="DJF43" s="85"/>
      <c r="DJG43" s="85"/>
      <c r="DJH43" s="85"/>
      <c r="DJI43" s="85"/>
      <c r="DJJ43" s="85"/>
      <c r="DJK43" s="85"/>
      <c r="DJL43" s="85"/>
      <c r="DJM43" s="85"/>
      <c r="DJN43" s="85"/>
      <c r="DJO43" s="85"/>
      <c r="DJP43" s="85"/>
      <c r="DJQ43" s="85"/>
      <c r="DJR43" s="85"/>
      <c r="DJS43" s="85"/>
      <c r="DJT43" s="85"/>
      <c r="DJU43" s="85"/>
      <c r="DJV43" s="85"/>
      <c r="DJW43" s="85"/>
      <c r="DJX43" s="85"/>
      <c r="DJY43" s="85"/>
      <c r="DJZ43" s="85"/>
      <c r="DKA43" s="85"/>
      <c r="DKB43" s="85"/>
      <c r="DKC43" s="85"/>
      <c r="DKD43" s="85"/>
      <c r="DKE43" s="85"/>
      <c r="DKF43" s="85"/>
      <c r="DKG43" s="85"/>
      <c r="DKH43" s="85"/>
      <c r="DKI43" s="85"/>
      <c r="DKJ43" s="85"/>
      <c r="DKK43" s="85"/>
      <c r="DKL43" s="85"/>
      <c r="DKM43" s="85"/>
      <c r="DKN43" s="85"/>
      <c r="DKO43" s="85"/>
      <c r="DKP43" s="85"/>
      <c r="DKQ43" s="85"/>
      <c r="DKR43" s="85"/>
      <c r="DKS43" s="85"/>
      <c r="DKT43" s="85"/>
      <c r="DKU43" s="85"/>
      <c r="DKV43" s="85"/>
      <c r="DKW43" s="85"/>
      <c r="DKX43" s="85"/>
      <c r="DKY43" s="85"/>
      <c r="DKZ43" s="85"/>
      <c r="DLA43" s="85"/>
      <c r="DLB43" s="85"/>
      <c r="DLC43" s="85"/>
      <c r="DLD43" s="85"/>
      <c r="DLE43" s="85"/>
      <c r="DLF43" s="85"/>
      <c r="DLG43" s="85"/>
      <c r="DLH43" s="85"/>
      <c r="DLI43" s="85"/>
      <c r="DLJ43" s="85"/>
      <c r="DLK43" s="85"/>
      <c r="DLL43" s="85"/>
      <c r="DLM43" s="85"/>
      <c r="DLN43" s="85"/>
      <c r="DLO43" s="85"/>
      <c r="DLP43" s="85"/>
      <c r="DLQ43" s="85"/>
      <c r="DLR43" s="85"/>
      <c r="DLS43" s="85"/>
      <c r="DLT43" s="85"/>
      <c r="DLU43" s="85"/>
      <c r="DLV43" s="85"/>
      <c r="DLW43" s="85"/>
      <c r="DLX43" s="85"/>
      <c r="DLY43" s="85"/>
      <c r="DLZ43" s="85"/>
      <c r="DMA43" s="85"/>
      <c r="DMB43" s="85"/>
      <c r="DMC43" s="85"/>
      <c r="DMD43" s="85"/>
      <c r="DME43" s="85"/>
      <c r="DMF43" s="85"/>
      <c r="DMG43" s="85"/>
      <c r="DMH43" s="85"/>
      <c r="DMI43" s="85"/>
      <c r="DMJ43" s="85"/>
      <c r="DMK43" s="85"/>
      <c r="DML43" s="85"/>
      <c r="DMM43" s="85"/>
      <c r="DMN43" s="85"/>
      <c r="DMO43" s="85"/>
      <c r="DMP43" s="85"/>
      <c r="DMQ43" s="85"/>
      <c r="DMR43" s="85"/>
      <c r="DMS43" s="85"/>
      <c r="DMT43" s="85"/>
      <c r="DMU43" s="85"/>
      <c r="DMV43" s="85"/>
      <c r="DMW43" s="85"/>
      <c r="DMX43" s="85"/>
      <c r="DMY43" s="85"/>
      <c r="DMZ43" s="85"/>
      <c r="DNA43" s="85"/>
      <c r="DNB43" s="85"/>
      <c r="DNC43" s="85"/>
      <c r="DND43" s="85"/>
      <c r="DNE43" s="85"/>
      <c r="DNF43" s="85"/>
      <c r="DNG43" s="85"/>
      <c r="DNH43" s="85"/>
      <c r="DNI43" s="85"/>
      <c r="DNJ43" s="85"/>
      <c r="DNK43" s="85"/>
      <c r="DNL43" s="85"/>
      <c r="DNM43" s="85"/>
      <c r="DNN43" s="85"/>
      <c r="DNO43" s="85"/>
      <c r="DNP43" s="85"/>
      <c r="DNQ43" s="85"/>
      <c r="DNR43" s="85"/>
      <c r="DNS43" s="85"/>
      <c r="DNT43" s="85"/>
      <c r="DNU43" s="85"/>
      <c r="DNV43" s="85"/>
      <c r="DNW43" s="85"/>
      <c r="DNX43" s="85"/>
      <c r="DNY43" s="85"/>
      <c r="DNZ43" s="85"/>
      <c r="DOA43" s="85"/>
      <c r="DOB43" s="85"/>
      <c r="DOC43" s="85"/>
      <c r="DOD43" s="85"/>
      <c r="DOE43" s="85"/>
      <c r="DOF43" s="85"/>
      <c r="DOG43" s="85"/>
      <c r="DOH43" s="85"/>
      <c r="DOI43" s="85"/>
      <c r="DOJ43" s="85"/>
      <c r="DOK43" s="85"/>
      <c r="DOL43" s="85"/>
      <c r="DOM43" s="85"/>
      <c r="DON43" s="85"/>
      <c r="DOO43" s="85"/>
      <c r="DOP43" s="85"/>
      <c r="DOQ43" s="85"/>
      <c r="DOR43" s="85"/>
      <c r="DOS43" s="85"/>
      <c r="DOT43" s="85"/>
      <c r="DOU43" s="85"/>
      <c r="DOV43" s="85"/>
      <c r="DOW43" s="85"/>
      <c r="DOX43" s="85"/>
      <c r="DOY43" s="85"/>
      <c r="DOZ43" s="85"/>
      <c r="DPA43" s="85"/>
      <c r="DPB43" s="85"/>
      <c r="DPC43" s="85"/>
      <c r="DPD43" s="85"/>
      <c r="DPE43" s="85"/>
      <c r="DPF43" s="85"/>
      <c r="DPG43" s="85"/>
      <c r="DPH43" s="85"/>
      <c r="DPI43" s="85"/>
      <c r="DPJ43" s="85"/>
      <c r="DPK43" s="85"/>
      <c r="DPL43" s="85"/>
      <c r="DPM43" s="85"/>
      <c r="DPN43" s="85"/>
      <c r="DPO43" s="85"/>
      <c r="DPP43" s="85"/>
      <c r="DPQ43" s="85"/>
      <c r="DPR43" s="85"/>
      <c r="DPS43" s="85"/>
      <c r="DPT43" s="85"/>
      <c r="DPU43" s="85"/>
      <c r="DPV43" s="85"/>
      <c r="DPW43" s="85"/>
      <c r="DPX43" s="85"/>
      <c r="DPY43" s="85"/>
      <c r="DPZ43" s="85"/>
      <c r="DQA43" s="85"/>
      <c r="DQB43" s="85"/>
      <c r="DQC43" s="85"/>
      <c r="DQD43" s="85"/>
      <c r="DQE43" s="85"/>
      <c r="DQF43" s="85"/>
      <c r="DQG43" s="85"/>
      <c r="DQH43" s="85"/>
      <c r="DQI43" s="85"/>
      <c r="DQJ43" s="85"/>
      <c r="DQK43" s="85"/>
      <c r="DQL43" s="85"/>
      <c r="DQM43" s="85"/>
      <c r="DQN43" s="85"/>
      <c r="DQO43" s="85"/>
      <c r="DQP43" s="85"/>
      <c r="DQQ43" s="85"/>
      <c r="DQR43" s="85"/>
      <c r="DQS43" s="85"/>
      <c r="DQT43" s="85"/>
      <c r="DQU43" s="85"/>
      <c r="DQV43" s="85"/>
      <c r="DQW43" s="85"/>
      <c r="DQX43" s="85"/>
      <c r="DQY43" s="85"/>
      <c r="DQZ43" s="85"/>
      <c r="DRA43" s="85"/>
      <c r="DRB43" s="85"/>
      <c r="DRC43" s="85"/>
      <c r="DRD43" s="85"/>
      <c r="DRE43" s="85"/>
      <c r="DRF43" s="85"/>
      <c r="DRG43" s="85"/>
      <c r="DRH43" s="85"/>
      <c r="DRI43" s="85"/>
      <c r="DRJ43" s="85"/>
      <c r="DRK43" s="85"/>
      <c r="DRL43" s="85"/>
      <c r="DRM43" s="85"/>
      <c r="DRN43" s="85"/>
      <c r="DRO43" s="85"/>
      <c r="DRP43" s="85"/>
      <c r="DRQ43" s="85"/>
      <c r="DRR43" s="85"/>
      <c r="DRS43" s="85"/>
      <c r="DRT43" s="85"/>
      <c r="DRU43" s="85"/>
      <c r="DRV43" s="85"/>
      <c r="DRW43" s="85"/>
      <c r="DRX43" s="85"/>
      <c r="DRY43" s="85"/>
      <c r="DRZ43" s="85"/>
      <c r="DSA43" s="85"/>
      <c r="DSB43" s="85"/>
      <c r="DSC43" s="85"/>
      <c r="DSD43" s="85"/>
      <c r="DSE43" s="85"/>
      <c r="DSF43" s="85"/>
      <c r="DSG43" s="85"/>
      <c r="DSH43" s="85"/>
      <c r="DSI43" s="85"/>
      <c r="DSJ43" s="85"/>
      <c r="DSK43" s="85"/>
      <c r="DSL43" s="85"/>
      <c r="DSM43" s="85"/>
      <c r="DSN43" s="85"/>
      <c r="DSO43" s="85"/>
      <c r="DSP43" s="85"/>
      <c r="DSQ43" s="85"/>
      <c r="DSR43" s="85"/>
      <c r="DSS43" s="85"/>
      <c r="DST43" s="85"/>
      <c r="DSU43" s="85"/>
      <c r="DSV43" s="85"/>
      <c r="DSW43" s="85"/>
      <c r="DSX43" s="85"/>
      <c r="DSY43" s="85"/>
      <c r="DSZ43" s="85"/>
      <c r="DTA43" s="85"/>
      <c r="DTB43" s="85"/>
      <c r="DTC43" s="85"/>
      <c r="DTD43" s="85"/>
      <c r="DTE43" s="85"/>
      <c r="DTF43" s="85"/>
      <c r="DTG43" s="85"/>
      <c r="DTH43" s="85"/>
      <c r="DTI43" s="85"/>
      <c r="DTJ43" s="85"/>
      <c r="DTK43" s="85"/>
      <c r="DTL43" s="85"/>
      <c r="DTM43" s="85"/>
      <c r="DTN43" s="85"/>
      <c r="DTO43" s="85"/>
      <c r="DTP43" s="85"/>
      <c r="DTQ43" s="85"/>
      <c r="DTR43" s="85"/>
      <c r="DTS43" s="85"/>
      <c r="DTT43" s="85"/>
      <c r="DTU43" s="85"/>
      <c r="DTV43" s="85"/>
      <c r="DTW43" s="85"/>
      <c r="DTX43" s="85"/>
      <c r="DTY43" s="85"/>
      <c r="DTZ43" s="85"/>
      <c r="DUA43" s="85"/>
      <c r="DUB43" s="85"/>
      <c r="DUC43" s="85"/>
      <c r="DUD43" s="85"/>
      <c r="DUE43" s="85"/>
      <c r="DUF43" s="85"/>
      <c r="DUG43" s="85"/>
      <c r="DUH43" s="85"/>
      <c r="DUI43" s="85"/>
      <c r="DUJ43" s="85"/>
      <c r="DUK43" s="85"/>
      <c r="DUL43" s="85"/>
      <c r="DUM43" s="85"/>
      <c r="DUN43" s="85"/>
      <c r="DUO43" s="85"/>
      <c r="DUP43" s="85"/>
      <c r="DUQ43" s="85"/>
      <c r="DUR43" s="85"/>
      <c r="DUS43" s="85"/>
      <c r="DUT43" s="85"/>
      <c r="DUU43" s="85"/>
      <c r="DUV43" s="85"/>
      <c r="DUW43" s="85"/>
      <c r="DUX43" s="85"/>
      <c r="DUY43" s="85"/>
      <c r="DUZ43" s="85"/>
      <c r="DVA43" s="85"/>
      <c r="DVB43" s="85"/>
      <c r="DVC43" s="85"/>
      <c r="DVD43" s="85"/>
      <c r="DVE43" s="85"/>
      <c r="DVF43" s="85"/>
      <c r="DVG43" s="85"/>
      <c r="DVH43" s="85"/>
      <c r="DVI43" s="85"/>
      <c r="DVJ43" s="85"/>
      <c r="DVK43" s="85"/>
      <c r="DVL43" s="85"/>
      <c r="DVM43" s="85"/>
      <c r="DVN43" s="85"/>
      <c r="DVO43" s="85"/>
      <c r="DVP43" s="85"/>
      <c r="DVQ43" s="85"/>
      <c r="DVR43" s="85"/>
      <c r="DVS43" s="85"/>
      <c r="DVT43" s="85"/>
      <c r="DVU43" s="85"/>
      <c r="DVV43" s="85"/>
      <c r="DVW43" s="85"/>
      <c r="DVX43" s="85"/>
      <c r="DVY43" s="85"/>
      <c r="DVZ43" s="85"/>
      <c r="DWA43" s="85"/>
      <c r="DWB43" s="85"/>
      <c r="DWC43" s="85"/>
      <c r="DWD43" s="85"/>
      <c r="DWE43" s="85"/>
      <c r="DWF43" s="85"/>
      <c r="DWG43" s="85"/>
      <c r="DWH43" s="85"/>
      <c r="DWI43" s="85"/>
      <c r="DWJ43" s="85"/>
      <c r="DWK43" s="85"/>
      <c r="DWL43" s="85"/>
      <c r="DWM43" s="85"/>
      <c r="DWN43" s="85"/>
      <c r="DWO43" s="85"/>
      <c r="DWP43" s="85"/>
      <c r="DWQ43" s="85"/>
      <c r="DWR43" s="85"/>
      <c r="DWS43" s="85"/>
      <c r="DWT43" s="85"/>
      <c r="DWU43" s="85"/>
      <c r="DWV43" s="85"/>
      <c r="DWW43" s="85"/>
      <c r="DWX43" s="85"/>
      <c r="DWY43" s="85"/>
      <c r="DWZ43" s="85"/>
      <c r="DXA43" s="85"/>
      <c r="DXB43" s="85"/>
      <c r="DXC43" s="85"/>
      <c r="DXD43" s="85"/>
      <c r="DXE43" s="85"/>
      <c r="DXF43" s="85"/>
      <c r="DXG43" s="85"/>
      <c r="DXH43" s="85"/>
      <c r="DXI43" s="85"/>
      <c r="DXJ43" s="85"/>
      <c r="DXK43" s="85"/>
      <c r="DXL43" s="85"/>
      <c r="DXM43" s="85"/>
      <c r="DXN43" s="85"/>
      <c r="DXO43" s="85"/>
      <c r="DXP43" s="85"/>
      <c r="DXQ43" s="85"/>
      <c r="DXR43" s="85"/>
      <c r="DXS43" s="85"/>
      <c r="DXT43" s="85"/>
      <c r="DXU43" s="85"/>
      <c r="DXV43" s="85"/>
      <c r="DXW43" s="85"/>
      <c r="DXX43" s="85"/>
      <c r="DXY43" s="85"/>
      <c r="DXZ43" s="85"/>
      <c r="DYA43" s="85"/>
      <c r="DYB43" s="85"/>
      <c r="DYC43" s="85"/>
      <c r="DYD43" s="85"/>
      <c r="DYE43" s="85"/>
      <c r="DYF43" s="85"/>
      <c r="DYG43" s="85"/>
      <c r="DYH43" s="85"/>
      <c r="DYI43" s="85"/>
      <c r="DYJ43" s="85"/>
      <c r="DYK43" s="85"/>
      <c r="DYL43" s="85"/>
      <c r="DYM43" s="85"/>
      <c r="DYN43" s="85"/>
      <c r="DYO43" s="85"/>
      <c r="DYP43" s="85"/>
      <c r="DYQ43" s="85"/>
      <c r="DYR43" s="85"/>
      <c r="DYS43" s="85"/>
      <c r="DYT43" s="85"/>
      <c r="DYU43" s="85"/>
      <c r="DYV43" s="85"/>
      <c r="DYW43" s="85"/>
      <c r="DYX43" s="85"/>
      <c r="DYY43" s="85"/>
      <c r="DYZ43" s="85"/>
      <c r="DZA43" s="85"/>
      <c r="DZB43" s="85"/>
      <c r="DZC43" s="85"/>
      <c r="DZD43" s="85"/>
      <c r="DZE43" s="85"/>
      <c r="DZF43" s="85"/>
      <c r="DZG43" s="85"/>
      <c r="DZH43" s="85"/>
      <c r="DZI43" s="85"/>
      <c r="DZJ43" s="85"/>
      <c r="DZK43" s="85"/>
      <c r="DZL43" s="85"/>
      <c r="DZM43" s="85"/>
      <c r="DZN43" s="85"/>
      <c r="DZO43" s="85"/>
      <c r="DZP43" s="85"/>
      <c r="DZQ43" s="85"/>
      <c r="DZR43" s="85"/>
      <c r="DZS43" s="85"/>
      <c r="DZT43" s="85"/>
      <c r="DZU43" s="85"/>
      <c r="DZV43" s="85"/>
      <c r="DZW43" s="85"/>
      <c r="DZX43" s="85"/>
      <c r="DZY43" s="85"/>
      <c r="DZZ43" s="85"/>
      <c r="EAA43" s="85"/>
      <c r="EAB43" s="85"/>
      <c r="EAC43" s="85"/>
      <c r="EAD43" s="85"/>
      <c r="EAE43" s="85"/>
      <c r="EAF43" s="85"/>
      <c r="EAG43" s="85"/>
      <c r="EAH43" s="85"/>
      <c r="EAI43" s="85"/>
      <c r="EAJ43" s="85"/>
      <c r="EAK43" s="85"/>
      <c r="EAL43" s="85"/>
      <c r="EAM43" s="85"/>
      <c r="EAN43" s="85"/>
      <c r="EAO43" s="85"/>
      <c r="EAP43" s="85"/>
      <c r="EAQ43" s="85"/>
      <c r="EAR43" s="85"/>
      <c r="EAS43" s="85"/>
      <c r="EAT43" s="85"/>
      <c r="EAU43" s="85"/>
      <c r="EAV43" s="85"/>
      <c r="EAW43" s="85"/>
      <c r="EAX43" s="85"/>
      <c r="EAY43" s="85"/>
      <c r="EAZ43" s="85"/>
      <c r="EBA43" s="85"/>
      <c r="EBB43" s="85"/>
      <c r="EBC43" s="85"/>
      <c r="EBD43" s="85"/>
      <c r="EBE43" s="85"/>
      <c r="EBF43" s="85"/>
      <c r="EBG43" s="85"/>
      <c r="EBH43" s="85"/>
      <c r="EBI43" s="85"/>
      <c r="EBJ43" s="85"/>
      <c r="EBK43" s="85"/>
      <c r="EBL43" s="85"/>
      <c r="EBM43" s="85"/>
      <c r="EBN43" s="85"/>
      <c r="EBO43" s="85"/>
      <c r="EBP43" s="85"/>
      <c r="EBQ43" s="85"/>
      <c r="EBR43" s="85"/>
      <c r="EBS43" s="85"/>
      <c r="EBT43" s="85"/>
      <c r="EBU43" s="85"/>
      <c r="EBV43" s="85"/>
      <c r="EBW43" s="85"/>
      <c r="EBX43" s="85"/>
      <c r="EBY43" s="85"/>
      <c r="EBZ43" s="85"/>
      <c r="ECA43" s="85"/>
      <c r="ECB43" s="85"/>
      <c r="ECC43" s="85"/>
      <c r="ECD43" s="85"/>
      <c r="ECE43" s="85"/>
      <c r="ECF43" s="85"/>
      <c r="ECG43" s="85"/>
      <c r="ECH43" s="85"/>
      <c r="ECI43" s="85"/>
      <c r="ECJ43" s="85"/>
      <c r="ECK43" s="85"/>
      <c r="ECL43" s="85"/>
      <c r="ECM43" s="85"/>
      <c r="ECN43" s="85"/>
      <c r="ECO43" s="85"/>
      <c r="ECP43" s="85"/>
      <c r="ECQ43" s="85"/>
      <c r="ECR43" s="85"/>
      <c r="ECS43" s="85"/>
      <c r="ECT43" s="85"/>
      <c r="ECU43" s="85"/>
      <c r="ECV43" s="85"/>
      <c r="ECW43" s="85"/>
      <c r="ECX43" s="85"/>
      <c r="ECY43" s="85"/>
      <c r="ECZ43" s="85"/>
      <c r="EDA43" s="85"/>
      <c r="EDB43" s="85"/>
      <c r="EDC43" s="85"/>
      <c r="EDD43" s="85"/>
      <c r="EDE43" s="85"/>
      <c r="EDF43" s="85"/>
      <c r="EDG43" s="85"/>
      <c r="EDH43" s="85"/>
      <c r="EDI43" s="85"/>
      <c r="EDJ43" s="85"/>
      <c r="EDK43" s="85"/>
      <c r="EDL43" s="85"/>
      <c r="EDM43" s="85"/>
      <c r="EDN43" s="85"/>
      <c r="EDO43" s="85"/>
      <c r="EDP43" s="85"/>
      <c r="EDQ43" s="85"/>
      <c r="EDR43" s="85"/>
      <c r="EDS43" s="85"/>
      <c r="EDT43" s="85"/>
      <c r="EDU43" s="85"/>
      <c r="EDV43" s="85"/>
      <c r="EDW43" s="85"/>
      <c r="EDX43" s="85"/>
      <c r="EDY43" s="85"/>
      <c r="EDZ43" s="85"/>
      <c r="EEA43" s="85"/>
      <c r="EEB43" s="85"/>
      <c r="EEC43" s="85"/>
      <c r="EED43" s="85"/>
      <c r="EEE43" s="85"/>
      <c r="EEF43" s="85"/>
      <c r="EEG43" s="85"/>
      <c r="EEH43" s="85"/>
      <c r="EEI43" s="85"/>
      <c r="EEJ43" s="85"/>
      <c r="EEK43" s="85"/>
      <c r="EEL43" s="85"/>
      <c r="EEM43" s="85"/>
      <c r="EEN43" s="85"/>
      <c r="EEO43" s="85"/>
      <c r="EEP43" s="85"/>
      <c r="EEQ43" s="85"/>
      <c r="EER43" s="85"/>
      <c r="EES43" s="85"/>
      <c r="EET43" s="85"/>
      <c r="EEU43" s="85"/>
      <c r="EEV43" s="85"/>
      <c r="EEW43" s="85"/>
      <c r="EEX43" s="85"/>
      <c r="EEY43" s="85"/>
      <c r="EEZ43" s="85"/>
      <c r="EFA43" s="85"/>
      <c r="EFB43" s="85"/>
      <c r="EFC43" s="85"/>
      <c r="EFD43" s="85"/>
      <c r="EFE43" s="85"/>
      <c r="EFF43" s="85"/>
      <c r="EFG43" s="85"/>
      <c r="EFH43" s="85"/>
      <c r="EFI43" s="85"/>
      <c r="EFJ43" s="85"/>
      <c r="EFK43" s="85"/>
      <c r="EFL43" s="85"/>
      <c r="EFM43" s="85"/>
      <c r="EFN43" s="85"/>
      <c r="EFO43" s="85"/>
      <c r="EFP43" s="85"/>
      <c r="EFQ43" s="85"/>
      <c r="EFR43" s="85"/>
      <c r="EFS43" s="85"/>
      <c r="EFT43" s="85"/>
      <c r="EFU43" s="85"/>
      <c r="EFV43" s="85"/>
      <c r="EFW43" s="85"/>
      <c r="EFX43" s="85"/>
      <c r="EFY43" s="85"/>
      <c r="EFZ43" s="85"/>
      <c r="EGA43" s="85"/>
      <c r="EGB43" s="85"/>
      <c r="EGC43" s="85"/>
      <c r="EGD43" s="85"/>
      <c r="EGE43" s="85"/>
      <c r="EGF43" s="85"/>
      <c r="EGG43" s="85"/>
      <c r="EGH43" s="85"/>
      <c r="EGI43" s="85"/>
      <c r="EGJ43" s="85"/>
      <c r="EGK43" s="85"/>
      <c r="EGL43" s="85"/>
      <c r="EGM43" s="85"/>
      <c r="EGN43" s="85"/>
      <c r="EGO43" s="85"/>
      <c r="EGP43" s="85"/>
      <c r="EGQ43" s="85"/>
      <c r="EGR43" s="85"/>
      <c r="EGS43" s="85"/>
      <c r="EGT43" s="85"/>
      <c r="EGU43" s="85"/>
      <c r="EGV43" s="85"/>
      <c r="EGW43" s="85"/>
      <c r="EGX43" s="85"/>
      <c r="EGY43" s="85"/>
      <c r="EGZ43" s="85"/>
      <c r="EHA43" s="85"/>
      <c r="EHB43" s="85"/>
      <c r="EHC43" s="85"/>
      <c r="EHD43" s="85"/>
      <c r="EHE43" s="85"/>
      <c r="EHF43" s="85"/>
      <c r="EHG43" s="85"/>
      <c r="EHH43" s="85"/>
      <c r="EHI43" s="85"/>
      <c r="EHJ43" s="85"/>
      <c r="EHK43" s="85"/>
      <c r="EHL43" s="85"/>
      <c r="EHM43" s="85"/>
      <c r="EHN43" s="85"/>
      <c r="EHO43" s="85"/>
      <c r="EHP43" s="85"/>
      <c r="EHQ43" s="85"/>
      <c r="EHR43" s="85"/>
      <c r="EHS43" s="85"/>
      <c r="EHT43" s="85"/>
      <c r="EHU43" s="85"/>
      <c r="EHV43" s="85"/>
      <c r="EHW43" s="85"/>
      <c r="EHX43" s="85"/>
      <c r="EHY43" s="85"/>
      <c r="EHZ43" s="85"/>
      <c r="EIA43" s="85"/>
      <c r="EIB43" s="85"/>
      <c r="EIC43" s="85"/>
      <c r="EID43" s="85"/>
      <c r="EIE43" s="85"/>
      <c r="EIF43" s="85"/>
      <c r="EIG43" s="85"/>
      <c r="EIH43" s="85"/>
      <c r="EII43" s="85"/>
      <c r="EIJ43" s="85"/>
      <c r="EIK43" s="85"/>
      <c r="EIL43" s="85"/>
      <c r="EIM43" s="85"/>
      <c r="EIN43" s="85"/>
      <c r="EIO43" s="85"/>
      <c r="EIP43" s="85"/>
      <c r="EIQ43" s="85"/>
      <c r="EIR43" s="85"/>
      <c r="EIS43" s="85"/>
      <c r="EIT43" s="85"/>
      <c r="EIU43" s="85"/>
      <c r="EIV43" s="85"/>
      <c r="EIW43" s="85"/>
      <c r="EIX43" s="85"/>
      <c r="EIY43" s="85"/>
      <c r="EIZ43" s="85"/>
      <c r="EJA43" s="85"/>
      <c r="EJB43" s="85"/>
      <c r="EJC43" s="85"/>
      <c r="EJD43" s="85"/>
      <c r="EJE43" s="85"/>
      <c r="EJF43" s="85"/>
      <c r="EJG43" s="85"/>
      <c r="EJH43" s="85"/>
      <c r="EJI43" s="85"/>
      <c r="EJJ43" s="85"/>
      <c r="EJK43" s="85"/>
      <c r="EJL43" s="85"/>
      <c r="EJM43" s="85"/>
      <c r="EJN43" s="85"/>
      <c r="EJO43" s="85"/>
      <c r="EJP43" s="85"/>
      <c r="EJQ43" s="85"/>
      <c r="EJR43" s="85"/>
      <c r="EJS43" s="85"/>
      <c r="EJT43" s="85"/>
      <c r="EJU43" s="85"/>
      <c r="EJV43" s="85"/>
      <c r="EJW43" s="85"/>
      <c r="EJX43" s="85"/>
      <c r="EJY43" s="85"/>
      <c r="EJZ43" s="85"/>
      <c r="EKA43" s="85"/>
      <c r="EKB43" s="85"/>
      <c r="EKC43" s="85"/>
      <c r="EKD43" s="85"/>
      <c r="EKE43" s="85"/>
      <c r="EKF43" s="85"/>
      <c r="EKG43" s="85"/>
      <c r="EKH43" s="85"/>
      <c r="EKI43" s="85"/>
      <c r="EKJ43" s="85"/>
      <c r="EKK43" s="85"/>
      <c r="EKL43" s="85"/>
      <c r="EKM43" s="85"/>
      <c r="EKN43" s="85"/>
      <c r="EKO43" s="85"/>
      <c r="EKP43" s="85"/>
      <c r="EKQ43" s="85"/>
      <c r="EKR43" s="85"/>
      <c r="EKS43" s="85"/>
      <c r="EKT43" s="85"/>
      <c r="EKU43" s="85"/>
      <c r="EKV43" s="85"/>
      <c r="EKW43" s="85"/>
      <c r="EKX43" s="85"/>
      <c r="EKY43" s="85"/>
      <c r="EKZ43" s="85"/>
      <c r="ELA43" s="85"/>
      <c r="ELB43" s="85"/>
      <c r="ELC43" s="85"/>
      <c r="ELD43" s="85"/>
      <c r="ELE43" s="85"/>
      <c r="ELF43" s="85"/>
      <c r="ELG43" s="85"/>
      <c r="ELH43" s="85"/>
      <c r="ELI43" s="85"/>
      <c r="ELJ43" s="85"/>
      <c r="ELK43" s="85"/>
      <c r="ELL43" s="85"/>
      <c r="ELM43" s="85"/>
      <c r="ELN43" s="85"/>
      <c r="ELO43" s="85"/>
      <c r="ELP43" s="85"/>
      <c r="ELQ43" s="85"/>
      <c r="ELR43" s="85"/>
      <c r="ELS43" s="85"/>
      <c r="ELT43" s="85"/>
      <c r="ELU43" s="85"/>
      <c r="ELV43" s="85"/>
      <c r="ELW43" s="85"/>
      <c r="ELX43" s="85"/>
      <c r="ELY43" s="85"/>
      <c r="ELZ43" s="85"/>
      <c r="EMA43" s="85"/>
      <c r="EMB43" s="85"/>
      <c r="EMC43" s="85"/>
      <c r="EMD43" s="85"/>
      <c r="EME43" s="85"/>
      <c r="EMF43" s="85"/>
      <c r="EMG43" s="85"/>
      <c r="EMH43" s="85"/>
      <c r="EMI43" s="85"/>
      <c r="EMJ43" s="85"/>
      <c r="EMK43" s="85"/>
      <c r="EML43" s="85"/>
      <c r="EMM43" s="85"/>
      <c r="EMN43" s="85"/>
      <c r="EMO43" s="85"/>
      <c r="EMP43" s="85"/>
      <c r="EMQ43" s="85"/>
      <c r="EMR43" s="85"/>
      <c r="EMS43" s="85"/>
      <c r="EMT43" s="85"/>
      <c r="EMU43" s="85"/>
      <c r="EMV43" s="85"/>
      <c r="EMW43" s="85"/>
      <c r="EMX43" s="85"/>
      <c r="EMY43" s="85"/>
      <c r="EMZ43" s="85"/>
      <c r="ENA43" s="85"/>
      <c r="ENB43" s="85"/>
      <c r="ENC43" s="85"/>
      <c r="END43" s="85"/>
      <c r="ENE43" s="85"/>
      <c r="ENF43" s="85"/>
      <c r="ENG43" s="85"/>
      <c r="ENH43" s="85"/>
      <c r="ENI43" s="85"/>
      <c r="ENJ43" s="85"/>
      <c r="ENK43" s="85"/>
      <c r="ENL43" s="85"/>
      <c r="ENM43" s="85"/>
      <c r="ENN43" s="85"/>
      <c r="ENO43" s="85"/>
      <c r="ENP43" s="85"/>
      <c r="ENQ43" s="85"/>
      <c r="ENR43" s="85"/>
      <c r="ENS43" s="85"/>
      <c r="ENT43" s="85"/>
      <c r="ENU43" s="85"/>
      <c r="ENV43" s="85"/>
      <c r="ENW43" s="85"/>
      <c r="ENX43" s="85"/>
      <c r="ENY43" s="85"/>
      <c r="ENZ43" s="85"/>
      <c r="EOA43" s="85"/>
      <c r="EOB43" s="85"/>
      <c r="EOC43" s="85"/>
      <c r="EOD43" s="85"/>
      <c r="EOE43" s="85"/>
      <c r="EOF43" s="85"/>
      <c r="EOG43" s="85"/>
      <c r="EOH43" s="85"/>
      <c r="EOI43" s="85"/>
      <c r="EOJ43" s="85"/>
      <c r="EOK43" s="85"/>
      <c r="EOL43" s="85"/>
      <c r="EOM43" s="85"/>
      <c r="EON43" s="85"/>
      <c r="EOO43" s="85"/>
      <c r="EOP43" s="85"/>
      <c r="EOQ43" s="85"/>
      <c r="EOR43" s="85"/>
      <c r="EOS43" s="85"/>
      <c r="EOT43" s="85"/>
      <c r="EOU43" s="85"/>
      <c r="EOV43" s="85"/>
      <c r="EOW43" s="85"/>
      <c r="EOX43" s="85"/>
      <c r="EOY43" s="85"/>
      <c r="EOZ43" s="85"/>
      <c r="EPA43" s="85"/>
      <c r="EPB43" s="85"/>
      <c r="EPC43" s="85"/>
      <c r="EPD43" s="85"/>
      <c r="EPE43" s="85"/>
      <c r="EPF43" s="85"/>
      <c r="EPG43" s="85"/>
      <c r="EPH43" s="85"/>
      <c r="EPI43" s="85"/>
      <c r="EPJ43" s="85"/>
      <c r="EPK43" s="85"/>
      <c r="EPL43" s="85"/>
      <c r="EPM43" s="85"/>
      <c r="EPN43" s="85"/>
      <c r="EPO43" s="85"/>
      <c r="EPP43" s="85"/>
      <c r="EPQ43" s="85"/>
      <c r="EPR43" s="85"/>
      <c r="EPS43" s="85"/>
      <c r="EPT43" s="85"/>
      <c r="EPU43" s="85"/>
      <c r="EPV43" s="85"/>
      <c r="EPW43" s="85"/>
      <c r="EPX43" s="85"/>
      <c r="EPY43" s="85"/>
      <c r="EPZ43" s="85"/>
      <c r="EQA43" s="85"/>
      <c r="EQB43" s="85"/>
      <c r="EQC43" s="85"/>
      <c r="EQD43" s="85"/>
      <c r="EQE43" s="85"/>
      <c r="EQF43" s="85"/>
      <c r="EQG43" s="85"/>
      <c r="EQH43" s="85"/>
      <c r="EQI43" s="85"/>
      <c r="EQJ43" s="85"/>
      <c r="EQK43" s="85"/>
      <c r="EQL43" s="85"/>
      <c r="EQM43" s="85"/>
      <c r="EQN43" s="85"/>
      <c r="EQO43" s="85"/>
      <c r="EQP43" s="85"/>
      <c r="EQQ43" s="85"/>
      <c r="EQR43" s="85"/>
      <c r="EQS43" s="85"/>
      <c r="EQT43" s="85"/>
      <c r="EQU43" s="85"/>
      <c r="EQV43" s="85"/>
      <c r="EQW43" s="85"/>
      <c r="EQX43" s="85"/>
      <c r="EQY43" s="85"/>
      <c r="EQZ43" s="85"/>
      <c r="ERA43" s="85"/>
      <c r="ERB43" s="85"/>
      <c r="ERC43" s="85"/>
      <c r="ERD43" s="85"/>
      <c r="ERE43" s="85"/>
      <c r="ERF43" s="85"/>
      <c r="ERG43" s="85"/>
      <c r="ERH43" s="85"/>
      <c r="ERI43" s="85"/>
      <c r="ERJ43" s="85"/>
      <c r="ERK43" s="85"/>
      <c r="ERL43" s="85"/>
      <c r="ERM43" s="85"/>
      <c r="ERN43" s="85"/>
      <c r="ERO43" s="85"/>
      <c r="ERP43" s="85"/>
      <c r="ERQ43" s="85"/>
      <c r="ERR43" s="85"/>
      <c r="ERS43" s="85"/>
      <c r="ERT43" s="85"/>
      <c r="ERU43" s="85"/>
      <c r="ERV43" s="85"/>
      <c r="ERW43" s="85"/>
      <c r="ERX43" s="85"/>
      <c r="ERY43" s="85"/>
      <c r="ERZ43" s="85"/>
      <c r="ESA43" s="85"/>
      <c r="ESB43" s="85"/>
      <c r="ESC43" s="85"/>
      <c r="ESD43" s="85"/>
      <c r="ESE43" s="85"/>
      <c r="ESF43" s="85"/>
      <c r="ESG43" s="85"/>
      <c r="ESH43" s="85"/>
      <c r="ESI43" s="85"/>
      <c r="ESJ43" s="85"/>
      <c r="ESK43" s="85"/>
      <c r="ESL43" s="85"/>
      <c r="ESM43" s="85"/>
      <c r="ESN43" s="85"/>
      <c r="ESO43" s="85"/>
      <c r="ESP43" s="85"/>
      <c r="ESQ43" s="85"/>
      <c r="ESR43" s="85"/>
      <c r="ESS43" s="85"/>
      <c r="EST43" s="85"/>
      <c r="ESU43" s="85"/>
      <c r="ESV43" s="85"/>
      <c r="ESW43" s="85"/>
      <c r="ESX43" s="85"/>
      <c r="ESY43" s="85"/>
      <c r="ESZ43" s="85"/>
      <c r="ETA43" s="85"/>
      <c r="ETB43" s="85"/>
      <c r="ETC43" s="85"/>
      <c r="ETD43" s="85"/>
      <c r="ETE43" s="85"/>
      <c r="ETF43" s="85"/>
      <c r="ETG43" s="85"/>
      <c r="ETH43" s="85"/>
      <c r="ETI43" s="85"/>
      <c r="ETJ43" s="85"/>
      <c r="ETK43" s="85"/>
      <c r="ETL43" s="85"/>
      <c r="ETM43" s="85"/>
      <c r="ETN43" s="85"/>
      <c r="ETO43" s="85"/>
      <c r="ETP43" s="85"/>
      <c r="ETQ43" s="85"/>
      <c r="ETR43" s="85"/>
      <c r="ETS43" s="85"/>
      <c r="ETT43" s="85"/>
      <c r="ETU43" s="85"/>
      <c r="ETV43" s="85"/>
      <c r="ETW43" s="85"/>
      <c r="ETX43" s="85"/>
      <c r="ETY43" s="85"/>
      <c r="ETZ43" s="85"/>
      <c r="EUA43" s="85"/>
      <c r="EUB43" s="85"/>
      <c r="EUC43" s="85"/>
      <c r="EUD43" s="85"/>
      <c r="EUE43" s="85"/>
      <c r="EUF43" s="85"/>
      <c r="EUG43" s="85"/>
      <c r="EUH43" s="85"/>
      <c r="EUI43" s="85"/>
      <c r="EUJ43" s="85"/>
      <c r="EUK43" s="85"/>
      <c r="EUL43" s="85"/>
      <c r="EUM43" s="85"/>
      <c r="EUN43" s="85"/>
      <c r="EUO43" s="85"/>
      <c r="EUP43" s="85"/>
      <c r="EUQ43" s="85"/>
      <c r="EUR43" s="85"/>
      <c r="EUS43" s="85"/>
      <c r="EUT43" s="85"/>
      <c r="EUU43" s="85"/>
      <c r="EUV43" s="85"/>
      <c r="EUW43" s="85"/>
      <c r="EUX43" s="85"/>
      <c r="EUY43" s="85"/>
      <c r="EUZ43" s="85"/>
      <c r="EVA43" s="85"/>
      <c r="EVB43" s="85"/>
      <c r="EVC43" s="85"/>
      <c r="EVD43" s="85"/>
      <c r="EVE43" s="85"/>
      <c r="EVF43" s="85"/>
      <c r="EVG43" s="85"/>
      <c r="EVH43" s="85"/>
      <c r="EVI43" s="85"/>
      <c r="EVJ43" s="85"/>
      <c r="EVK43" s="85"/>
      <c r="EVL43" s="85"/>
      <c r="EVM43" s="85"/>
      <c r="EVN43" s="85"/>
      <c r="EVO43" s="85"/>
      <c r="EVP43" s="85"/>
      <c r="EVQ43" s="85"/>
      <c r="EVR43" s="85"/>
      <c r="EVS43" s="85"/>
      <c r="EVT43" s="85"/>
      <c r="EVU43" s="85"/>
      <c r="EVV43" s="85"/>
      <c r="EVW43" s="85"/>
      <c r="EVX43" s="85"/>
      <c r="EVY43" s="85"/>
      <c r="EVZ43" s="85"/>
      <c r="EWA43" s="85"/>
      <c r="EWB43" s="85"/>
      <c r="EWC43" s="85"/>
      <c r="EWD43" s="85"/>
      <c r="EWE43" s="85"/>
      <c r="EWF43" s="85"/>
      <c r="EWG43" s="85"/>
      <c r="EWH43" s="85"/>
      <c r="EWI43" s="85"/>
      <c r="EWJ43" s="85"/>
      <c r="EWK43" s="85"/>
      <c r="EWL43" s="85"/>
      <c r="EWM43" s="85"/>
      <c r="EWN43" s="85"/>
      <c r="EWO43" s="85"/>
      <c r="EWP43" s="85"/>
      <c r="EWQ43" s="85"/>
      <c r="EWR43" s="85"/>
      <c r="EWS43" s="85"/>
      <c r="EWT43" s="85"/>
      <c r="EWU43" s="85"/>
      <c r="EWV43" s="85"/>
      <c r="EWW43" s="85"/>
      <c r="EWX43" s="85"/>
      <c r="EWY43" s="85"/>
      <c r="EWZ43" s="85"/>
      <c r="EXA43" s="85"/>
      <c r="EXB43" s="85"/>
      <c r="EXC43" s="85"/>
      <c r="EXD43" s="85"/>
      <c r="EXE43" s="85"/>
      <c r="EXF43" s="85"/>
      <c r="EXG43" s="85"/>
      <c r="EXH43" s="85"/>
      <c r="EXI43" s="85"/>
      <c r="EXJ43" s="85"/>
      <c r="EXK43" s="85"/>
      <c r="EXL43" s="85"/>
      <c r="EXM43" s="85"/>
      <c r="EXN43" s="85"/>
      <c r="EXO43" s="85"/>
      <c r="EXP43" s="85"/>
      <c r="EXQ43" s="85"/>
      <c r="EXR43" s="85"/>
      <c r="EXS43" s="85"/>
      <c r="EXT43" s="85"/>
      <c r="EXU43" s="85"/>
      <c r="EXV43" s="85"/>
      <c r="EXW43" s="85"/>
      <c r="EXX43" s="85"/>
      <c r="EXY43" s="85"/>
      <c r="EXZ43" s="85"/>
      <c r="EYA43" s="85"/>
      <c r="EYB43" s="85"/>
      <c r="EYC43" s="85"/>
      <c r="EYD43" s="85"/>
      <c r="EYE43" s="85"/>
      <c r="EYF43" s="85"/>
      <c r="EYG43" s="85"/>
      <c r="EYH43" s="85"/>
      <c r="EYI43" s="85"/>
      <c r="EYJ43" s="85"/>
      <c r="EYK43" s="85"/>
      <c r="EYL43" s="85"/>
      <c r="EYM43" s="85"/>
      <c r="EYN43" s="85"/>
      <c r="EYO43" s="85"/>
      <c r="EYP43" s="85"/>
      <c r="EYQ43" s="85"/>
      <c r="EYR43" s="85"/>
      <c r="EYS43" s="85"/>
      <c r="EYT43" s="85"/>
      <c r="EYU43" s="85"/>
      <c r="EYV43" s="85"/>
      <c r="EYW43" s="85"/>
      <c r="EYX43" s="85"/>
      <c r="EYY43" s="85"/>
      <c r="EYZ43" s="85"/>
      <c r="EZA43" s="85"/>
      <c r="EZB43" s="85"/>
      <c r="EZC43" s="85"/>
      <c r="EZD43" s="85"/>
      <c r="EZE43" s="85"/>
      <c r="EZF43" s="85"/>
      <c r="EZG43" s="85"/>
      <c r="EZH43" s="85"/>
      <c r="EZI43" s="85"/>
      <c r="EZJ43" s="85"/>
      <c r="EZK43" s="85"/>
      <c r="EZL43" s="85"/>
      <c r="EZM43" s="85"/>
      <c r="EZN43" s="85"/>
      <c r="EZO43" s="85"/>
      <c r="EZP43" s="85"/>
      <c r="EZQ43" s="85"/>
      <c r="EZR43" s="85"/>
      <c r="EZS43" s="85"/>
      <c r="EZT43" s="85"/>
      <c r="EZU43" s="85"/>
      <c r="EZV43" s="85"/>
      <c r="EZW43" s="85"/>
      <c r="EZX43" s="85"/>
      <c r="EZY43" s="85"/>
      <c r="EZZ43" s="85"/>
      <c r="FAA43" s="85"/>
      <c r="FAB43" s="85"/>
      <c r="FAC43" s="85"/>
      <c r="FAD43" s="85"/>
      <c r="FAE43" s="85"/>
      <c r="FAF43" s="85"/>
      <c r="FAG43" s="85"/>
      <c r="FAH43" s="85"/>
      <c r="FAI43" s="85"/>
      <c r="FAJ43" s="85"/>
      <c r="FAK43" s="85"/>
      <c r="FAL43" s="85"/>
      <c r="FAM43" s="85"/>
      <c r="FAN43" s="85"/>
      <c r="FAO43" s="85"/>
      <c r="FAP43" s="85"/>
      <c r="FAQ43" s="85"/>
      <c r="FAR43" s="85"/>
      <c r="FAS43" s="85"/>
      <c r="FAT43" s="85"/>
      <c r="FAU43" s="85"/>
      <c r="FAV43" s="85"/>
      <c r="FAW43" s="85"/>
      <c r="FAX43" s="85"/>
      <c r="FAY43" s="85"/>
      <c r="FAZ43" s="85"/>
      <c r="FBA43" s="85"/>
      <c r="FBB43" s="85"/>
      <c r="FBC43" s="85"/>
      <c r="FBD43" s="85"/>
      <c r="FBE43" s="85"/>
      <c r="FBF43" s="85"/>
      <c r="FBG43" s="85"/>
      <c r="FBH43" s="85"/>
      <c r="FBI43" s="85"/>
      <c r="FBJ43" s="85"/>
      <c r="FBK43" s="85"/>
      <c r="FBL43" s="85"/>
      <c r="FBM43" s="85"/>
      <c r="FBN43" s="85"/>
      <c r="FBO43" s="85"/>
      <c r="FBP43" s="85"/>
      <c r="FBQ43" s="85"/>
      <c r="FBR43" s="85"/>
      <c r="FBS43" s="85"/>
      <c r="FBT43" s="85"/>
      <c r="FBU43" s="85"/>
      <c r="FBV43" s="85"/>
      <c r="FBW43" s="85"/>
      <c r="FBX43" s="85"/>
      <c r="FBY43" s="85"/>
      <c r="FBZ43" s="85"/>
      <c r="FCA43" s="85"/>
      <c r="FCB43" s="85"/>
      <c r="FCC43" s="85"/>
      <c r="FCD43" s="85"/>
      <c r="FCE43" s="85"/>
      <c r="FCF43" s="85"/>
      <c r="FCG43" s="85"/>
      <c r="FCH43" s="85"/>
      <c r="FCI43" s="85"/>
      <c r="FCJ43" s="85"/>
      <c r="FCK43" s="85"/>
      <c r="FCL43" s="85"/>
      <c r="FCM43" s="85"/>
      <c r="FCN43" s="85"/>
      <c r="FCO43" s="85"/>
      <c r="FCP43" s="85"/>
      <c r="FCQ43" s="85"/>
      <c r="FCR43" s="85"/>
      <c r="FCS43" s="85"/>
      <c r="FCT43" s="85"/>
      <c r="FCU43" s="85"/>
      <c r="FCV43" s="85"/>
      <c r="FCW43" s="85"/>
      <c r="FCX43" s="85"/>
      <c r="FCY43" s="85"/>
      <c r="FCZ43" s="85"/>
      <c r="FDA43" s="85"/>
      <c r="FDB43" s="85"/>
      <c r="FDC43" s="85"/>
      <c r="FDD43" s="85"/>
      <c r="FDE43" s="85"/>
      <c r="FDF43" s="85"/>
      <c r="FDG43" s="85"/>
      <c r="FDH43" s="85"/>
      <c r="FDI43" s="85"/>
      <c r="FDJ43" s="85"/>
      <c r="FDK43" s="85"/>
      <c r="FDL43" s="85"/>
      <c r="FDM43" s="85"/>
      <c r="FDN43" s="85"/>
      <c r="FDO43" s="85"/>
      <c r="FDP43" s="85"/>
      <c r="FDQ43" s="85"/>
      <c r="FDR43" s="85"/>
      <c r="FDS43" s="85"/>
      <c r="FDT43" s="85"/>
      <c r="FDU43" s="85"/>
      <c r="FDV43" s="85"/>
      <c r="FDW43" s="85"/>
      <c r="FDX43" s="85"/>
      <c r="FDY43" s="85"/>
      <c r="FDZ43" s="85"/>
      <c r="FEA43" s="85"/>
      <c r="FEB43" s="85"/>
      <c r="FEC43" s="85"/>
      <c r="FED43" s="85"/>
      <c r="FEE43" s="85"/>
      <c r="FEF43" s="85"/>
      <c r="FEG43" s="85"/>
      <c r="FEH43" s="85"/>
      <c r="FEI43" s="85"/>
      <c r="FEJ43" s="85"/>
      <c r="FEK43" s="85"/>
      <c r="FEL43" s="85"/>
      <c r="FEM43" s="85"/>
      <c r="FEN43" s="85"/>
      <c r="FEO43" s="85"/>
      <c r="FEP43" s="85"/>
      <c r="FEQ43" s="85"/>
      <c r="FER43" s="85"/>
      <c r="FES43" s="85"/>
      <c r="FET43" s="85"/>
      <c r="FEU43" s="85"/>
      <c r="FEV43" s="85"/>
      <c r="FEW43" s="85"/>
      <c r="FEX43" s="85"/>
      <c r="FEY43" s="85"/>
      <c r="FEZ43" s="85"/>
      <c r="FFA43" s="85"/>
      <c r="FFB43" s="85"/>
      <c r="FFC43" s="85"/>
      <c r="FFD43" s="85"/>
      <c r="FFE43" s="85"/>
      <c r="FFF43" s="85"/>
      <c r="FFG43" s="85"/>
      <c r="FFH43" s="85"/>
      <c r="FFI43" s="85"/>
      <c r="FFJ43" s="85"/>
      <c r="FFK43" s="85"/>
      <c r="FFL43" s="85"/>
      <c r="FFM43" s="85"/>
      <c r="FFN43" s="85"/>
      <c r="FFO43" s="85"/>
      <c r="FFP43" s="85"/>
      <c r="FFQ43" s="85"/>
      <c r="FFR43" s="85"/>
      <c r="FFS43" s="85"/>
      <c r="FFT43" s="85"/>
      <c r="FFU43" s="85"/>
      <c r="FFV43" s="85"/>
      <c r="FFW43" s="85"/>
      <c r="FFX43" s="85"/>
      <c r="FFY43" s="85"/>
      <c r="FFZ43" s="85"/>
      <c r="FGA43" s="85"/>
      <c r="FGB43" s="85"/>
      <c r="FGC43" s="85"/>
      <c r="FGD43" s="85"/>
      <c r="FGE43" s="85"/>
      <c r="FGF43" s="85"/>
      <c r="FGG43" s="85"/>
      <c r="FGH43" s="85"/>
      <c r="FGI43" s="85"/>
      <c r="FGJ43" s="85"/>
      <c r="FGK43" s="85"/>
      <c r="FGL43" s="85"/>
      <c r="FGM43" s="85"/>
      <c r="FGN43" s="85"/>
      <c r="FGO43" s="85"/>
      <c r="FGP43" s="85"/>
      <c r="FGQ43" s="85"/>
      <c r="FGR43" s="85"/>
      <c r="FGS43" s="85"/>
      <c r="FGT43" s="85"/>
      <c r="FGU43" s="85"/>
      <c r="FGV43" s="85"/>
      <c r="FGW43" s="85"/>
      <c r="FGX43" s="85"/>
      <c r="FGY43" s="85"/>
      <c r="FGZ43" s="85"/>
      <c r="FHA43" s="85"/>
      <c r="FHB43" s="85"/>
      <c r="FHC43" s="85"/>
      <c r="FHD43" s="85"/>
      <c r="FHE43" s="85"/>
      <c r="FHF43" s="85"/>
      <c r="FHG43" s="85"/>
      <c r="FHH43" s="85"/>
      <c r="FHI43" s="85"/>
      <c r="FHJ43" s="85"/>
      <c r="FHK43" s="85"/>
      <c r="FHL43" s="85"/>
      <c r="FHM43" s="85"/>
      <c r="FHN43" s="85"/>
      <c r="FHO43" s="85"/>
      <c r="FHP43" s="85"/>
      <c r="FHQ43" s="85"/>
      <c r="FHR43" s="85"/>
      <c r="FHS43" s="85"/>
      <c r="FHT43" s="85"/>
      <c r="FHU43" s="85"/>
      <c r="FHV43" s="85"/>
      <c r="FHW43" s="85"/>
      <c r="FHX43" s="85"/>
      <c r="FHY43" s="85"/>
      <c r="FHZ43" s="85"/>
      <c r="FIA43" s="85"/>
      <c r="FIB43" s="85"/>
      <c r="FIC43" s="85"/>
      <c r="FID43" s="85"/>
      <c r="FIE43" s="85"/>
      <c r="FIF43" s="85"/>
      <c r="FIG43" s="85"/>
      <c r="FIH43" s="85"/>
      <c r="FII43" s="85"/>
      <c r="FIJ43" s="85"/>
      <c r="FIK43" s="85"/>
      <c r="FIL43" s="85"/>
      <c r="FIM43" s="85"/>
      <c r="FIN43" s="85"/>
      <c r="FIO43" s="85"/>
      <c r="FIP43" s="85"/>
      <c r="FIQ43" s="85"/>
      <c r="FIR43" s="85"/>
      <c r="FIS43" s="85"/>
      <c r="FIT43" s="85"/>
      <c r="FIU43" s="85"/>
      <c r="FIV43" s="85"/>
      <c r="FIW43" s="85"/>
      <c r="FIX43" s="85"/>
      <c r="FIY43" s="85"/>
      <c r="FIZ43" s="85"/>
      <c r="FJA43" s="85"/>
      <c r="FJB43" s="85"/>
      <c r="FJC43" s="85"/>
      <c r="FJD43" s="85"/>
      <c r="FJE43" s="85"/>
      <c r="FJF43" s="85"/>
      <c r="FJG43" s="85"/>
      <c r="FJH43" s="85"/>
      <c r="FJI43" s="85"/>
      <c r="FJJ43" s="85"/>
      <c r="FJK43" s="85"/>
      <c r="FJL43" s="85"/>
      <c r="FJM43" s="85"/>
      <c r="FJN43" s="85"/>
      <c r="FJO43" s="85"/>
      <c r="FJP43" s="85"/>
      <c r="FJQ43" s="85"/>
      <c r="FJR43" s="85"/>
      <c r="FJS43" s="85"/>
      <c r="FJT43" s="85"/>
      <c r="FJU43" s="85"/>
      <c r="FJV43" s="85"/>
      <c r="FJW43" s="85"/>
      <c r="FJX43" s="85"/>
      <c r="FJY43" s="85"/>
      <c r="FJZ43" s="85"/>
      <c r="FKA43" s="85"/>
      <c r="FKB43" s="85"/>
      <c r="FKC43" s="85"/>
      <c r="FKD43" s="85"/>
      <c r="FKE43" s="85"/>
      <c r="FKF43" s="85"/>
      <c r="FKG43" s="85"/>
      <c r="FKH43" s="85"/>
      <c r="FKI43" s="85"/>
      <c r="FKJ43" s="85"/>
      <c r="FKK43" s="85"/>
      <c r="FKL43" s="85"/>
      <c r="FKM43" s="85"/>
      <c r="FKN43" s="85"/>
      <c r="FKO43" s="85"/>
      <c r="FKP43" s="85"/>
      <c r="FKQ43" s="85"/>
      <c r="FKR43" s="85"/>
      <c r="FKS43" s="85"/>
      <c r="FKT43" s="85"/>
      <c r="FKU43" s="85"/>
      <c r="FKV43" s="85"/>
      <c r="FKW43" s="85"/>
      <c r="FKX43" s="85"/>
      <c r="FKY43" s="85"/>
      <c r="FKZ43" s="85"/>
      <c r="FLA43" s="85"/>
      <c r="FLB43" s="85"/>
      <c r="FLC43" s="85"/>
      <c r="FLD43" s="85"/>
      <c r="FLE43" s="85"/>
      <c r="FLF43" s="85"/>
      <c r="FLG43" s="85"/>
      <c r="FLH43" s="85"/>
      <c r="FLI43" s="85"/>
      <c r="FLJ43" s="85"/>
      <c r="FLK43" s="85"/>
      <c r="FLL43" s="85"/>
      <c r="FLM43" s="85"/>
      <c r="FLN43" s="85"/>
      <c r="FLO43" s="85"/>
      <c r="FLP43" s="85"/>
      <c r="FLQ43" s="85"/>
      <c r="FLR43" s="85"/>
      <c r="FLS43" s="85"/>
      <c r="FLT43" s="85"/>
      <c r="FLU43" s="85"/>
      <c r="FLV43" s="85"/>
      <c r="FLW43" s="85"/>
      <c r="FLX43" s="85"/>
      <c r="FLY43" s="85"/>
      <c r="FLZ43" s="85"/>
      <c r="FMA43" s="85"/>
      <c r="FMB43" s="85"/>
      <c r="FMC43" s="85"/>
      <c r="FMD43" s="85"/>
      <c r="FME43" s="85"/>
      <c r="FMF43" s="85"/>
      <c r="FMG43" s="85"/>
      <c r="FMH43" s="85"/>
      <c r="FMI43" s="85"/>
      <c r="FMJ43" s="85"/>
      <c r="FMK43" s="85"/>
      <c r="FML43" s="85"/>
      <c r="FMM43" s="85"/>
      <c r="FMN43" s="85"/>
      <c r="FMO43" s="85"/>
      <c r="FMP43" s="85"/>
      <c r="FMQ43" s="85"/>
      <c r="FMR43" s="85"/>
      <c r="FMS43" s="85"/>
      <c r="FMT43" s="85"/>
      <c r="FMU43" s="85"/>
      <c r="FMV43" s="85"/>
      <c r="FMW43" s="85"/>
      <c r="FMX43" s="85"/>
      <c r="FMY43" s="85"/>
      <c r="FMZ43" s="85"/>
      <c r="FNA43" s="85"/>
      <c r="FNB43" s="85"/>
      <c r="FNC43" s="85"/>
      <c r="FND43" s="85"/>
      <c r="FNE43" s="85"/>
      <c r="FNF43" s="85"/>
      <c r="FNG43" s="85"/>
      <c r="FNH43" s="85"/>
      <c r="FNI43" s="85"/>
      <c r="FNJ43" s="85"/>
      <c r="FNK43" s="85"/>
      <c r="FNL43" s="85"/>
      <c r="FNM43" s="85"/>
      <c r="FNN43" s="85"/>
      <c r="FNO43" s="85"/>
      <c r="FNP43" s="85"/>
      <c r="FNQ43" s="85"/>
      <c r="FNR43" s="85"/>
      <c r="FNS43" s="85"/>
      <c r="FNT43" s="85"/>
      <c r="FNU43" s="85"/>
      <c r="FNV43" s="85"/>
      <c r="FNW43" s="85"/>
      <c r="FNX43" s="85"/>
      <c r="FNY43" s="85"/>
      <c r="FNZ43" s="85"/>
      <c r="FOA43" s="85"/>
      <c r="FOB43" s="85"/>
      <c r="FOC43" s="85"/>
      <c r="FOD43" s="85"/>
      <c r="FOE43" s="85"/>
      <c r="FOF43" s="85"/>
      <c r="FOG43" s="85"/>
      <c r="FOH43" s="85"/>
      <c r="FOI43" s="85"/>
      <c r="FOJ43" s="85"/>
      <c r="FOK43" s="85"/>
      <c r="FOL43" s="85"/>
      <c r="FOM43" s="85"/>
      <c r="FON43" s="85"/>
      <c r="FOO43" s="85"/>
      <c r="FOP43" s="85"/>
      <c r="FOQ43" s="85"/>
      <c r="FOR43" s="85"/>
      <c r="FOS43" s="85"/>
      <c r="FOT43" s="85"/>
      <c r="FOU43" s="85"/>
      <c r="FOV43" s="85"/>
      <c r="FOW43" s="85"/>
      <c r="FOX43" s="85"/>
      <c r="FOY43" s="85"/>
      <c r="FOZ43" s="85"/>
      <c r="FPA43" s="85"/>
      <c r="FPB43" s="85"/>
      <c r="FPC43" s="85"/>
      <c r="FPD43" s="85"/>
      <c r="FPE43" s="85"/>
      <c r="FPF43" s="85"/>
      <c r="FPG43" s="85"/>
      <c r="FPH43" s="85"/>
      <c r="FPI43" s="85"/>
      <c r="FPJ43" s="85"/>
      <c r="FPK43" s="85"/>
      <c r="FPL43" s="85"/>
      <c r="FPM43" s="85"/>
      <c r="FPN43" s="85"/>
      <c r="FPO43" s="85"/>
      <c r="FPP43" s="85"/>
      <c r="FPQ43" s="85"/>
      <c r="FPR43" s="85"/>
      <c r="FPS43" s="85"/>
      <c r="FPT43" s="85"/>
      <c r="FPU43" s="85"/>
      <c r="FPV43" s="85"/>
      <c r="FPW43" s="85"/>
      <c r="FPX43" s="85"/>
      <c r="FPY43" s="85"/>
      <c r="FPZ43" s="85"/>
      <c r="FQA43" s="85"/>
      <c r="FQB43" s="85"/>
      <c r="FQC43" s="85"/>
      <c r="FQD43" s="85"/>
      <c r="FQE43" s="85"/>
      <c r="FQF43" s="85"/>
      <c r="FQG43" s="85"/>
      <c r="FQH43" s="85"/>
      <c r="FQI43" s="85"/>
      <c r="FQJ43" s="85"/>
      <c r="FQK43" s="85"/>
      <c r="FQL43" s="85"/>
      <c r="FQM43" s="85"/>
      <c r="FQN43" s="85"/>
      <c r="FQO43" s="85"/>
      <c r="FQP43" s="85"/>
      <c r="FQQ43" s="85"/>
      <c r="FQR43" s="85"/>
      <c r="FQS43" s="85"/>
      <c r="FQT43" s="85"/>
      <c r="FQU43" s="85"/>
      <c r="FQV43" s="85"/>
      <c r="FQW43" s="85"/>
      <c r="FQX43" s="85"/>
      <c r="FQY43" s="85"/>
      <c r="FQZ43" s="85"/>
      <c r="FRA43" s="85"/>
      <c r="FRB43" s="85"/>
      <c r="FRC43" s="85"/>
      <c r="FRD43" s="85"/>
      <c r="FRE43" s="85"/>
      <c r="FRF43" s="85"/>
      <c r="FRG43" s="85"/>
      <c r="FRH43" s="85"/>
      <c r="FRI43" s="85"/>
      <c r="FRJ43" s="85"/>
      <c r="FRK43" s="85"/>
      <c r="FRL43" s="85"/>
      <c r="FRM43" s="85"/>
      <c r="FRN43" s="85"/>
      <c r="FRO43" s="85"/>
      <c r="FRP43" s="85"/>
      <c r="FRQ43" s="85"/>
      <c r="FRR43" s="85"/>
      <c r="FRS43" s="85"/>
      <c r="FRT43" s="85"/>
      <c r="FRU43" s="85"/>
      <c r="FRV43" s="85"/>
      <c r="FRW43" s="85"/>
      <c r="FRX43" s="85"/>
      <c r="FRY43" s="85"/>
      <c r="FRZ43" s="85"/>
      <c r="FSA43" s="85"/>
      <c r="FSB43" s="85"/>
      <c r="FSC43" s="85"/>
      <c r="FSD43" s="85"/>
      <c r="FSE43" s="85"/>
      <c r="FSF43" s="85"/>
      <c r="FSG43" s="85"/>
      <c r="FSH43" s="85"/>
      <c r="FSI43" s="85"/>
      <c r="FSJ43" s="85"/>
      <c r="FSK43" s="85"/>
      <c r="FSL43" s="85"/>
      <c r="FSM43" s="85"/>
      <c r="FSN43" s="85"/>
      <c r="FSO43" s="85"/>
      <c r="FSP43" s="85"/>
      <c r="FSQ43" s="85"/>
      <c r="FSR43" s="85"/>
      <c r="FSS43" s="85"/>
      <c r="FST43" s="85"/>
      <c r="FSU43" s="85"/>
      <c r="FSV43" s="85"/>
      <c r="FSW43" s="85"/>
      <c r="FSX43" s="85"/>
      <c r="FSY43" s="85"/>
      <c r="FSZ43" s="85"/>
      <c r="FTA43" s="85"/>
      <c r="FTB43" s="85"/>
      <c r="FTC43" s="85"/>
      <c r="FTD43" s="85"/>
      <c r="FTE43" s="85"/>
      <c r="FTF43" s="85"/>
      <c r="FTG43" s="85"/>
      <c r="FTH43" s="85"/>
      <c r="FTI43" s="85"/>
      <c r="FTJ43" s="85"/>
      <c r="FTK43" s="85"/>
      <c r="FTL43" s="85"/>
      <c r="FTM43" s="85"/>
      <c r="FTN43" s="85"/>
      <c r="FTO43" s="85"/>
      <c r="FTP43" s="85"/>
      <c r="FTQ43" s="85"/>
      <c r="FTR43" s="85"/>
      <c r="FTS43" s="85"/>
      <c r="FTT43" s="85"/>
      <c r="FTU43" s="85"/>
      <c r="FTV43" s="85"/>
      <c r="FTW43" s="85"/>
      <c r="FTX43" s="85"/>
      <c r="FTY43" s="85"/>
      <c r="FTZ43" s="85"/>
      <c r="FUA43" s="85"/>
      <c r="FUB43" s="85"/>
      <c r="FUC43" s="85"/>
      <c r="FUD43" s="85"/>
      <c r="FUE43" s="85"/>
      <c r="FUF43" s="85"/>
      <c r="FUG43" s="85"/>
      <c r="FUH43" s="85"/>
      <c r="FUI43" s="85"/>
      <c r="FUJ43" s="85"/>
      <c r="FUK43" s="85"/>
      <c r="FUL43" s="85"/>
      <c r="FUM43" s="85"/>
      <c r="FUN43" s="85"/>
      <c r="FUO43" s="85"/>
      <c r="FUP43" s="85"/>
      <c r="FUQ43" s="85"/>
      <c r="FUR43" s="85"/>
      <c r="FUS43" s="85"/>
      <c r="FUT43" s="85"/>
      <c r="FUU43" s="85"/>
      <c r="FUV43" s="85"/>
      <c r="FUW43" s="85"/>
      <c r="FUX43" s="85"/>
      <c r="FUY43" s="85"/>
      <c r="FUZ43" s="85"/>
      <c r="FVA43" s="85"/>
      <c r="FVB43" s="85"/>
      <c r="FVC43" s="85"/>
      <c r="FVD43" s="85"/>
      <c r="FVE43" s="85"/>
      <c r="FVF43" s="85"/>
      <c r="FVG43" s="85"/>
      <c r="FVH43" s="85"/>
      <c r="FVI43" s="85"/>
      <c r="FVJ43" s="85"/>
      <c r="FVK43" s="85"/>
      <c r="FVL43" s="85"/>
      <c r="FVM43" s="85"/>
      <c r="FVN43" s="85"/>
      <c r="FVO43" s="85"/>
      <c r="FVP43" s="85"/>
      <c r="FVQ43" s="85"/>
      <c r="FVR43" s="85"/>
      <c r="FVS43" s="85"/>
      <c r="FVT43" s="85"/>
      <c r="FVU43" s="85"/>
      <c r="FVV43" s="85"/>
      <c r="FVW43" s="85"/>
      <c r="FVX43" s="85"/>
      <c r="FVY43" s="85"/>
      <c r="FVZ43" s="85"/>
      <c r="FWA43" s="85"/>
      <c r="FWB43" s="85"/>
      <c r="FWC43" s="85"/>
      <c r="FWD43" s="85"/>
      <c r="FWE43" s="85"/>
      <c r="FWF43" s="85"/>
      <c r="FWG43" s="85"/>
      <c r="FWH43" s="85"/>
      <c r="FWI43" s="85"/>
      <c r="FWJ43" s="85"/>
      <c r="FWK43" s="85"/>
      <c r="FWL43" s="85"/>
      <c r="FWM43" s="85"/>
      <c r="FWN43" s="85"/>
      <c r="FWO43" s="85"/>
      <c r="FWP43" s="85"/>
      <c r="FWQ43" s="85"/>
      <c r="FWR43" s="85"/>
      <c r="FWS43" s="85"/>
      <c r="FWT43" s="85"/>
      <c r="FWU43" s="85"/>
      <c r="FWV43" s="85"/>
      <c r="FWW43" s="85"/>
      <c r="FWX43" s="85"/>
      <c r="FWY43" s="85"/>
      <c r="FWZ43" s="85"/>
      <c r="FXA43" s="85"/>
      <c r="FXB43" s="85"/>
      <c r="FXC43" s="85"/>
      <c r="FXD43" s="85"/>
      <c r="FXE43" s="85"/>
      <c r="FXF43" s="85"/>
      <c r="FXG43" s="85"/>
      <c r="FXH43" s="85"/>
      <c r="FXI43" s="85"/>
      <c r="FXJ43" s="85"/>
      <c r="FXK43" s="85"/>
      <c r="FXL43" s="85"/>
      <c r="FXM43" s="85"/>
      <c r="FXN43" s="85"/>
      <c r="FXO43" s="85"/>
      <c r="FXP43" s="85"/>
      <c r="FXQ43" s="85"/>
      <c r="FXR43" s="85"/>
      <c r="FXS43" s="85"/>
      <c r="FXT43" s="85"/>
      <c r="FXU43" s="85"/>
      <c r="FXV43" s="85"/>
      <c r="FXW43" s="85"/>
      <c r="FXX43" s="85"/>
      <c r="FXY43" s="85"/>
      <c r="FXZ43" s="85"/>
      <c r="FYA43" s="85"/>
      <c r="FYB43" s="85"/>
      <c r="FYC43" s="85"/>
      <c r="FYD43" s="85"/>
      <c r="FYE43" s="85"/>
      <c r="FYF43" s="85"/>
      <c r="FYG43" s="85"/>
      <c r="FYH43" s="85"/>
      <c r="FYI43" s="85"/>
      <c r="FYJ43" s="85"/>
      <c r="FYK43" s="85"/>
      <c r="FYL43" s="85"/>
      <c r="FYM43" s="85"/>
      <c r="FYN43" s="85"/>
      <c r="FYO43" s="85"/>
      <c r="FYP43" s="85"/>
      <c r="FYQ43" s="85"/>
      <c r="FYR43" s="85"/>
      <c r="FYS43" s="85"/>
      <c r="FYT43" s="85"/>
      <c r="FYU43" s="85"/>
      <c r="FYV43" s="85"/>
      <c r="FYW43" s="85"/>
      <c r="FYX43" s="85"/>
      <c r="FYY43" s="85"/>
      <c r="FYZ43" s="85"/>
      <c r="FZA43" s="85"/>
      <c r="FZB43" s="85"/>
      <c r="FZC43" s="85"/>
      <c r="FZD43" s="85"/>
      <c r="FZE43" s="85"/>
      <c r="FZF43" s="85"/>
      <c r="FZG43" s="85"/>
      <c r="FZH43" s="85"/>
      <c r="FZI43" s="85"/>
      <c r="FZJ43" s="85"/>
      <c r="FZK43" s="85"/>
      <c r="FZL43" s="85"/>
      <c r="FZM43" s="85"/>
      <c r="FZN43" s="85"/>
      <c r="FZO43" s="85"/>
      <c r="FZP43" s="85"/>
      <c r="FZQ43" s="85"/>
      <c r="FZR43" s="85"/>
      <c r="FZS43" s="85"/>
      <c r="FZT43" s="85"/>
      <c r="FZU43" s="85"/>
      <c r="FZV43" s="85"/>
      <c r="FZW43" s="85"/>
      <c r="FZX43" s="85"/>
      <c r="FZY43" s="85"/>
      <c r="FZZ43" s="85"/>
      <c r="GAA43" s="85"/>
      <c r="GAB43" s="85"/>
      <c r="GAC43" s="85"/>
      <c r="GAD43" s="85"/>
      <c r="GAE43" s="85"/>
      <c r="GAF43" s="85"/>
      <c r="GAG43" s="85"/>
      <c r="GAH43" s="85"/>
      <c r="GAI43" s="85"/>
      <c r="GAJ43" s="85"/>
      <c r="GAK43" s="85"/>
      <c r="GAL43" s="85"/>
      <c r="GAM43" s="85"/>
      <c r="GAN43" s="85"/>
      <c r="GAO43" s="85"/>
      <c r="GAP43" s="85"/>
      <c r="GAQ43" s="85"/>
      <c r="GAR43" s="85"/>
      <c r="GAS43" s="85"/>
      <c r="GAT43" s="85"/>
      <c r="GAU43" s="85"/>
      <c r="GAV43" s="85"/>
      <c r="GAW43" s="85"/>
      <c r="GAX43" s="85"/>
      <c r="GAY43" s="85"/>
      <c r="GAZ43" s="85"/>
      <c r="GBA43" s="85"/>
      <c r="GBB43" s="85"/>
      <c r="GBC43" s="85"/>
      <c r="GBD43" s="85"/>
      <c r="GBE43" s="85"/>
      <c r="GBF43" s="85"/>
      <c r="GBG43" s="85"/>
      <c r="GBH43" s="85"/>
      <c r="GBI43" s="85"/>
      <c r="GBJ43" s="85"/>
      <c r="GBK43" s="85"/>
      <c r="GBL43" s="85"/>
      <c r="GBM43" s="85"/>
      <c r="GBN43" s="85"/>
      <c r="GBO43" s="85"/>
      <c r="GBP43" s="85"/>
      <c r="GBQ43" s="85"/>
      <c r="GBR43" s="85"/>
      <c r="GBS43" s="85"/>
      <c r="GBT43" s="85"/>
      <c r="GBU43" s="85"/>
      <c r="GBV43" s="85"/>
      <c r="GBW43" s="85"/>
      <c r="GBX43" s="85"/>
      <c r="GBY43" s="85"/>
      <c r="GBZ43" s="85"/>
      <c r="GCA43" s="85"/>
      <c r="GCB43" s="85"/>
      <c r="GCC43" s="85"/>
      <c r="GCD43" s="85"/>
      <c r="GCE43" s="85"/>
      <c r="GCF43" s="85"/>
      <c r="GCG43" s="85"/>
      <c r="GCH43" s="85"/>
      <c r="GCI43" s="85"/>
      <c r="GCJ43" s="85"/>
      <c r="GCK43" s="85"/>
      <c r="GCL43" s="85"/>
      <c r="GCM43" s="85"/>
      <c r="GCN43" s="85"/>
      <c r="GCO43" s="85"/>
      <c r="GCP43" s="85"/>
      <c r="GCQ43" s="85"/>
      <c r="GCR43" s="85"/>
      <c r="GCS43" s="85"/>
      <c r="GCT43" s="85"/>
      <c r="GCU43" s="85"/>
      <c r="GCV43" s="85"/>
      <c r="GCW43" s="85"/>
      <c r="GCX43" s="85"/>
      <c r="GCY43" s="85"/>
      <c r="GCZ43" s="85"/>
      <c r="GDA43" s="85"/>
      <c r="GDB43" s="85"/>
      <c r="GDC43" s="85"/>
      <c r="GDD43" s="85"/>
      <c r="GDE43" s="85"/>
      <c r="GDF43" s="85"/>
      <c r="GDG43" s="85"/>
      <c r="GDH43" s="85"/>
      <c r="GDI43" s="85"/>
      <c r="GDJ43" s="85"/>
      <c r="GDK43" s="85"/>
      <c r="GDL43" s="85"/>
      <c r="GDM43" s="85"/>
      <c r="GDN43" s="85"/>
      <c r="GDO43" s="85"/>
      <c r="GDP43" s="85"/>
      <c r="GDQ43" s="85"/>
      <c r="GDR43" s="85"/>
      <c r="GDS43" s="85"/>
      <c r="GDT43" s="85"/>
      <c r="GDU43" s="85"/>
      <c r="GDV43" s="85"/>
      <c r="GDW43" s="85"/>
      <c r="GDX43" s="85"/>
      <c r="GDY43" s="85"/>
      <c r="GDZ43" s="85"/>
      <c r="GEA43" s="85"/>
      <c r="GEB43" s="85"/>
      <c r="GEC43" s="85"/>
      <c r="GED43" s="85"/>
      <c r="GEE43" s="85"/>
      <c r="GEF43" s="85"/>
      <c r="GEG43" s="85"/>
      <c r="GEH43" s="85"/>
      <c r="GEI43" s="85"/>
      <c r="GEJ43" s="85"/>
      <c r="GEK43" s="85"/>
      <c r="GEL43" s="85"/>
      <c r="GEM43" s="85"/>
      <c r="GEN43" s="85"/>
      <c r="GEO43" s="85"/>
      <c r="GEP43" s="85"/>
      <c r="GEQ43" s="85"/>
      <c r="GER43" s="85"/>
      <c r="GES43" s="85"/>
      <c r="GET43" s="85"/>
      <c r="GEU43" s="85"/>
      <c r="GEV43" s="85"/>
      <c r="GEW43" s="85"/>
      <c r="GEX43" s="85"/>
      <c r="GEY43" s="85"/>
      <c r="GEZ43" s="85"/>
      <c r="GFA43" s="85"/>
      <c r="GFB43" s="85"/>
      <c r="GFC43" s="85"/>
      <c r="GFD43" s="85"/>
      <c r="GFE43" s="85"/>
      <c r="GFF43" s="85"/>
      <c r="GFG43" s="85"/>
      <c r="GFH43" s="85"/>
      <c r="GFI43" s="85"/>
      <c r="GFJ43" s="85"/>
      <c r="GFK43" s="85"/>
      <c r="GFL43" s="85"/>
      <c r="GFM43" s="85"/>
      <c r="GFN43" s="85"/>
      <c r="GFO43" s="85"/>
      <c r="GFP43" s="85"/>
      <c r="GFQ43" s="85"/>
      <c r="GFR43" s="85"/>
      <c r="GFS43" s="85"/>
      <c r="GFT43" s="85"/>
      <c r="GFU43" s="85"/>
      <c r="GFV43" s="85"/>
      <c r="GFW43" s="85"/>
      <c r="GFX43" s="85"/>
      <c r="GFY43" s="85"/>
      <c r="GFZ43" s="85"/>
      <c r="GGA43" s="85"/>
      <c r="GGB43" s="85"/>
      <c r="GGC43" s="85"/>
      <c r="GGD43" s="85"/>
      <c r="GGE43" s="85"/>
      <c r="GGF43" s="85"/>
      <c r="GGG43" s="85"/>
      <c r="GGH43" s="85"/>
      <c r="GGI43" s="85"/>
      <c r="GGJ43" s="85"/>
      <c r="GGK43" s="85"/>
      <c r="GGL43" s="85"/>
      <c r="GGM43" s="85"/>
      <c r="GGN43" s="85"/>
      <c r="GGO43" s="85"/>
      <c r="GGP43" s="85"/>
      <c r="GGQ43" s="85"/>
      <c r="GGR43" s="85"/>
      <c r="GGS43" s="85"/>
      <c r="GGT43" s="85"/>
      <c r="GGU43" s="85"/>
      <c r="GGV43" s="85"/>
      <c r="GGW43" s="85"/>
      <c r="GGX43" s="85"/>
      <c r="GGY43" s="85"/>
      <c r="GGZ43" s="85"/>
      <c r="GHA43" s="85"/>
      <c r="GHB43" s="85"/>
      <c r="GHC43" s="85"/>
      <c r="GHD43" s="85"/>
      <c r="GHE43" s="85"/>
      <c r="GHF43" s="85"/>
      <c r="GHG43" s="85"/>
      <c r="GHH43" s="85"/>
      <c r="GHI43" s="85"/>
      <c r="GHJ43" s="85"/>
      <c r="GHK43" s="85"/>
      <c r="GHL43" s="85"/>
      <c r="GHM43" s="85"/>
      <c r="GHN43" s="85"/>
      <c r="GHO43" s="85"/>
      <c r="GHP43" s="85"/>
      <c r="GHQ43" s="85"/>
      <c r="GHR43" s="85"/>
      <c r="GHS43" s="85"/>
      <c r="GHT43" s="85"/>
      <c r="GHU43" s="85"/>
      <c r="GHV43" s="85"/>
      <c r="GHW43" s="85"/>
      <c r="GHX43" s="85"/>
      <c r="GHY43" s="85"/>
      <c r="GHZ43" s="85"/>
      <c r="GIA43" s="85"/>
      <c r="GIB43" s="85"/>
      <c r="GIC43" s="85"/>
      <c r="GID43" s="85"/>
      <c r="GIE43" s="85"/>
      <c r="GIF43" s="85"/>
      <c r="GIG43" s="85"/>
      <c r="GIH43" s="85"/>
      <c r="GII43" s="85"/>
      <c r="GIJ43" s="85"/>
      <c r="GIK43" s="85"/>
      <c r="GIL43" s="85"/>
      <c r="GIM43" s="85"/>
      <c r="GIN43" s="85"/>
      <c r="GIO43" s="85"/>
      <c r="GIP43" s="85"/>
      <c r="GIQ43" s="85"/>
      <c r="GIR43" s="85"/>
      <c r="GIS43" s="85"/>
      <c r="GIT43" s="85"/>
      <c r="GIU43" s="85"/>
      <c r="GIV43" s="85"/>
      <c r="GIW43" s="85"/>
      <c r="GIX43" s="85"/>
      <c r="GIY43" s="85"/>
      <c r="GIZ43" s="85"/>
      <c r="GJA43" s="85"/>
      <c r="GJB43" s="85"/>
      <c r="GJC43" s="85"/>
      <c r="GJD43" s="85"/>
      <c r="GJE43" s="85"/>
      <c r="GJF43" s="85"/>
      <c r="GJG43" s="85"/>
      <c r="GJH43" s="85"/>
      <c r="GJI43" s="85"/>
      <c r="GJJ43" s="85"/>
      <c r="GJK43" s="85"/>
      <c r="GJL43" s="85"/>
      <c r="GJM43" s="85"/>
      <c r="GJN43" s="85"/>
      <c r="GJO43" s="85"/>
      <c r="GJP43" s="85"/>
      <c r="GJQ43" s="85"/>
      <c r="GJR43" s="85"/>
      <c r="GJS43" s="85"/>
      <c r="GJT43" s="85"/>
      <c r="GJU43" s="85"/>
      <c r="GJV43" s="85"/>
      <c r="GJW43" s="85"/>
      <c r="GJX43" s="85"/>
      <c r="GJY43" s="85"/>
      <c r="GJZ43" s="85"/>
      <c r="GKA43" s="85"/>
      <c r="GKB43" s="85"/>
      <c r="GKC43" s="85"/>
      <c r="GKD43" s="85"/>
      <c r="GKE43" s="85"/>
      <c r="GKF43" s="85"/>
      <c r="GKG43" s="85"/>
      <c r="GKH43" s="85"/>
      <c r="GKI43" s="85"/>
      <c r="GKJ43" s="85"/>
      <c r="GKK43" s="85"/>
      <c r="GKL43" s="85"/>
      <c r="GKM43" s="85"/>
      <c r="GKN43" s="85"/>
      <c r="GKO43" s="85"/>
      <c r="GKP43" s="85"/>
      <c r="GKQ43" s="85"/>
      <c r="GKR43" s="85"/>
      <c r="GKS43" s="85"/>
      <c r="GKT43" s="85"/>
      <c r="GKU43" s="85"/>
      <c r="GKV43" s="85"/>
      <c r="GKW43" s="85"/>
      <c r="GKX43" s="85"/>
      <c r="GKY43" s="85"/>
      <c r="GKZ43" s="85"/>
      <c r="GLA43" s="85"/>
      <c r="GLB43" s="85"/>
      <c r="GLC43" s="85"/>
      <c r="GLD43" s="85"/>
      <c r="GLE43" s="85"/>
      <c r="GLF43" s="85"/>
      <c r="GLG43" s="85"/>
      <c r="GLH43" s="85"/>
      <c r="GLI43" s="85"/>
      <c r="GLJ43" s="85"/>
      <c r="GLK43" s="85"/>
      <c r="GLL43" s="85"/>
      <c r="GLM43" s="85"/>
      <c r="GLN43" s="85"/>
      <c r="GLO43" s="85"/>
      <c r="GLP43" s="85"/>
      <c r="GLQ43" s="85"/>
      <c r="GLR43" s="85"/>
      <c r="GLS43" s="85"/>
      <c r="GLT43" s="85"/>
      <c r="GLU43" s="85"/>
      <c r="GLV43" s="85"/>
      <c r="GLW43" s="85"/>
      <c r="GLX43" s="85"/>
      <c r="GLY43" s="85"/>
      <c r="GLZ43" s="85"/>
      <c r="GMA43" s="85"/>
      <c r="GMB43" s="85"/>
      <c r="GMC43" s="85"/>
      <c r="GMD43" s="85"/>
      <c r="GME43" s="85"/>
      <c r="GMF43" s="85"/>
      <c r="GMG43" s="85"/>
      <c r="GMH43" s="85"/>
      <c r="GMI43" s="85"/>
      <c r="GMJ43" s="85"/>
      <c r="GMK43" s="85"/>
      <c r="GML43" s="85"/>
      <c r="GMM43" s="85"/>
      <c r="GMN43" s="85"/>
      <c r="GMO43" s="85"/>
      <c r="GMP43" s="85"/>
      <c r="GMQ43" s="85"/>
      <c r="GMR43" s="85"/>
      <c r="GMS43" s="85"/>
      <c r="GMT43" s="85"/>
      <c r="GMU43" s="85"/>
      <c r="GMV43" s="85"/>
      <c r="GMW43" s="85"/>
      <c r="GMX43" s="85"/>
      <c r="GMY43" s="85"/>
      <c r="GMZ43" s="85"/>
      <c r="GNA43" s="85"/>
      <c r="GNB43" s="85"/>
      <c r="GNC43" s="85"/>
      <c r="GND43" s="85"/>
      <c r="GNE43" s="85"/>
      <c r="GNF43" s="85"/>
      <c r="GNG43" s="85"/>
      <c r="GNH43" s="85"/>
      <c r="GNI43" s="85"/>
      <c r="GNJ43" s="85"/>
      <c r="GNK43" s="85"/>
      <c r="GNL43" s="85"/>
      <c r="GNM43" s="85"/>
      <c r="GNN43" s="85"/>
      <c r="GNO43" s="85"/>
      <c r="GNP43" s="85"/>
      <c r="GNQ43" s="85"/>
      <c r="GNR43" s="85"/>
      <c r="GNS43" s="85"/>
      <c r="GNT43" s="85"/>
      <c r="GNU43" s="85"/>
      <c r="GNV43" s="85"/>
      <c r="GNW43" s="85"/>
      <c r="GNX43" s="85"/>
      <c r="GNY43" s="85"/>
      <c r="GNZ43" s="85"/>
      <c r="GOA43" s="85"/>
      <c r="GOB43" s="85"/>
      <c r="GOC43" s="85"/>
      <c r="GOD43" s="85"/>
      <c r="GOE43" s="85"/>
      <c r="GOF43" s="85"/>
      <c r="GOG43" s="85"/>
      <c r="GOH43" s="85"/>
      <c r="GOI43" s="85"/>
      <c r="GOJ43" s="85"/>
      <c r="GOK43" s="85"/>
      <c r="GOL43" s="85"/>
      <c r="GOM43" s="85"/>
      <c r="GON43" s="85"/>
      <c r="GOO43" s="85"/>
      <c r="GOP43" s="85"/>
      <c r="GOQ43" s="85"/>
      <c r="GOR43" s="85"/>
      <c r="GOS43" s="85"/>
      <c r="GOT43" s="85"/>
      <c r="GOU43" s="85"/>
      <c r="GOV43" s="85"/>
      <c r="GOW43" s="85"/>
      <c r="GOX43" s="85"/>
      <c r="GOY43" s="85"/>
      <c r="GOZ43" s="85"/>
      <c r="GPA43" s="85"/>
      <c r="GPB43" s="85"/>
      <c r="GPC43" s="85"/>
      <c r="GPD43" s="85"/>
      <c r="GPE43" s="85"/>
      <c r="GPF43" s="85"/>
      <c r="GPG43" s="85"/>
      <c r="GPH43" s="85"/>
      <c r="GPI43" s="85"/>
      <c r="GPJ43" s="85"/>
      <c r="GPK43" s="85"/>
      <c r="GPL43" s="85"/>
      <c r="GPM43" s="85"/>
      <c r="GPN43" s="85"/>
      <c r="GPO43" s="85"/>
      <c r="GPP43" s="85"/>
      <c r="GPQ43" s="85"/>
      <c r="GPR43" s="85"/>
      <c r="GPS43" s="85"/>
      <c r="GPT43" s="85"/>
      <c r="GPU43" s="85"/>
      <c r="GPV43" s="85"/>
      <c r="GPW43" s="85"/>
      <c r="GPX43" s="85"/>
      <c r="GPY43" s="85"/>
      <c r="GPZ43" s="85"/>
      <c r="GQA43" s="85"/>
      <c r="GQB43" s="85"/>
      <c r="GQC43" s="85"/>
      <c r="GQD43" s="85"/>
      <c r="GQE43" s="85"/>
      <c r="GQF43" s="85"/>
      <c r="GQG43" s="85"/>
      <c r="GQH43" s="85"/>
      <c r="GQI43" s="85"/>
      <c r="GQJ43" s="85"/>
      <c r="GQK43" s="85"/>
      <c r="GQL43" s="85"/>
      <c r="GQM43" s="85"/>
      <c r="GQN43" s="85"/>
      <c r="GQO43" s="85"/>
      <c r="GQP43" s="85"/>
      <c r="GQQ43" s="85"/>
      <c r="GQR43" s="85"/>
      <c r="GQS43" s="85"/>
      <c r="GQT43" s="85"/>
      <c r="GQU43" s="85"/>
      <c r="GQV43" s="85"/>
      <c r="GQW43" s="85"/>
      <c r="GQX43" s="85"/>
      <c r="GQY43" s="85"/>
      <c r="GQZ43" s="85"/>
      <c r="GRA43" s="85"/>
      <c r="GRB43" s="85"/>
      <c r="GRC43" s="85"/>
      <c r="GRD43" s="85"/>
      <c r="GRE43" s="85"/>
      <c r="GRF43" s="85"/>
      <c r="GRG43" s="85"/>
      <c r="GRH43" s="85"/>
      <c r="GRI43" s="85"/>
      <c r="GRJ43" s="85"/>
      <c r="GRK43" s="85"/>
      <c r="GRL43" s="85"/>
      <c r="GRM43" s="85"/>
      <c r="GRN43" s="85"/>
      <c r="GRO43" s="85"/>
      <c r="GRP43" s="85"/>
      <c r="GRQ43" s="85"/>
      <c r="GRR43" s="85"/>
      <c r="GRS43" s="85"/>
      <c r="GRT43" s="85"/>
      <c r="GRU43" s="85"/>
      <c r="GRV43" s="85"/>
      <c r="GRW43" s="85"/>
      <c r="GRX43" s="85"/>
      <c r="GRY43" s="85"/>
      <c r="GRZ43" s="85"/>
      <c r="GSA43" s="85"/>
      <c r="GSB43" s="85"/>
      <c r="GSC43" s="85"/>
      <c r="GSD43" s="85"/>
      <c r="GSE43" s="85"/>
      <c r="GSF43" s="85"/>
      <c r="GSG43" s="85"/>
      <c r="GSH43" s="85"/>
      <c r="GSI43" s="85"/>
      <c r="GSJ43" s="85"/>
      <c r="GSK43" s="85"/>
      <c r="GSL43" s="85"/>
      <c r="GSM43" s="85"/>
      <c r="GSN43" s="85"/>
      <c r="GSO43" s="85"/>
      <c r="GSP43" s="85"/>
      <c r="GSQ43" s="85"/>
      <c r="GSR43" s="85"/>
      <c r="GSS43" s="85"/>
      <c r="GST43" s="85"/>
      <c r="GSU43" s="85"/>
      <c r="GSV43" s="85"/>
      <c r="GSW43" s="85"/>
      <c r="GSX43" s="85"/>
      <c r="GSY43" s="85"/>
      <c r="GSZ43" s="85"/>
      <c r="GTA43" s="85"/>
      <c r="GTB43" s="85"/>
      <c r="GTC43" s="85"/>
      <c r="GTD43" s="85"/>
      <c r="GTE43" s="85"/>
      <c r="GTF43" s="85"/>
      <c r="GTG43" s="85"/>
      <c r="GTH43" s="85"/>
      <c r="GTI43" s="85"/>
      <c r="GTJ43" s="85"/>
      <c r="GTK43" s="85"/>
      <c r="GTL43" s="85"/>
      <c r="GTM43" s="85"/>
      <c r="GTN43" s="85"/>
      <c r="GTO43" s="85"/>
      <c r="GTP43" s="85"/>
      <c r="GTQ43" s="85"/>
      <c r="GTR43" s="85"/>
      <c r="GTS43" s="85"/>
      <c r="GTT43" s="85"/>
      <c r="GTU43" s="85"/>
      <c r="GTV43" s="85"/>
      <c r="GTW43" s="85"/>
      <c r="GTX43" s="85"/>
      <c r="GTY43" s="85"/>
      <c r="GTZ43" s="85"/>
      <c r="GUA43" s="85"/>
      <c r="GUB43" s="85"/>
      <c r="GUC43" s="85"/>
      <c r="GUD43" s="85"/>
      <c r="GUE43" s="85"/>
      <c r="GUF43" s="85"/>
      <c r="GUG43" s="85"/>
      <c r="GUH43" s="85"/>
      <c r="GUI43" s="85"/>
      <c r="GUJ43" s="85"/>
      <c r="GUK43" s="85"/>
      <c r="GUL43" s="85"/>
      <c r="GUM43" s="85"/>
      <c r="GUN43" s="85"/>
      <c r="GUO43" s="85"/>
      <c r="GUP43" s="85"/>
      <c r="GUQ43" s="85"/>
      <c r="GUR43" s="85"/>
      <c r="GUS43" s="85"/>
      <c r="GUT43" s="85"/>
      <c r="GUU43" s="85"/>
      <c r="GUV43" s="85"/>
      <c r="GUW43" s="85"/>
      <c r="GUX43" s="85"/>
      <c r="GUY43" s="85"/>
      <c r="GUZ43" s="85"/>
      <c r="GVA43" s="85"/>
      <c r="GVB43" s="85"/>
      <c r="GVC43" s="85"/>
      <c r="GVD43" s="85"/>
      <c r="GVE43" s="85"/>
      <c r="GVF43" s="85"/>
      <c r="GVG43" s="85"/>
      <c r="GVH43" s="85"/>
      <c r="GVI43" s="85"/>
      <c r="GVJ43" s="85"/>
      <c r="GVK43" s="85"/>
      <c r="GVL43" s="85"/>
      <c r="GVM43" s="85"/>
      <c r="GVN43" s="85"/>
      <c r="GVO43" s="85"/>
      <c r="GVP43" s="85"/>
      <c r="GVQ43" s="85"/>
      <c r="GVR43" s="85"/>
      <c r="GVS43" s="85"/>
      <c r="GVT43" s="85"/>
      <c r="GVU43" s="85"/>
      <c r="GVV43" s="85"/>
      <c r="GVW43" s="85"/>
      <c r="GVX43" s="85"/>
      <c r="GVY43" s="85"/>
      <c r="GVZ43" s="85"/>
      <c r="GWA43" s="85"/>
      <c r="GWB43" s="85"/>
      <c r="GWC43" s="85"/>
      <c r="GWD43" s="85"/>
      <c r="GWE43" s="85"/>
      <c r="GWF43" s="85"/>
      <c r="GWG43" s="85"/>
      <c r="GWH43" s="85"/>
      <c r="GWI43" s="85"/>
      <c r="GWJ43" s="85"/>
      <c r="GWK43" s="85"/>
      <c r="GWL43" s="85"/>
      <c r="GWM43" s="85"/>
      <c r="GWN43" s="85"/>
      <c r="GWO43" s="85"/>
      <c r="GWP43" s="85"/>
      <c r="GWQ43" s="85"/>
      <c r="GWR43" s="85"/>
      <c r="GWS43" s="85"/>
      <c r="GWT43" s="85"/>
      <c r="GWU43" s="85"/>
      <c r="GWV43" s="85"/>
      <c r="GWW43" s="85"/>
      <c r="GWX43" s="85"/>
      <c r="GWY43" s="85"/>
      <c r="GWZ43" s="85"/>
      <c r="GXA43" s="85"/>
      <c r="GXB43" s="85"/>
      <c r="GXC43" s="85"/>
      <c r="GXD43" s="85"/>
      <c r="GXE43" s="85"/>
      <c r="GXF43" s="85"/>
      <c r="GXG43" s="85"/>
      <c r="GXH43" s="85"/>
      <c r="GXI43" s="85"/>
      <c r="GXJ43" s="85"/>
      <c r="GXK43" s="85"/>
      <c r="GXL43" s="85"/>
      <c r="GXM43" s="85"/>
      <c r="GXN43" s="85"/>
      <c r="GXO43" s="85"/>
      <c r="GXP43" s="85"/>
      <c r="GXQ43" s="85"/>
      <c r="GXR43" s="85"/>
      <c r="GXS43" s="85"/>
      <c r="GXT43" s="85"/>
      <c r="GXU43" s="85"/>
      <c r="GXV43" s="85"/>
      <c r="GXW43" s="85"/>
      <c r="GXX43" s="85"/>
      <c r="GXY43" s="85"/>
      <c r="GXZ43" s="85"/>
      <c r="GYA43" s="85"/>
      <c r="GYB43" s="85"/>
      <c r="GYC43" s="85"/>
      <c r="GYD43" s="85"/>
      <c r="GYE43" s="85"/>
      <c r="GYF43" s="85"/>
      <c r="GYG43" s="85"/>
      <c r="GYH43" s="85"/>
      <c r="GYI43" s="85"/>
      <c r="GYJ43" s="85"/>
      <c r="GYK43" s="85"/>
      <c r="GYL43" s="85"/>
      <c r="GYM43" s="85"/>
      <c r="GYN43" s="85"/>
      <c r="GYO43" s="85"/>
      <c r="GYP43" s="85"/>
      <c r="GYQ43" s="85"/>
      <c r="GYR43" s="85"/>
      <c r="GYS43" s="85"/>
      <c r="GYT43" s="85"/>
      <c r="GYU43" s="85"/>
      <c r="GYV43" s="85"/>
      <c r="GYW43" s="85"/>
      <c r="GYX43" s="85"/>
      <c r="GYY43" s="85"/>
      <c r="GYZ43" s="85"/>
      <c r="GZA43" s="85"/>
      <c r="GZB43" s="85"/>
      <c r="GZC43" s="85"/>
      <c r="GZD43" s="85"/>
      <c r="GZE43" s="85"/>
      <c r="GZF43" s="85"/>
      <c r="GZG43" s="85"/>
      <c r="GZH43" s="85"/>
      <c r="GZI43" s="85"/>
      <c r="GZJ43" s="85"/>
      <c r="GZK43" s="85"/>
      <c r="GZL43" s="85"/>
      <c r="GZM43" s="85"/>
      <c r="GZN43" s="85"/>
      <c r="GZO43" s="85"/>
      <c r="GZP43" s="85"/>
      <c r="GZQ43" s="85"/>
      <c r="GZR43" s="85"/>
      <c r="GZS43" s="85"/>
      <c r="GZT43" s="85"/>
      <c r="GZU43" s="85"/>
      <c r="GZV43" s="85"/>
      <c r="GZW43" s="85"/>
      <c r="GZX43" s="85"/>
      <c r="GZY43" s="85"/>
      <c r="GZZ43" s="85"/>
      <c r="HAA43" s="85"/>
      <c r="HAB43" s="85"/>
      <c r="HAC43" s="85"/>
      <c r="HAD43" s="85"/>
      <c r="HAE43" s="85"/>
      <c r="HAF43" s="85"/>
      <c r="HAG43" s="85"/>
      <c r="HAH43" s="85"/>
      <c r="HAI43" s="85"/>
      <c r="HAJ43" s="85"/>
      <c r="HAK43" s="85"/>
      <c r="HAL43" s="85"/>
      <c r="HAM43" s="85"/>
      <c r="HAN43" s="85"/>
      <c r="HAO43" s="85"/>
      <c r="HAP43" s="85"/>
      <c r="HAQ43" s="85"/>
      <c r="HAR43" s="85"/>
      <c r="HAS43" s="85"/>
      <c r="HAT43" s="85"/>
      <c r="HAU43" s="85"/>
      <c r="HAV43" s="85"/>
      <c r="HAW43" s="85"/>
      <c r="HAX43" s="85"/>
      <c r="HAY43" s="85"/>
      <c r="HAZ43" s="85"/>
      <c r="HBA43" s="85"/>
      <c r="HBB43" s="85"/>
      <c r="HBC43" s="85"/>
      <c r="HBD43" s="85"/>
      <c r="HBE43" s="85"/>
      <c r="HBF43" s="85"/>
      <c r="HBG43" s="85"/>
      <c r="HBH43" s="85"/>
      <c r="HBI43" s="85"/>
      <c r="HBJ43" s="85"/>
      <c r="HBK43" s="85"/>
      <c r="HBL43" s="85"/>
      <c r="HBM43" s="85"/>
      <c r="HBN43" s="85"/>
      <c r="HBO43" s="85"/>
      <c r="HBP43" s="85"/>
      <c r="HBQ43" s="85"/>
      <c r="HBR43" s="85"/>
      <c r="HBS43" s="85"/>
      <c r="HBT43" s="85"/>
      <c r="HBU43" s="85"/>
      <c r="HBV43" s="85"/>
      <c r="HBW43" s="85"/>
      <c r="HBX43" s="85"/>
      <c r="HBY43" s="85"/>
      <c r="HBZ43" s="85"/>
      <c r="HCA43" s="85"/>
      <c r="HCB43" s="85"/>
      <c r="HCC43" s="85"/>
      <c r="HCD43" s="85"/>
      <c r="HCE43" s="85"/>
      <c r="HCF43" s="85"/>
      <c r="HCG43" s="85"/>
      <c r="HCH43" s="85"/>
      <c r="HCI43" s="85"/>
      <c r="HCJ43" s="85"/>
      <c r="HCK43" s="85"/>
      <c r="HCL43" s="85"/>
      <c r="HCM43" s="85"/>
      <c r="HCN43" s="85"/>
      <c r="HCO43" s="85"/>
      <c r="HCP43" s="85"/>
      <c r="HCQ43" s="85"/>
      <c r="HCR43" s="85"/>
      <c r="HCS43" s="85"/>
      <c r="HCT43" s="85"/>
      <c r="HCU43" s="85"/>
      <c r="HCV43" s="85"/>
      <c r="HCW43" s="85"/>
      <c r="HCX43" s="85"/>
      <c r="HCY43" s="85"/>
      <c r="HCZ43" s="85"/>
      <c r="HDA43" s="85"/>
      <c r="HDB43" s="85"/>
      <c r="HDC43" s="85"/>
      <c r="HDD43" s="85"/>
      <c r="HDE43" s="85"/>
      <c r="HDF43" s="85"/>
      <c r="HDG43" s="85"/>
      <c r="HDH43" s="85"/>
      <c r="HDI43" s="85"/>
      <c r="HDJ43" s="85"/>
      <c r="HDK43" s="85"/>
      <c r="HDL43" s="85"/>
      <c r="HDM43" s="85"/>
      <c r="HDN43" s="85"/>
      <c r="HDO43" s="85"/>
      <c r="HDP43" s="85"/>
      <c r="HDQ43" s="85"/>
      <c r="HDR43" s="85"/>
      <c r="HDS43" s="85"/>
      <c r="HDT43" s="85"/>
      <c r="HDU43" s="85"/>
      <c r="HDV43" s="85"/>
      <c r="HDW43" s="85"/>
      <c r="HDX43" s="85"/>
      <c r="HDY43" s="85"/>
      <c r="HDZ43" s="85"/>
      <c r="HEA43" s="85"/>
      <c r="HEB43" s="85"/>
      <c r="HEC43" s="85"/>
      <c r="HED43" s="85"/>
      <c r="HEE43" s="85"/>
      <c r="HEF43" s="85"/>
      <c r="HEG43" s="85"/>
      <c r="HEH43" s="85"/>
      <c r="HEI43" s="85"/>
      <c r="HEJ43" s="85"/>
      <c r="HEK43" s="85"/>
      <c r="HEL43" s="85"/>
      <c r="HEM43" s="85"/>
      <c r="HEN43" s="85"/>
      <c r="HEO43" s="85"/>
      <c r="HEP43" s="85"/>
      <c r="HEQ43" s="85"/>
      <c r="HER43" s="85"/>
      <c r="HES43" s="85"/>
      <c r="HET43" s="85"/>
      <c r="HEU43" s="85"/>
      <c r="HEV43" s="85"/>
      <c r="HEW43" s="85"/>
      <c r="HEX43" s="85"/>
      <c r="HEY43" s="85"/>
      <c r="HEZ43" s="85"/>
      <c r="HFA43" s="85"/>
      <c r="HFB43" s="85"/>
      <c r="HFC43" s="85"/>
      <c r="HFD43" s="85"/>
      <c r="HFE43" s="85"/>
      <c r="HFF43" s="85"/>
      <c r="HFG43" s="85"/>
      <c r="HFH43" s="85"/>
      <c r="HFI43" s="85"/>
      <c r="HFJ43" s="85"/>
      <c r="HFK43" s="85"/>
      <c r="HFL43" s="85"/>
      <c r="HFM43" s="85"/>
      <c r="HFN43" s="85"/>
      <c r="HFO43" s="85"/>
      <c r="HFP43" s="85"/>
      <c r="HFQ43" s="85"/>
      <c r="HFR43" s="85"/>
      <c r="HFS43" s="85"/>
      <c r="HFT43" s="85"/>
      <c r="HFU43" s="85"/>
      <c r="HFV43" s="85"/>
      <c r="HFW43" s="85"/>
      <c r="HFX43" s="85"/>
      <c r="HFY43" s="85"/>
      <c r="HFZ43" s="85"/>
      <c r="HGA43" s="85"/>
      <c r="HGB43" s="85"/>
      <c r="HGC43" s="85"/>
      <c r="HGD43" s="85"/>
      <c r="HGE43" s="85"/>
      <c r="HGF43" s="85"/>
      <c r="HGG43" s="85"/>
      <c r="HGH43" s="85"/>
      <c r="HGI43" s="85"/>
      <c r="HGJ43" s="85"/>
      <c r="HGK43" s="85"/>
      <c r="HGL43" s="85"/>
      <c r="HGM43" s="85"/>
      <c r="HGN43" s="85"/>
      <c r="HGO43" s="85"/>
      <c r="HGP43" s="85"/>
      <c r="HGQ43" s="85"/>
      <c r="HGR43" s="85"/>
      <c r="HGS43" s="85"/>
      <c r="HGT43" s="85"/>
      <c r="HGU43" s="85"/>
      <c r="HGV43" s="85"/>
      <c r="HGW43" s="85"/>
      <c r="HGX43" s="85"/>
      <c r="HGY43" s="85"/>
      <c r="HGZ43" s="85"/>
      <c r="HHA43" s="85"/>
      <c r="HHB43" s="85"/>
      <c r="HHC43" s="85"/>
      <c r="HHD43" s="85"/>
      <c r="HHE43" s="85"/>
      <c r="HHF43" s="85"/>
      <c r="HHG43" s="85"/>
      <c r="HHH43" s="85"/>
      <c r="HHI43" s="85"/>
      <c r="HHJ43" s="85"/>
      <c r="HHK43" s="85"/>
      <c r="HHL43" s="85"/>
      <c r="HHM43" s="85"/>
      <c r="HHN43" s="85"/>
      <c r="HHO43" s="85"/>
      <c r="HHP43" s="85"/>
      <c r="HHQ43" s="85"/>
      <c r="HHR43" s="85"/>
      <c r="HHS43" s="85"/>
      <c r="HHT43" s="85"/>
      <c r="HHU43" s="85"/>
      <c r="HHV43" s="85"/>
      <c r="HHW43" s="85"/>
      <c r="HHX43" s="85"/>
      <c r="HHY43" s="85"/>
      <c r="HHZ43" s="85"/>
      <c r="HIA43" s="85"/>
      <c r="HIB43" s="85"/>
      <c r="HIC43" s="85"/>
      <c r="HID43" s="85"/>
      <c r="HIE43" s="85"/>
      <c r="HIF43" s="85"/>
      <c r="HIG43" s="85"/>
      <c r="HIH43" s="85"/>
      <c r="HII43" s="85"/>
      <c r="HIJ43" s="85"/>
      <c r="HIK43" s="85"/>
      <c r="HIL43" s="85"/>
      <c r="HIM43" s="85"/>
      <c r="HIN43" s="85"/>
      <c r="HIO43" s="85"/>
      <c r="HIP43" s="85"/>
      <c r="HIQ43" s="85"/>
      <c r="HIR43" s="85"/>
      <c r="HIS43" s="85"/>
      <c r="HIT43" s="85"/>
      <c r="HIU43" s="85"/>
      <c r="HIV43" s="85"/>
      <c r="HIW43" s="85"/>
      <c r="HIX43" s="85"/>
      <c r="HIY43" s="85"/>
      <c r="HIZ43" s="85"/>
      <c r="HJA43" s="85"/>
      <c r="HJB43" s="85"/>
      <c r="HJC43" s="85"/>
      <c r="HJD43" s="85"/>
      <c r="HJE43" s="85"/>
      <c r="HJF43" s="85"/>
      <c r="HJG43" s="85"/>
      <c r="HJH43" s="85"/>
      <c r="HJI43" s="85"/>
      <c r="HJJ43" s="85"/>
      <c r="HJK43" s="85"/>
      <c r="HJL43" s="85"/>
      <c r="HJM43" s="85"/>
      <c r="HJN43" s="85"/>
      <c r="HJO43" s="85"/>
      <c r="HJP43" s="85"/>
      <c r="HJQ43" s="85"/>
      <c r="HJR43" s="85"/>
      <c r="HJS43" s="85"/>
      <c r="HJT43" s="85"/>
      <c r="HJU43" s="85"/>
      <c r="HJV43" s="85"/>
      <c r="HJW43" s="85"/>
      <c r="HJX43" s="85"/>
      <c r="HJY43" s="85"/>
      <c r="HJZ43" s="85"/>
      <c r="HKA43" s="85"/>
      <c r="HKB43" s="85"/>
      <c r="HKC43" s="85"/>
      <c r="HKD43" s="85"/>
      <c r="HKE43" s="85"/>
      <c r="HKF43" s="85"/>
      <c r="HKG43" s="85"/>
      <c r="HKH43" s="85"/>
      <c r="HKI43" s="85"/>
      <c r="HKJ43" s="85"/>
      <c r="HKK43" s="85"/>
      <c r="HKL43" s="85"/>
      <c r="HKM43" s="85"/>
      <c r="HKN43" s="85"/>
      <c r="HKO43" s="85"/>
      <c r="HKP43" s="85"/>
      <c r="HKQ43" s="85"/>
      <c r="HKR43" s="85"/>
      <c r="HKS43" s="85"/>
      <c r="HKT43" s="85"/>
      <c r="HKU43" s="85"/>
      <c r="HKV43" s="85"/>
      <c r="HKW43" s="85"/>
      <c r="HKX43" s="85"/>
      <c r="HKY43" s="85"/>
      <c r="HKZ43" s="85"/>
      <c r="HLA43" s="85"/>
      <c r="HLB43" s="85"/>
      <c r="HLC43" s="85"/>
      <c r="HLD43" s="85"/>
      <c r="HLE43" s="85"/>
      <c r="HLF43" s="85"/>
      <c r="HLG43" s="85"/>
      <c r="HLH43" s="85"/>
      <c r="HLI43" s="85"/>
      <c r="HLJ43" s="85"/>
      <c r="HLK43" s="85"/>
      <c r="HLL43" s="85"/>
      <c r="HLM43" s="85"/>
      <c r="HLN43" s="85"/>
      <c r="HLO43" s="85"/>
      <c r="HLP43" s="85"/>
      <c r="HLQ43" s="85"/>
      <c r="HLR43" s="85"/>
      <c r="HLS43" s="85"/>
      <c r="HLT43" s="85"/>
      <c r="HLU43" s="85"/>
      <c r="HLV43" s="85"/>
      <c r="HLW43" s="85"/>
      <c r="HLX43" s="85"/>
      <c r="HLY43" s="85"/>
      <c r="HLZ43" s="85"/>
      <c r="HMA43" s="85"/>
      <c r="HMB43" s="85"/>
      <c r="HMC43" s="85"/>
      <c r="HMD43" s="85"/>
      <c r="HME43" s="85"/>
      <c r="HMF43" s="85"/>
      <c r="HMG43" s="85"/>
      <c r="HMH43" s="85"/>
      <c r="HMI43" s="85"/>
      <c r="HMJ43" s="85"/>
      <c r="HMK43" s="85"/>
      <c r="HML43" s="85"/>
      <c r="HMM43" s="85"/>
      <c r="HMN43" s="85"/>
      <c r="HMO43" s="85"/>
      <c r="HMP43" s="85"/>
      <c r="HMQ43" s="85"/>
      <c r="HMR43" s="85"/>
      <c r="HMS43" s="85"/>
      <c r="HMT43" s="85"/>
      <c r="HMU43" s="85"/>
      <c r="HMV43" s="85"/>
      <c r="HMW43" s="85"/>
      <c r="HMX43" s="85"/>
      <c r="HMY43" s="85"/>
      <c r="HMZ43" s="85"/>
      <c r="HNA43" s="85"/>
      <c r="HNB43" s="85"/>
      <c r="HNC43" s="85"/>
      <c r="HND43" s="85"/>
      <c r="HNE43" s="85"/>
      <c r="HNF43" s="85"/>
      <c r="HNG43" s="85"/>
      <c r="HNH43" s="85"/>
      <c r="HNI43" s="85"/>
      <c r="HNJ43" s="85"/>
      <c r="HNK43" s="85"/>
      <c r="HNL43" s="85"/>
      <c r="HNM43" s="85"/>
      <c r="HNN43" s="85"/>
      <c r="HNO43" s="85"/>
      <c r="HNP43" s="85"/>
      <c r="HNQ43" s="85"/>
      <c r="HNR43" s="85"/>
      <c r="HNS43" s="85"/>
      <c r="HNT43" s="85"/>
      <c r="HNU43" s="85"/>
      <c r="HNV43" s="85"/>
      <c r="HNW43" s="85"/>
      <c r="HNX43" s="85"/>
      <c r="HNY43" s="85"/>
      <c r="HNZ43" s="85"/>
      <c r="HOA43" s="85"/>
      <c r="HOB43" s="85"/>
      <c r="HOC43" s="85"/>
      <c r="HOD43" s="85"/>
      <c r="HOE43" s="85"/>
      <c r="HOF43" s="85"/>
      <c r="HOG43" s="85"/>
      <c r="HOH43" s="85"/>
      <c r="HOI43" s="85"/>
      <c r="HOJ43" s="85"/>
      <c r="HOK43" s="85"/>
      <c r="HOL43" s="85"/>
      <c r="HOM43" s="85"/>
      <c r="HON43" s="85"/>
      <c r="HOO43" s="85"/>
      <c r="HOP43" s="85"/>
      <c r="HOQ43" s="85"/>
      <c r="HOR43" s="85"/>
      <c r="HOS43" s="85"/>
      <c r="HOT43" s="85"/>
      <c r="HOU43" s="85"/>
      <c r="HOV43" s="85"/>
      <c r="HOW43" s="85"/>
      <c r="HOX43" s="85"/>
      <c r="HOY43" s="85"/>
      <c r="HOZ43" s="85"/>
      <c r="HPA43" s="85"/>
      <c r="HPB43" s="85"/>
      <c r="HPC43" s="85"/>
      <c r="HPD43" s="85"/>
      <c r="HPE43" s="85"/>
      <c r="HPF43" s="85"/>
      <c r="HPG43" s="85"/>
      <c r="HPH43" s="85"/>
      <c r="HPI43" s="85"/>
      <c r="HPJ43" s="85"/>
      <c r="HPK43" s="85"/>
      <c r="HPL43" s="85"/>
      <c r="HPM43" s="85"/>
      <c r="HPN43" s="85"/>
      <c r="HPO43" s="85"/>
      <c r="HPP43" s="85"/>
      <c r="HPQ43" s="85"/>
      <c r="HPR43" s="85"/>
      <c r="HPS43" s="85"/>
      <c r="HPT43" s="85"/>
      <c r="HPU43" s="85"/>
      <c r="HPV43" s="85"/>
      <c r="HPW43" s="85"/>
      <c r="HPX43" s="85"/>
      <c r="HPY43" s="85"/>
      <c r="HPZ43" s="85"/>
      <c r="HQA43" s="85"/>
      <c r="HQB43" s="85"/>
      <c r="HQC43" s="85"/>
      <c r="HQD43" s="85"/>
      <c r="HQE43" s="85"/>
      <c r="HQF43" s="85"/>
      <c r="HQG43" s="85"/>
      <c r="HQH43" s="85"/>
      <c r="HQI43" s="85"/>
      <c r="HQJ43" s="85"/>
      <c r="HQK43" s="85"/>
      <c r="HQL43" s="85"/>
      <c r="HQM43" s="85"/>
      <c r="HQN43" s="85"/>
      <c r="HQO43" s="85"/>
      <c r="HQP43" s="85"/>
      <c r="HQQ43" s="85"/>
      <c r="HQR43" s="85"/>
      <c r="HQS43" s="85"/>
      <c r="HQT43" s="85"/>
      <c r="HQU43" s="85"/>
      <c r="HQV43" s="85"/>
      <c r="HQW43" s="85"/>
      <c r="HQX43" s="85"/>
      <c r="HQY43" s="85"/>
      <c r="HQZ43" s="85"/>
      <c r="HRA43" s="85"/>
      <c r="HRB43" s="85"/>
      <c r="HRC43" s="85"/>
      <c r="HRD43" s="85"/>
      <c r="HRE43" s="85"/>
      <c r="HRF43" s="85"/>
      <c r="HRG43" s="85"/>
      <c r="HRH43" s="85"/>
      <c r="HRI43" s="85"/>
      <c r="HRJ43" s="85"/>
      <c r="HRK43" s="85"/>
      <c r="HRL43" s="85"/>
      <c r="HRM43" s="85"/>
      <c r="HRN43" s="85"/>
      <c r="HRO43" s="85"/>
      <c r="HRP43" s="85"/>
      <c r="HRQ43" s="85"/>
      <c r="HRR43" s="85"/>
      <c r="HRS43" s="85"/>
      <c r="HRT43" s="85"/>
      <c r="HRU43" s="85"/>
      <c r="HRV43" s="85"/>
      <c r="HRW43" s="85"/>
      <c r="HRX43" s="85"/>
      <c r="HRY43" s="85"/>
      <c r="HRZ43" s="85"/>
      <c r="HSA43" s="85"/>
      <c r="HSB43" s="85"/>
      <c r="HSC43" s="85"/>
      <c r="HSD43" s="85"/>
      <c r="HSE43" s="85"/>
      <c r="HSF43" s="85"/>
      <c r="HSG43" s="85"/>
      <c r="HSH43" s="85"/>
      <c r="HSI43" s="85"/>
      <c r="HSJ43" s="85"/>
      <c r="HSK43" s="85"/>
      <c r="HSL43" s="85"/>
      <c r="HSM43" s="85"/>
      <c r="HSN43" s="85"/>
      <c r="HSO43" s="85"/>
      <c r="HSP43" s="85"/>
      <c r="HSQ43" s="85"/>
      <c r="HSR43" s="85"/>
      <c r="HSS43" s="85"/>
      <c r="HST43" s="85"/>
      <c r="HSU43" s="85"/>
      <c r="HSV43" s="85"/>
      <c r="HSW43" s="85"/>
      <c r="HSX43" s="85"/>
      <c r="HSY43" s="85"/>
      <c r="HSZ43" s="85"/>
      <c r="HTA43" s="85"/>
      <c r="HTB43" s="85"/>
      <c r="HTC43" s="85"/>
      <c r="HTD43" s="85"/>
      <c r="HTE43" s="85"/>
      <c r="HTF43" s="85"/>
      <c r="HTG43" s="85"/>
      <c r="HTH43" s="85"/>
      <c r="HTI43" s="85"/>
      <c r="HTJ43" s="85"/>
      <c r="HTK43" s="85"/>
      <c r="HTL43" s="85"/>
      <c r="HTM43" s="85"/>
      <c r="HTN43" s="85"/>
      <c r="HTO43" s="85"/>
      <c r="HTP43" s="85"/>
      <c r="HTQ43" s="85"/>
      <c r="HTR43" s="85"/>
      <c r="HTS43" s="85"/>
      <c r="HTT43" s="85"/>
      <c r="HTU43" s="85"/>
      <c r="HTV43" s="85"/>
      <c r="HTW43" s="85"/>
      <c r="HTX43" s="85"/>
      <c r="HTY43" s="85"/>
      <c r="HTZ43" s="85"/>
      <c r="HUA43" s="85"/>
      <c r="HUB43" s="85"/>
      <c r="HUC43" s="85"/>
      <c r="HUD43" s="85"/>
      <c r="HUE43" s="85"/>
      <c r="HUF43" s="85"/>
      <c r="HUG43" s="85"/>
      <c r="HUH43" s="85"/>
      <c r="HUI43" s="85"/>
      <c r="HUJ43" s="85"/>
      <c r="HUK43" s="85"/>
      <c r="HUL43" s="85"/>
      <c r="HUM43" s="85"/>
      <c r="HUN43" s="85"/>
      <c r="HUO43" s="85"/>
      <c r="HUP43" s="85"/>
      <c r="HUQ43" s="85"/>
      <c r="HUR43" s="85"/>
      <c r="HUS43" s="85"/>
      <c r="HUT43" s="85"/>
      <c r="HUU43" s="85"/>
      <c r="HUV43" s="85"/>
      <c r="HUW43" s="85"/>
      <c r="HUX43" s="85"/>
      <c r="HUY43" s="85"/>
      <c r="HUZ43" s="85"/>
      <c r="HVA43" s="85"/>
      <c r="HVB43" s="85"/>
      <c r="HVC43" s="85"/>
      <c r="HVD43" s="85"/>
      <c r="HVE43" s="85"/>
      <c r="HVF43" s="85"/>
      <c r="HVG43" s="85"/>
      <c r="HVH43" s="85"/>
      <c r="HVI43" s="85"/>
      <c r="HVJ43" s="85"/>
      <c r="HVK43" s="85"/>
      <c r="HVL43" s="85"/>
      <c r="HVM43" s="85"/>
      <c r="HVN43" s="85"/>
      <c r="HVO43" s="85"/>
      <c r="HVP43" s="85"/>
      <c r="HVQ43" s="85"/>
      <c r="HVR43" s="85"/>
      <c r="HVS43" s="85"/>
      <c r="HVT43" s="85"/>
      <c r="HVU43" s="85"/>
      <c r="HVV43" s="85"/>
      <c r="HVW43" s="85"/>
      <c r="HVX43" s="85"/>
      <c r="HVY43" s="85"/>
      <c r="HVZ43" s="85"/>
      <c r="HWA43" s="85"/>
      <c r="HWB43" s="85"/>
      <c r="HWC43" s="85"/>
      <c r="HWD43" s="85"/>
      <c r="HWE43" s="85"/>
      <c r="HWF43" s="85"/>
      <c r="HWG43" s="85"/>
      <c r="HWH43" s="85"/>
      <c r="HWI43" s="85"/>
      <c r="HWJ43" s="85"/>
      <c r="HWK43" s="85"/>
      <c r="HWL43" s="85"/>
      <c r="HWM43" s="85"/>
      <c r="HWN43" s="85"/>
      <c r="HWO43" s="85"/>
      <c r="HWP43" s="85"/>
      <c r="HWQ43" s="85"/>
      <c r="HWR43" s="85"/>
      <c r="HWS43" s="85"/>
      <c r="HWT43" s="85"/>
      <c r="HWU43" s="85"/>
      <c r="HWV43" s="85"/>
      <c r="HWW43" s="85"/>
      <c r="HWX43" s="85"/>
      <c r="HWY43" s="85"/>
      <c r="HWZ43" s="85"/>
      <c r="HXA43" s="85"/>
      <c r="HXB43" s="85"/>
      <c r="HXC43" s="85"/>
      <c r="HXD43" s="85"/>
      <c r="HXE43" s="85"/>
      <c r="HXF43" s="85"/>
      <c r="HXG43" s="85"/>
      <c r="HXH43" s="85"/>
      <c r="HXI43" s="85"/>
      <c r="HXJ43" s="85"/>
      <c r="HXK43" s="85"/>
      <c r="HXL43" s="85"/>
      <c r="HXM43" s="85"/>
      <c r="HXN43" s="85"/>
      <c r="HXO43" s="85"/>
      <c r="HXP43" s="85"/>
      <c r="HXQ43" s="85"/>
      <c r="HXR43" s="85"/>
      <c r="HXS43" s="85"/>
      <c r="HXT43" s="85"/>
      <c r="HXU43" s="85"/>
      <c r="HXV43" s="85"/>
      <c r="HXW43" s="85"/>
      <c r="HXX43" s="85"/>
      <c r="HXY43" s="85"/>
      <c r="HXZ43" s="85"/>
      <c r="HYA43" s="85"/>
      <c r="HYB43" s="85"/>
      <c r="HYC43" s="85"/>
      <c r="HYD43" s="85"/>
      <c r="HYE43" s="85"/>
      <c r="HYF43" s="85"/>
      <c r="HYG43" s="85"/>
      <c r="HYH43" s="85"/>
      <c r="HYI43" s="85"/>
      <c r="HYJ43" s="85"/>
      <c r="HYK43" s="85"/>
      <c r="HYL43" s="85"/>
      <c r="HYM43" s="85"/>
      <c r="HYN43" s="85"/>
      <c r="HYO43" s="85"/>
      <c r="HYP43" s="85"/>
      <c r="HYQ43" s="85"/>
      <c r="HYR43" s="85"/>
      <c r="HYS43" s="85"/>
      <c r="HYT43" s="85"/>
      <c r="HYU43" s="85"/>
      <c r="HYV43" s="85"/>
      <c r="HYW43" s="85"/>
      <c r="HYX43" s="85"/>
      <c r="HYY43" s="85"/>
      <c r="HYZ43" s="85"/>
      <c r="HZA43" s="85"/>
      <c r="HZB43" s="85"/>
      <c r="HZC43" s="85"/>
      <c r="HZD43" s="85"/>
      <c r="HZE43" s="85"/>
      <c r="HZF43" s="85"/>
      <c r="HZG43" s="85"/>
      <c r="HZH43" s="85"/>
      <c r="HZI43" s="85"/>
      <c r="HZJ43" s="85"/>
      <c r="HZK43" s="85"/>
      <c r="HZL43" s="85"/>
      <c r="HZM43" s="85"/>
      <c r="HZN43" s="85"/>
      <c r="HZO43" s="85"/>
      <c r="HZP43" s="85"/>
      <c r="HZQ43" s="85"/>
      <c r="HZR43" s="85"/>
      <c r="HZS43" s="85"/>
      <c r="HZT43" s="85"/>
      <c r="HZU43" s="85"/>
      <c r="HZV43" s="85"/>
      <c r="HZW43" s="85"/>
      <c r="HZX43" s="85"/>
      <c r="HZY43" s="85"/>
      <c r="HZZ43" s="85"/>
      <c r="IAA43" s="85"/>
      <c r="IAB43" s="85"/>
      <c r="IAC43" s="85"/>
      <c r="IAD43" s="85"/>
      <c r="IAE43" s="85"/>
      <c r="IAF43" s="85"/>
      <c r="IAG43" s="85"/>
      <c r="IAH43" s="85"/>
      <c r="IAI43" s="85"/>
      <c r="IAJ43" s="85"/>
      <c r="IAK43" s="85"/>
      <c r="IAL43" s="85"/>
      <c r="IAM43" s="85"/>
      <c r="IAN43" s="85"/>
      <c r="IAO43" s="85"/>
      <c r="IAP43" s="85"/>
      <c r="IAQ43" s="85"/>
      <c r="IAR43" s="85"/>
      <c r="IAS43" s="85"/>
      <c r="IAT43" s="85"/>
      <c r="IAU43" s="85"/>
      <c r="IAV43" s="85"/>
      <c r="IAW43" s="85"/>
      <c r="IAX43" s="85"/>
      <c r="IAY43" s="85"/>
      <c r="IAZ43" s="85"/>
      <c r="IBA43" s="85"/>
      <c r="IBB43" s="85"/>
      <c r="IBC43" s="85"/>
      <c r="IBD43" s="85"/>
      <c r="IBE43" s="85"/>
      <c r="IBF43" s="85"/>
      <c r="IBG43" s="85"/>
      <c r="IBH43" s="85"/>
      <c r="IBI43" s="85"/>
      <c r="IBJ43" s="85"/>
      <c r="IBK43" s="85"/>
      <c r="IBL43" s="85"/>
      <c r="IBM43" s="85"/>
      <c r="IBN43" s="85"/>
      <c r="IBO43" s="85"/>
      <c r="IBP43" s="85"/>
      <c r="IBQ43" s="85"/>
      <c r="IBR43" s="85"/>
      <c r="IBS43" s="85"/>
      <c r="IBT43" s="85"/>
      <c r="IBU43" s="85"/>
      <c r="IBV43" s="85"/>
      <c r="IBW43" s="85"/>
      <c r="IBX43" s="85"/>
      <c r="IBY43" s="85"/>
      <c r="IBZ43" s="85"/>
      <c r="ICA43" s="85"/>
      <c r="ICB43" s="85"/>
      <c r="ICC43" s="85"/>
      <c r="ICD43" s="85"/>
      <c r="ICE43" s="85"/>
      <c r="ICF43" s="85"/>
      <c r="ICG43" s="85"/>
      <c r="ICH43" s="85"/>
      <c r="ICI43" s="85"/>
      <c r="ICJ43" s="85"/>
      <c r="ICK43" s="85"/>
      <c r="ICL43" s="85"/>
      <c r="ICM43" s="85"/>
      <c r="ICN43" s="85"/>
      <c r="ICO43" s="85"/>
      <c r="ICP43" s="85"/>
      <c r="ICQ43" s="85"/>
      <c r="ICR43" s="85"/>
      <c r="ICS43" s="85"/>
      <c r="ICT43" s="85"/>
      <c r="ICU43" s="85"/>
      <c r="ICV43" s="85"/>
      <c r="ICW43" s="85"/>
      <c r="ICX43" s="85"/>
      <c r="ICY43" s="85"/>
      <c r="ICZ43" s="85"/>
      <c r="IDA43" s="85"/>
      <c r="IDB43" s="85"/>
      <c r="IDC43" s="85"/>
      <c r="IDD43" s="85"/>
      <c r="IDE43" s="85"/>
      <c r="IDF43" s="85"/>
      <c r="IDG43" s="85"/>
      <c r="IDH43" s="85"/>
      <c r="IDI43" s="85"/>
      <c r="IDJ43" s="85"/>
      <c r="IDK43" s="85"/>
      <c r="IDL43" s="85"/>
      <c r="IDM43" s="85"/>
      <c r="IDN43" s="85"/>
      <c r="IDO43" s="85"/>
      <c r="IDP43" s="85"/>
      <c r="IDQ43" s="85"/>
      <c r="IDR43" s="85"/>
      <c r="IDS43" s="85"/>
      <c r="IDT43" s="85"/>
      <c r="IDU43" s="85"/>
      <c r="IDV43" s="85"/>
      <c r="IDW43" s="85"/>
      <c r="IDX43" s="85"/>
      <c r="IDY43" s="85"/>
      <c r="IDZ43" s="85"/>
      <c r="IEA43" s="85"/>
      <c r="IEB43" s="85"/>
      <c r="IEC43" s="85"/>
      <c r="IED43" s="85"/>
      <c r="IEE43" s="85"/>
      <c r="IEF43" s="85"/>
      <c r="IEG43" s="85"/>
      <c r="IEH43" s="85"/>
      <c r="IEI43" s="85"/>
      <c r="IEJ43" s="85"/>
      <c r="IEK43" s="85"/>
      <c r="IEL43" s="85"/>
      <c r="IEM43" s="85"/>
      <c r="IEN43" s="85"/>
      <c r="IEO43" s="85"/>
      <c r="IEP43" s="85"/>
      <c r="IEQ43" s="85"/>
      <c r="IER43" s="85"/>
      <c r="IES43" s="85"/>
      <c r="IET43" s="85"/>
      <c r="IEU43" s="85"/>
      <c r="IEV43" s="85"/>
      <c r="IEW43" s="85"/>
      <c r="IEX43" s="85"/>
      <c r="IEY43" s="85"/>
      <c r="IEZ43" s="85"/>
      <c r="IFA43" s="85"/>
      <c r="IFB43" s="85"/>
      <c r="IFC43" s="85"/>
      <c r="IFD43" s="85"/>
      <c r="IFE43" s="85"/>
      <c r="IFF43" s="85"/>
      <c r="IFG43" s="85"/>
      <c r="IFH43" s="85"/>
      <c r="IFI43" s="85"/>
      <c r="IFJ43" s="85"/>
      <c r="IFK43" s="85"/>
      <c r="IFL43" s="85"/>
      <c r="IFM43" s="85"/>
      <c r="IFN43" s="85"/>
      <c r="IFO43" s="85"/>
      <c r="IFP43" s="85"/>
      <c r="IFQ43" s="85"/>
      <c r="IFR43" s="85"/>
      <c r="IFS43" s="85"/>
      <c r="IFT43" s="85"/>
      <c r="IFU43" s="85"/>
      <c r="IFV43" s="85"/>
      <c r="IFW43" s="85"/>
      <c r="IFX43" s="85"/>
      <c r="IFY43" s="85"/>
      <c r="IFZ43" s="85"/>
      <c r="IGA43" s="85"/>
      <c r="IGB43" s="85"/>
      <c r="IGC43" s="85"/>
      <c r="IGD43" s="85"/>
      <c r="IGE43" s="85"/>
      <c r="IGF43" s="85"/>
      <c r="IGG43" s="85"/>
      <c r="IGH43" s="85"/>
      <c r="IGI43" s="85"/>
      <c r="IGJ43" s="85"/>
      <c r="IGK43" s="85"/>
      <c r="IGL43" s="85"/>
      <c r="IGM43" s="85"/>
      <c r="IGN43" s="85"/>
      <c r="IGO43" s="85"/>
      <c r="IGP43" s="85"/>
      <c r="IGQ43" s="85"/>
      <c r="IGR43" s="85"/>
      <c r="IGS43" s="85"/>
      <c r="IGT43" s="85"/>
      <c r="IGU43" s="85"/>
      <c r="IGV43" s="85"/>
      <c r="IGW43" s="85"/>
      <c r="IGX43" s="85"/>
      <c r="IGY43" s="85"/>
      <c r="IGZ43" s="85"/>
      <c r="IHA43" s="85"/>
      <c r="IHB43" s="85"/>
      <c r="IHC43" s="85"/>
      <c r="IHD43" s="85"/>
      <c r="IHE43" s="85"/>
      <c r="IHF43" s="85"/>
      <c r="IHG43" s="85"/>
      <c r="IHH43" s="85"/>
      <c r="IHI43" s="85"/>
      <c r="IHJ43" s="85"/>
      <c r="IHK43" s="85"/>
      <c r="IHL43" s="85"/>
      <c r="IHM43" s="85"/>
      <c r="IHN43" s="85"/>
      <c r="IHO43" s="85"/>
      <c r="IHP43" s="85"/>
      <c r="IHQ43" s="85"/>
      <c r="IHR43" s="85"/>
      <c r="IHS43" s="85"/>
      <c r="IHT43" s="85"/>
      <c r="IHU43" s="85"/>
      <c r="IHV43" s="85"/>
      <c r="IHW43" s="85"/>
      <c r="IHX43" s="85"/>
      <c r="IHY43" s="85"/>
      <c r="IHZ43" s="85"/>
      <c r="IIA43" s="85"/>
      <c r="IIB43" s="85"/>
      <c r="IIC43" s="85"/>
      <c r="IID43" s="85"/>
      <c r="IIE43" s="85"/>
      <c r="IIF43" s="85"/>
      <c r="IIG43" s="85"/>
      <c r="IIH43" s="85"/>
      <c r="III43" s="85"/>
      <c r="IIJ43" s="85"/>
      <c r="IIK43" s="85"/>
      <c r="IIL43" s="85"/>
      <c r="IIM43" s="85"/>
      <c r="IIN43" s="85"/>
      <c r="IIO43" s="85"/>
      <c r="IIP43" s="85"/>
      <c r="IIQ43" s="85"/>
      <c r="IIR43" s="85"/>
      <c r="IIS43" s="85"/>
      <c r="IIT43" s="85"/>
      <c r="IIU43" s="85"/>
      <c r="IIV43" s="85"/>
      <c r="IIW43" s="85"/>
      <c r="IIX43" s="85"/>
      <c r="IIY43" s="85"/>
      <c r="IIZ43" s="85"/>
      <c r="IJA43" s="85"/>
      <c r="IJB43" s="85"/>
      <c r="IJC43" s="85"/>
      <c r="IJD43" s="85"/>
      <c r="IJE43" s="85"/>
      <c r="IJF43" s="85"/>
      <c r="IJG43" s="85"/>
      <c r="IJH43" s="85"/>
      <c r="IJI43" s="85"/>
      <c r="IJJ43" s="85"/>
      <c r="IJK43" s="85"/>
      <c r="IJL43" s="85"/>
      <c r="IJM43" s="85"/>
      <c r="IJN43" s="85"/>
      <c r="IJO43" s="85"/>
      <c r="IJP43" s="85"/>
      <c r="IJQ43" s="85"/>
      <c r="IJR43" s="85"/>
      <c r="IJS43" s="85"/>
      <c r="IJT43" s="85"/>
      <c r="IJU43" s="85"/>
      <c r="IJV43" s="85"/>
      <c r="IJW43" s="85"/>
      <c r="IJX43" s="85"/>
      <c r="IJY43" s="85"/>
      <c r="IJZ43" s="85"/>
      <c r="IKA43" s="85"/>
      <c r="IKB43" s="85"/>
      <c r="IKC43" s="85"/>
      <c r="IKD43" s="85"/>
      <c r="IKE43" s="85"/>
      <c r="IKF43" s="85"/>
      <c r="IKG43" s="85"/>
      <c r="IKH43" s="85"/>
      <c r="IKI43" s="85"/>
      <c r="IKJ43" s="85"/>
      <c r="IKK43" s="85"/>
      <c r="IKL43" s="85"/>
      <c r="IKM43" s="85"/>
      <c r="IKN43" s="85"/>
      <c r="IKO43" s="85"/>
      <c r="IKP43" s="85"/>
      <c r="IKQ43" s="85"/>
      <c r="IKR43" s="85"/>
      <c r="IKS43" s="85"/>
      <c r="IKT43" s="85"/>
      <c r="IKU43" s="85"/>
      <c r="IKV43" s="85"/>
      <c r="IKW43" s="85"/>
      <c r="IKX43" s="85"/>
      <c r="IKY43" s="85"/>
      <c r="IKZ43" s="85"/>
      <c r="ILA43" s="85"/>
      <c r="ILB43" s="85"/>
      <c r="ILC43" s="85"/>
      <c r="ILD43" s="85"/>
      <c r="ILE43" s="85"/>
      <c r="ILF43" s="85"/>
      <c r="ILG43" s="85"/>
      <c r="ILH43" s="85"/>
      <c r="ILI43" s="85"/>
      <c r="ILJ43" s="85"/>
      <c r="ILK43" s="85"/>
      <c r="ILL43" s="85"/>
      <c r="ILM43" s="85"/>
      <c r="ILN43" s="85"/>
      <c r="ILO43" s="85"/>
      <c r="ILP43" s="85"/>
      <c r="ILQ43" s="85"/>
      <c r="ILR43" s="85"/>
      <c r="ILS43" s="85"/>
      <c r="ILT43" s="85"/>
      <c r="ILU43" s="85"/>
      <c r="ILV43" s="85"/>
      <c r="ILW43" s="85"/>
      <c r="ILX43" s="85"/>
      <c r="ILY43" s="85"/>
      <c r="ILZ43" s="85"/>
      <c r="IMA43" s="85"/>
      <c r="IMB43" s="85"/>
      <c r="IMC43" s="85"/>
      <c r="IMD43" s="85"/>
      <c r="IME43" s="85"/>
      <c r="IMF43" s="85"/>
      <c r="IMG43" s="85"/>
      <c r="IMH43" s="85"/>
      <c r="IMI43" s="85"/>
      <c r="IMJ43" s="85"/>
      <c r="IMK43" s="85"/>
      <c r="IML43" s="85"/>
      <c r="IMM43" s="85"/>
      <c r="IMN43" s="85"/>
      <c r="IMO43" s="85"/>
      <c r="IMP43" s="85"/>
      <c r="IMQ43" s="85"/>
      <c r="IMR43" s="85"/>
      <c r="IMS43" s="85"/>
      <c r="IMT43" s="85"/>
      <c r="IMU43" s="85"/>
      <c r="IMV43" s="85"/>
      <c r="IMW43" s="85"/>
      <c r="IMX43" s="85"/>
      <c r="IMY43" s="85"/>
      <c r="IMZ43" s="85"/>
      <c r="INA43" s="85"/>
      <c r="INB43" s="85"/>
      <c r="INC43" s="85"/>
      <c r="IND43" s="85"/>
      <c r="INE43" s="85"/>
      <c r="INF43" s="85"/>
      <c r="ING43" s="85"/>
      <c r="INH43" s="85"/>
      <c r="INI43" s="85"/>
      <c r="INJ43" s="85"/>
      <c r="INK43" s="85"/>
      <c r="INL43" s="85"/>
      <c r="INM43" s="85"/>
      <c r="INN43" s="85"/>
      <c r="INO43" s="85"/>
      <c r="INP43" s="85"/>
      <c r="INQ43" s="85"/>
      <c r="INR43" s="85"/>
      <c r="INS43" s="85"/>
      <c r="INT43" s="85"/>
      <c r="INU43" s="85"/>
      <c r="INV43" s="85"/>
      <c r="INW43" s="85"/>
      <c r="INX43" s="85"/>
      <c r="INY43" s="85"/>
      <c r="INZ43" s="85"/>
      <c r="IOA43" s="85"/>
      <c r="IOB43" s="85"/>
      <c r="IOC43" s="85"/>
      <c r="IOD43" s="85"/>
      <c r="IOE43" s="85"/>
      <c r="IOF43" s="85"/>
      <c r="IOG43" s="85"/>
      <c r="IOH43" s="85"/>
      <c r="IOI43" s="85"/>
      <c r="IOJ43" s="85"/>
      <c r="IOK43" s="85"/>
      <c r="IOL43" s="85"/>
      <c r="IOM43" s="85"/>
      <c r="ION43" s="85"/>
      <c r="IOO43" s="85"/>
      <c r="IOP43" s="85"/>
      <c r="IOQ43" s="85"/>
      <c r="IOR43" s="85"/>
      <c r="IOS43" s="85"/>
      <c r="IOT43" s="85"/>
      <c r="IOU43" s="85"/>
      <c r="IOV43" s="85"/>
      <c r="IOW43" s="85"/>
      <c r="IOX43" s="85"/>
      <c r="IOY43" s="85"/>
      <c r="IOZ43" s="85"/>
      <c r="IPA43" s="85"/>
      <c r="IPB43" s="85"/>
      <c r="IPC43" s="85"/>
      <c r="IPD43" s="85"/>
      <c r="IPE43" s="85"/>
      <c r="IPF43" s="85"/>
      <c r="IPG43" s="85"/>
      <c r="IPH43" s="85"/>
      <c r="IPI43" s="85"/>
      <c r="IPJ43" s="85"/>
      <c r="IPK43" s="85"/>
      <c r="IPL43" s="85"/>
      <c r="IPM43" s="85"/>
      <c r="IPN43" s="85"/>
      <c r="IPO43" s="85"/>
      <c r="IPP43" s="85"/>
      <c r="IPQ43" s="85"/>
      <c r="IPR43" s="85"/>
      <c r="IPS43" s="85"/>
      <c r="IPT43" s="85"/>
      <c r="IPU43" s="85"/>
      <c r="IPV43" s="85"/>
      <c r="IPW43" s="85"/>
      <c r="IPX43" s="85"/>
      <c r="IPY43" s="85"/>
      <c r="IPZ43" s="85"/>
      <c r="IQA43" s="85"/>
      <c r="IQB43" s="85"/>
      <c r="IQC43" s="85"/>
      <c r="IQD43" s="85"/>
      <c r="IQE43" s="85"/>
      <c r="IQF43" s="85"/>
      <c r="IQG43" s="85"/>
      <c r="IQH43" s="85"/>
      <c r="IQI43" s="85"/>
      <c r="IQJ43" s="85"/>
      <c r="IQK43" s="85"/>
      <c r="IQL43" s="85"/>
      <c r="IQM43" s="85"/>
      <c r="IQN43" s="85"/>
      <c r="IQO43" s="85"/>
      <c r="IQP43" s="85"/>
      <c r="IQQ43" s="85"/>
      <c r="IQR43" s="85"/>
      <c r="IQS43" s="85"/>
      <c r="IQT43" s="85"/>
      <c r="IQU43" s="85"/>
      <c r="IQV43" s="85"/>
      <c r="IQW43" s="85"/>
      <c r="IQX43" s="85"/>
      <c r="IQY43" s="85"/>
      <c r="IQZ43" s="85"/>
      <c r="IRA43" s="85"/>
      <c r="IRB43" s="85"/>
      <c r="IRC43" s="85"/>
      <c r="IRD43" s="85"/>
      <c r="IRE43" s="85"/>
      <c r="IRF43" s="85"/>
      <c r="IRG43" s="85"/>
      <c r="IRH43" s="85"/>
      <c r="IRI43" s="85"/>
      <c r="IRJ43" s="85"/>
      <c r="IRK43" s="85"/>
      <c r="IRL43" s="85"/>
      <c r="IRM43" s="85"/>
      <c r="IRN43" s="85"/>
      <c r="IRO43" s="85"/>
      <c r="IRP43" s="85"/>
      <c r="IRQ43" s="85"/>
      <c r="IRR43" s="85"/>
      <c r="IRS43" s="85"/>
      <c r="IRT43" s="85"/>
      <c r="IRU43" s="85"/>
      <c r="IRV43" s="85"/>
      <c r="IRW43" s="85"/>
      <c r="IRX43" s="85"/>
      <c r="IRY43" s="85"/>
      <c r="IRZ43" s="85"/>
      <c r="ISA43" s="85"/>
      <c r="ISB43" s="85"/>
      <c r="ISC43" s="85"/>
      <c r="ISD43" s="85"/>
      <c r="ISE43" s="85"/>
      <c r="ISF43" s="85"/>
      <c r="ISG43" s="85"/>
      <c r="ISH43" s="85"/>
      <c r="ISI43" s="85"/>
      <c r="ISJ43" s="85"/>
      <c r="ISK43" s="85"/>
      <c r="ISL43" s="85"/>
      <c r="ISM43" s="85"/>
      <c r="ISN43" s="85"/>
      <c r="ISO43" s="85"/>
      <c r="ISP43" s="85"/>
      <c r="ISQ43" s="85"/>
      <c r="ISR43" s="85"/>
      <c r="ISS43" s="85"/>
      <c r="IST43" s="85"/>
      <c r="ISU43" s="85"/>
      <c r="ISV43" s="85"/>
      <c r="ISW43" s="85"/>
      <c r="ISX43" s="85"/>
      <c r="ISY43" s="85"/>
      <c r="ISZ43" s="85"/>
      <c r="ITA43" s="85"/>
      <c r="ITB43" s="85"/>
      <c r="ITC43" s="85"/>
      <c r="ITD43" s="85"/>
      <c r="ITE43" s="85"/>
      <c r="ITF43" s="85"/>
      <c r="ITG43" s="85"/>
      <c r="ITH43" s="85"/>
      <c r="ITI43" s="85"/>
      <c r="ITJ43" s="85"/>
      <c r="ITK43" s="85"/>
      <c r="ITL43" s="85"/>
      <c r="ITM43" s="85"/>
      <c r="ITN43" s="85"/>
      <c r="ITO43" s="85"/>
      <c r="ITP43" s="85"/>
      <c r="ITQ43" s="85"/>
      <c r="ITR43" s="85"/>
      <c r="ITS43" s="85"/>
      <c r="ITT43" s="85"/>
      <c r="ITU43" s="85"/>
      <c r="ITV43" s="85"/>
      <c r="ITW43" s="85"/>
      <c r="ITX43" s="85"/>
      <c r="ITY43" s="85"/>
      <c r="ITZ43" s="85"/>
      <c r="IUA43" s="85"/>
      <c r="IUB43" s="85"/>
      <c r="IUC43" s="85"/>
      <c r="IUD43" s="85"/>
      <c r="IUE43" s="85"/>
      <c r="IUF43" s="85"/>
      <c r="IUG43" s="85"/>
      <c r="IUH43" s="85"/>
      <c r="IUI43" s="85"/>
      <c r="IUJ43" s="85"/>
      <c r="IUK43" s="85"/>
      <c r="IUL43" s="85"/>
      <c r="IUM43" s="85"/>
      <c r="IUN43" s="85"/>
      <c r="IUO43" s="85"/>
      <c r="IUP43" s="85"/>
      <c r="IUQ43" s="85"/>
      <c r="IUR43" s="85"/>
      <c r="IUS43" s="85"/>
      <c r="IUT43" s="85"/>
      <c r="IUU43" s="85"/>
      <c r="IUV43" s="85"/>
      <c r="IUW43" s="85"/>
      <c r="IUX43" s="85"/>
      <c r="IUY43" s="85"/>
      <c r="IUZ43" s="85"/>
      <c r="IVA43" s="85"/>
      <c r="IVB43" s="85"/>
      <c r="IVC43" s="85"/>
      <c r="IVD43" s="85"/>
      <c r="IVE43" s="85"/>
      <c r="IVF43" s="85"/>
      <c r="IVG43" s="85"/>
      <c r="IVH43" s="85"/>
      <c r="IVI43" s="85"/>
      <c r="IVJ43" s="85"/>
      <c r="IVK43" s="85"/>
      <c r="IVL43" s="85"/>
      <c r="IVM43" s="85"/>
      <c r="IVN43" s="85"/>
      <c r="IVO43" s="85"/>
      <c r="IVP43" s="85"/>
      <c r="IVQ43" s="85"/>
      <c r="IVR43" s="85"/>
      <c r="IVS43" s="85"/>
      <c r="IVT43" s="85"/>
      <c r="IVU43" s="85"/>
      <c r="IVV43" s="85"/>
      <c r="IVW43" s="85"/>
      <c r="IVX43" s="85"/>
      <c r="IVY43" s="85"/>
      <c r="IVZ43" s="85"/>
      <c r="IWA43" s="85"/>
      <c r="IWB43" s="85"/>
      <c r="IWC43" s="85"/>
      <c r="IWD43" s="85"/>
      <c r="IWE43" s="85"/>
      <c r="IWF43" s="85"/>
      <c r="IWG43" s="85"/>
      <c r="IWH43" s="85"/>
      <c r="IWI43" s="85"/>
      <c r="IWJ43" s="85"/>
      <c r="IWK43" s="85"/>
      <c r="IWL43" s="85"/>
      <c r="IWM43" s="85"/>
      <c r="IWN43" s="85"/>
      <c r="IWO43" s="85"/>
      <c r="IWP43" s="85"/>
      <c r="IWQ43" s="85"/>
      <c r="IWR43" s="85"/>
      <c r="IWS43" s="85"/>
      <c r="IWT43" s="85"/>
      <c r="IWU43" s="85"/>
      <c r="IWV43" s="85"/>
      <c r="IWW43" s="85"/>
      <c r="IWX43" s="85"/>
      <c r="IWY43" s="85"/>
      <c r="IWZ43" s="85"/>
      <c r="IXA43" s="85"/>
      <c r="IXB43" s="85"/>
      <c r="IXC43" s="85"/>
      <c r="IXD43" s="85"/>
      <c r="IXE43" s="85"/>
      <c r="IXF43" s="85"/>
      <c r="IXG43" s="85"/>
      <c r="IXH43" s="85"/>
      <c r="IXI43" s="85"/>
      <c r="IXJ43" s="85"/>
      <c r="IXK43" s="85"/>
      <c r="IXL43" s="85"/>
      <c r="IXM43" s="85"/>
      <c r="IXN43" s="85"/>
      <c r="IXO43" s="85"/>
      <c r="IXP43" s="85"/>
      <c r="IXQ43" s="85"/>
      <c r="IXR43" s="85"/>
      <c r="IXS43" s="85"/>
      <c r="IXT43" s="85"/>
      <c r="IXU43" s="85"/>
      <c r="IXV43" s="85"/>
      <c r="IXW43" s="85"/>
      <c r="IXX43" s="85"/>
      <c r="IXY43" s="85"/>
      <c r="IXZ43" s="85"/>
      <c r="IYA43" s="85"/>
      <c r="IYB43" s="85"/>
      <c r="IYC43" s="85"/>
      <c r="IYD43" s="85"/>
      <c r="IYE43" s="85"/>
      <c r="IYF43" s="85"/>
      <c r="IYG43" s="85"/>
      <c r="IYH43" s="85"/>
      <c r="IYI43" s="85"/>
      <c r="IYJ43" s="85"/>
      <c r="IYK43" s="85"/>
      <c r="IYL43" s="85"/>
      <c r="IYM43" s="85"/>
      <c r="IYN43" s="85"/>
      <c r="IYO43" s="85"/>
      <c r="IYP43" s="85"/>
      <c r="IYQ43" s="85"/>
      <c r="IYR43" s="85"/>
      <c r="IYS43" s="85"/>
      <c r="IYT43" s="85"/>
      <c r="IYU43" s="85"/>
      <c r="IYV43" s="85"/>
      <c r="IYW43" s="85"/>
      <c r="IYX43" s="85"/>
      <c r="IYY43" s="85"/>
      <c r="IYZ43" s="85"/>
      <c r="IZA43" s="85"/>
      <c r="IZB43" s="85"/>
      <c r="IZC43" s="85"/>
      <c r="IZD43" s="85"/>
      <c r="IZE43" s="85"/>
      <c r="IZF43" s="85"/>
      <c r="IZG43" s="85"/>
      <c r="IZH43" s="85"/>
      <c r="IZI43" s="85"/>
      <c r="IZJ43" s="85"/>
      <c r="IZK43" s="85"/>
      <c r="IZL43" s="85"/>
      <c r="IZM43" s="85"/>
      <c r="IZN43" s="85"/>
      <c r="IZO43" s="85"/>
      <c r="IZP43" s="85"/>
      <c r="IZQ43" s="85"/>
      <c r="IZR43" s="85"/>
      <c r="IZS43" s="85"/>
      <c r="IZT43" s="85"/>
      <c r="IZU43" s="85"/>
      <c r="IZV43" s="85"/>
      <c r="IZW43" s="85"/>
      <c r="IZX43" s="85"/>
      <c r="IZY43" s="85"/>
      <c r="IZZ43" s="85"/>
      <c r="JAA43" s="85"/>
      <c r="JAB43" s="85"/>
      <c r="JAC43" s="85"/>
      <c r="JAD43" s="85"/>
      <c r="JAE43" s="85"/>
      <c r="JAF43" s="85"/>
      <c r="JAG43" s="85"/>
      <c r="JAH43" s="85"/>
      <c r="JAI43" s="85"/>
      <c r="JAJ43" s="85"/>
      <c r="JAK43" s="85"/>
      <c r="JAL43" s="85"/>
      <c r="JAM43" s="85"/>
      <c r="JAN43" s="85"/>
      <c r="JAO43" s="85"/>
      <c r="JAP43" s="85"/>
      <c r="JAQ43" s="85"/>
      <c r="JAR43" s="85"/>
      <c r="JAS43" s="85"/>
      <c r="JAT43" s="85"/>
      <c r="JAU43" s="85"/>
      <c r="JAV43" s="85"/>
      <c r="JAW43" s="85"/>
      <c r="JAX43" s="85"/>
      <c r="JAY43" s="85"/>
      <c r="JAZ43" s="85"/>
      <c r="JBA43" s="85"/>
      <c r="JBB43" s="85"/>
      <c r="JBC43" s="85"/>
      <c r="JBD43" s="85"/>
      <c r="JBE43" s="85"/>
      <c r="JBF43" s="85"/>
      <c r="JBG43" s="85"/>
      <c r="JBH43" s="85"/>
      <c r="JBI43" s="85"/>
      <c r="JBJ43" s="85"/>
      <c r="JBK43" s="85"/>
      <c r="JBL43" s="85"/>
      <c r="JBM43" s="85"/>
      <c r="JBN43" s="85"/>
      <c r="JBO43" s="85"/>
      <c r="JBP43" s="85"/>
      <c r="JBQ43" s="85"/>
      <c r="JBR43" s="85"/>
      <c r="JBS43" s="85"/>
      <c r="JBT43" s="85"/>
      <c r="JBU43" s="85"/>
      <c r="JBV43" s="85"/>
      <c r="JBW43" s="85"/>
      <c r="JBX43" s="85"/>
      <c r="JBY43" s="85"/>
      <c r="JBZ43" s="85"/>
      <c r="JCA43" s="85"/>
      <c r="JCB43" s="85"/>
      <c r="JCC43" s="85"/>
      <c r="JCD43" s="85"/>
      <c r="JCE43" s="85"/>
      <c r="JCF43" s="85"/>
      <c r="JCG43" s="85"/>
      <c r="JCH43" s="85"/>
      <c r="JCI43" s="85"/>
      <c r="JCJ43" s="85"/>
      <c r="JCK43" s="85"/>
      <c r="JCL43" s="85"/>
      <c r="JCM43" s="85"/>
      <c r="JCN43" s="85"/>
      <c r="JCO43" s="85"/>
      <c r="JCP43" s="85"/>
      <c r="JCQ43" s="85"/>
      <c r="JCR43" s="85"/>
      <c r="JCS43" s="85"/>
      <c r="JCT43" s="85"/>
      <c r="JCU43" s="85"/>
      <c r="JCV43" s="85"/>
      <c r="JCW43" s="85"/>
      <c r="JCX43" s="85"/>
      <c r="JCY43" s="85"/>
      <c r="JCZ43" s="85"/>
      <c r="JDA43" s="85"/>
      <c r="JDB43" s="85"/>
      <c r="JDC43" s="85"/>
      <c r="JDD43" s="85"/>
      <c r="JDE43" s="85"/>
      <c r="JDF43" s="85"/>
      <c r="JDG43" s="85"/>
      <c r="JDH43" s="85"/>
      <c r="JDI43" s="85"/>
      <c r="JDJ43" s="85"/>
      <c r="JDK43" s="85"/>
      <c r="JDL43" s="85"/>
      <c r="JDM43" s="85"/>
      <c r="JDN43" s="85"/>
      <c r="JDO43" s="85"/>
      <c r="JDP43" s="85"/>
      <c r="JDQ43" s="85"/>
      <c r="JDR43" s="85"/>
      <c r="JDS43" s="85"/>
      <c r="JDT43" s="85"/>
      <c r="JDU43" s="85"/>
      <c r="JDV43" s="85"/>
      <c r="JDW43" s="85"/>
      <c r="JDX43" s="85"/>
      <c r="JDY43" s="85"/>
      <c r="JDZ43" s="85"/>
      <c r="JEA43" s="85"/>
      <c r="JEB43" s="85"/>
      <c r="JEC43" s="85"/>
      <c r="JED43" s="85"/>
      <c r="JEE43" s="85"/>
      <c r="JEF43" s="85"/>
      <c r="JEG43" s="85"/>
      <c r="JEH43" s="85"/>
      <c r="JEI43" s="85"/>
      <c r="JEJ43" s="85"/>
      <c r="JEK43" s="85"/>
      <c r="JEL43" s="85"/>
      <c r="JEM43" s="85"/>
      <c r="JEN43" s="85"/>
      <c r="JEO43" s="85"/>
      <c r="JEP43" s="85"/>
      <c r="JEQ43" s="85"/>
      <c r="JER43" s="85"/>
      <c r="JES43" s="85"/>
      <c r="JET43" s="85"/>
      <c r="JEU43" s="85"/>
      <c r="JEV43" s="85"/>
      <c r="JEW43" s="85"/>
      <c r="JEX43" s="85"/>
      <c r="JEY43" s="85"/>
      <c r="JEZ43" s="85"/>
      <c r="JFA43" s="85"/>
      <c r="JFB43" s="85"/>
      <c r="JFC43" s="85"/>
      <c r="JFD43" s="85"/>
      <c r="JFE43" s="85"/>
      <c r="JFF43" s="85"/>
      <c r="JFG43" s="85"/>
      <c r="JFH43" s="85"/>
      <c r="JFI43" s="85"/>
      <c r="JFJ43" s="85"/>
      <c r="JFK43" s="85"/>
      <c r="JFL43" s="85"/>
      <c r="JFM43" s="85"/>
      <c r="JFN43" s="85"/>
      <c r="JFO43" s="85"/>
      <c r="JFP43" s="85"/>
      <c r="JFQ43" s="85"/>
      <c r="JFR43" s="85"/>
      <c r="JFS43" s="85"/>
      <c r="JFT43" s="85"/>
      <c r="JFU43" s="85"/>
      <c r="JFV43" s="85"/>
      <c r="JFW43" s="85"/>
      <c r="JFX43" s="85"/>
      <c r="JFY43" s="85"/>
      <c r="JFZ43" s="85"/>
      <c r="JGA43" s="85"/>
      <c r="JGB43" s="85"/>
      <c r="JGC43" s="85"/>
      <c r="JGD43" s="85"/>
      <c r="JGE43" s="85"/>
      <c r="JGF43" s="85"/>
      <c r="JGG43" s="85"/>
      <c r="JGH43" s="85"/>
      <c r="JGI43" s="85"/>
      <c r="JGJ43" s="85"/>
      <c r="JGK43" s="85"/>
      <c r="JGL43" s="85"/>
      <c r="JGM43" s="85"/>
      <c r="JGN43" s="85"/>
      <c r="JGO43" s="85"/>
      <c r="JGP43" s="85"/>
      <c r="JGQ43" s="85"/>
      <c r="JGR43" s="85"/>
      <c r="JGS43" s="85"/>
      <c r="JGT43" s="85"/>
      <c r="JGU43" s="85"/>
      <c r="JGV43" s="85"/>
      <c r="JGW43" s="85"/>
      <c r="JGX43" s="85"/>
      <c r="JGY43" s="85"/>
      <c r="JGZ43" s="85"/>
      <c r="JHA43" s="85"/>
      <c r="JHB43" s="85"/>
      <c r="JHC43" s="85"/>
      <c r="JHD43" s="85"/>
      <c r="JHE43" s="85"/>
      <c r="JHF43" s="85"/>
      <c r="JHG43" s="85"/>
      <c r="JHH43" s="85"/>
      <c r="JHI43" s="85"/>
      <c r="JHJ43" s="85"/>
      <c r="JHK43" s="85"/>
      <c r="JHL43" s="85"/>
      <c r="JHM43" s="85"/>
      <c r="JHN43" s="85"/>
      <c r="JHO43" s="85"/>
      <c r="JHP43" s="85"/>
      <c r="JHQ43" s="85"/>
      <c r="JHR43" s="85"/>
      <c r="JHS43" s="85"/>
      <c r="JHT43" s="85"/>
      <c r="JHU43" s="85"/>
      <c r="JHV43" s="85"/>
      <c r="JHW43" s="85"/>
      <c r="JHX43" s="85"/>
      <c r="JHY43" s="85"/>
      <c r="JHZ43" s="85"/>
      <c r="JIA43" s="85"/>
      <c r="JIB43" s="85"/>
      <c r="JIC43" s="85"/>
      <c r="JID43" s="85"/>
      <c r="JIE43" s="85"/>
      <c r="JIF43" s="85"/>
      <c r="JIG43" s="85"/>
      <c r="JIH43" s="85"/>
      <c r="JII43" s="85"/>
      <c r="JIJ43" s="85"/>
      <c r="JIK43" s="85"/>
      <c r="JIL43" s="85"/>
      <c r="JIM43" s="85"/>
      <c r="JIN43" s="85"/>
      <c r="JIO43" s="85"/>
      <c r="JIP43" s="85"/>
      <c r="JIQ43" s="85"/>
      <c r="JIR43" s="85"/>
      <c r="JIS43" s="85"/>
      <c r="JIT43" s="85"/>
      <c r="JIU43" s="85"/>
      <c r="JIV43" s="85"/>
      <c r="JIW43" s="85"/>
      <c r="JIX43" s="85"/>
      <c r="JIY43" s="85"/>
      <c r="JIZ43" s="85"/>
      <c r="JJA43" s="85"/>
      <c r="JJB43" s="85"/>
      <c r="JJC43" s="85"/>
      <c r="JJD43" s="85"/>
      <c r="JJE43" s="85"/>
      <c r="JJF43" s="85"/>
      <c r="JJG43" s="85"/>
      <c r="JJH43" s="85"/>
      <c r="JJI43" s="85"/>
      <c r="JJJ43" s="85"/>
      <c r="JJK43" s="85"/>
      <c r="JJL43" s="85"/>
      <c r="JJM43" s="85"/>
      <c r="JJN43" s="85"/>
      <c r="JJO43" s="85"/>
      <c r="JJP43" s="85"/>
      <c r="JJQ43" s="85"/>
      <c r="JJR43" s="85"/>
      <c r="JJS43" s="85"/>
      <c r="JJT43" s="85"/>
      <c r="JJU43" s="85"/>
      <c r="JJV43" s="85"/>
      <c r="JJW43" s="85"/>
      <c r="JJX43" s="85"/>
      <c r="JJY43" s="85"/>
      <c r="JJZ43" s="85"/>
      <c r="JKA43" s="85"/>
      <c r="JKB43" s="85"/>
      <c r="JKC43" s="85"/>
      <c r="JKD43" s="85"/>
      <c r="JKE43" s="85"/>
      <c r="JKF43" s="85"/>
      <c r="JKG43" s="85"/>
      <c r="JKH43" s="85"/>
      <c r="JKI43" s="85"/>
      <c r="JKJ43" s="85"/>
      <c r="JKK43" s="85"/>
      <c r="JKL43" s="85"/>
      <c r="JKM43" s="85"/>
      <c r="JKN43" s="85"/>
      <c r="JKO43" s="85"/>
      <c r="JKP43" s="85"/>
      <c r="JKQ43" s="85"/>
      <c r="JKR43" s="85"/>
      <c r="JKS43" s="85"/>
      <c r="JKT43" s="85"/>
      <c r="JKU43" s="85"/>
      <c r="JKV43" s="85"/>
      <c r="JKW43" s="85"/>
      <c r="JKX43" s="85"/>
      <c r="JKY43" s="85"/>
      <c r="JKZ43" s="85"/>
      <c r="JLA43" s="85"/>
      <c r="JLB43" s="85"/>
      <c r="JLC43" s="85"/>
      <c r="JLD43" s="85"/>
      <c r="JLE43" s="85"/>
      <c r="JLF43" s="85"/>
      <c r="JLG43" s="85"/>
      <c r="JLH43" s="85"/>
      <c r="JLI43" s="85"/>
      <c r="JLJ43" s="85"/>
      <c r="JLK43" s="85"/>
      <c r="JLL43" s="85"/>
      <c r="JLM43" s="85"/>
      <c r="JLN43" s="85"/>
      <c r="JLO43" s="85"/>
      <c r="JLP43" s="85"/>
      <c r="JLQ43" s="85"/>
      <c r="JLR43" s="85"/>
      <c r="JLS43" s="85"/>
      <c r="JLT43" s="85"/>
      <c r="JLU43" s="85"/>
      <c r="JLV43" s="85"/>
      <c r="JLW43" s="85"/>
      <c r="JLX43" s="85"/>
      <c r="JLY43" s="85"/>
      <c r="JLZ43" s="85"/>
      <c r="JMA43" s="85"/>
      <c r="JMB43" s="85"/>
      <c r="JMC43" s="85"/>
      <c r="JMD43" s="85"/>
      <c r="JME43" s="85"/>
      <c r="JMF43" s="85"/>
      <c r="JMG43" s="85"/>
      <c r="JMH43" s="85"/>
      <c r="JMI43" s="85"/>
      <c r="JMJ43" s="85"/>
      <c r="JMK43" s="85"/>
      <c r="JML43" s="85"/>
      <c r="JMM43" s="85"/>
      <c r="JMN43" s="85"/>
      <c r="JMO43" s="85"/>
      <c r="JMP43" s="85"/>
      <c r="JMQ43" s="85"/>
      <c r="JMR43" s="85"/>
      <c r="JMS43" s="85"/>
      <c r="JMT43" s="85"/>
      <c r="JMU43" s="85"/>
      <c r="JMV43" s="85"/>
      <c r="JMW43" s="85"/>
      <c r="JMX43" s="85"/>
      <c r="JMY43" s="85"/>
      <c r="JMZ43" s="85"/>
      <c r="JNA43" s="85"/>
      <c r="JNB43" s="85"/>
      <c r="JNC43" s="85"/>
      <c r="JND43" s="85"/>
      <c r="JNE43" s="85"/>
      <c r="JNF43" s="85"/>
      <c r="JNG43" s="85"/>
      <c r="JNH43" s="85"/>
      <c r="JNI43" s="85"/>
      <c r="JNJ43" s="85"/>
      <c r="JNK43" s="85"/>
      <c r="JNL43" s="85"/>
      <c r="JNM43" s="85"/>
      <c r="JNN43" s="85"/>
      <c r="JNO43" s="85"/>
      <c r="JNP43" s="85"/>
      <c r="JNQ43" s="85"/>
      <c r="JNR43" s="85"/>
      <c r="JNS43" s="85"/>
      <c r="JNT43" s="85"/>
      <c r="JNU43" s="85"/>
      <c r="JNV43" s="85"/>
      <c r="JNW43" s="85"/>
      <c r="JNX43" s="85"/>
      <c r="JNY43" s="85"/>
      <c r="JNZ43" s="85"/>
      <c r="JOA43" s="85"/>
      <c r="JOB43" s="85"/>
      <c r="JOC43" s="85"/>
      <c r="JOD43" s="85"/>
      <c r="JOE43" s="85"/>
      <c r="JOF43" s="85"/>
      <c r="JOG43" s="85"/>
      <c r="JOH43" s="85"/>
      <c r="JOI43" s="85"/>
      <c r="JOJ43" s="85"/>
      <c r="JOK43" s="85"/>
      <c r="JOL43" s="85"/>
      <c r="JOM43" s="85"/>
      <c r="JON43" s="85"/>
      <c r="JOO43" s="85"/>
      <c r="JOP43" s="85"/>
      <c r="JOQ43" s="85"/>
      <c r="JOR43" s="85"/>
      <c r="JOS43" s="85"/>
      <c r="JOT43" s="85"/>
      <c r="JOU43" s="85"/>
      <c r="JOV43" s="85"/>
      <c r="JOW43" s="85"/>
      <c r="JOX43" s="85"/>
      <c r="JOY43" s="85"/>
      <c r="JOZ43" s="85"/>
      <c r="JPA43" s="85"/>
      <c r="JPB43" s="85"/>
      <c r="JPC43" s="85"/>
      <c r="JPD43" s="85"/>
      <c r="JPE43" s="85"/>
      <c r="JPF43" s="85"/>
      <c r="JPG43" s="85"/>
      <c r="JPH43" s="85"/>
      <c r="JPI43" s="85"/>
      <c r="JPJ43" s="85"/>
      <c r="JPK43" s="85"/>
      <c r="JPL43" s="85"/>
      <c r="JPM43" s="85"/>
      <c r="JPN43" s="85"/>
      <c r="JPO43" s="85"/>
      <c r="JPP43" s="85"/>
      <c r="JPQ43" s="85"/>
      <c r="JPR43" s="85"/>
      <c r="JPS43" s="85"/>
      <c r="JPT43" s="85"/>
      <c r="JPU43" s="85"/>
      <c r="JPV43" s="85"/>
      <c r="JPW43" s="85"/>
      <c r="JPX43" s="85"/>
      <c r="JPY43" s="85"/>
      <c r="JPZ43" s="85"/>
      <c r="JQA43" s="85"/>
      <c r="JQB43" s="85"/>
      <c r="JQC43" s="85"/>
      <c r="JQD43" s="85"/>
      <c r="JQE43" s="85"/>
      <c r="JQF43" s="85"/>
      <c r="JQG43" s="85"/>
      <c r="JQH43" s="85"/>
      <c r="JQI43" s="85"/>
      <c r="JQJ43" s="85"/>
      <c r="JQK43" s="85"/>
      <c r="JQL43" s="85"/>
      <c r="JQM43" s="85"/>
      <c r="JQN43" s="85"/>
      <c r="JQO43" s="85"/>
      <c r="JQP43" s="85"/>
      <c r="JQQ43" s="85"/>
      <c r="JQR43" s="85"/>
      <c r="JQS43" s="85"/>
      <c r="JQT43" s="85"/>
      <c r="JQU43" s="85"/>
      <c r="JQV43" s="85"/>
      <c r="JQW43" s="85"/>
      <c r="JQX43" s="85"/>
      <c r="JQY43" s="85"/>
      <c r="JQZ43" s="85"/>
      <c r="JRA43" s="85"/>
      <c r="JRB43" s="85"/>
      <c r="JRC43" s="85"/>
      <c r="JRD43" s="85"/>
      <c r="JRE43" s="85"/>
      <c r="JRF43" s="85"/>
      <c r="JRG43" s="85"/>
      <c r="JRH43" s="85"/>
      <c r="JRI43" s="85"/>
      <c r="JRJ43" s="85"/>
      <c r="JRK43" s="85"/>
      <c r="JRL43" s="85"/>
      <c r="JRM43" s="85"/>
      <c r="JRN43" s="85"/>
      <c r="JRO43" s="85"/>
      <c r="JRP43" s="85"/>
      <c r="JRQ43" s="85"/>
      <c r="JRR43" s="85"/>
      <c r="JRS43" s="85"/>
      <c r="JRT43" s="85"/>
      <c r="JRU43" s="85"/>
      <c r="JRV43" s="85"/>
      <c r="JRW43" s="85"/>
      <c r="JRX43" s="85"/>
      <c r="JRY43" s="85"/>
      <c r="JRZ43" s="85"/>
      <c r="JSA43" s="85"/>
      <c r="JSB43" s="85"/>
      <c r="JSC43" s="85"/>
      <c r="JSD43" s="85"/>
      <c r="JSE43" s="85"/>
      <c r="JSF43" s="85"/>
      <c r="JSG43" s="85"/>
      <c r="JSH43" s="85"/>
      <c r="JSI43" s="85"/>
      <c r="JSJ43" s="85"/>
      <c r="JSK43" s="85"/>
      <c r="JSL43" s="85"/>
      <c r="JSM43" s="85"/>
      <c r="JSN43" s="85"/>
      <c r="JSO43" s="85"/>
      <c r="JSP43" s="85"/>
      <c r="JSQ43" s="85"/>
      <c r="JSR43" s="85"/>
      <c r="JSS43" s="85"/>
      <c r="JST43" s="85"/>
      <c r="JSU43" s="85"/>
      <c r="JSV43" s="85"/>
      <c r="JSW43" s="85"/>
      <c r="JSX43" s="85"/>
      <c r="JSY43" s="85"/>
      <c r="JSZ43" s="85"/>
      <c r="JTA43" s="85"/>
      <c r="JTB43" s="85"/>
      <c r="JTC43" s="85"/>
      <c r="JTD43" s="85"/>
      <c r="JTE43" s="85"/>
      <c r="JTF43" s="85"/>
      <c r="JTG43" s="85"/>
      <c r="JTH43" s="85"/>
      <c r="JTI43" s="85"/>
      <c r="JTJ43" s="85"/>
      <c r="JTK43" s="85"/>
      <c r="JTL43" s="85"/>
      <c r="JTM43" s="85"/>
      <c r="JTN43" s="85"/>
      <c r="JTO43" s="85"/>
      <c r="JTP43" s="85"/>
      <c r="JTQ43" s="85"/>
      <c r="JTR43" s="85"/>
      <c r="JTS43" s="85"/>
      <c r="JTT43" s="85"/>
      <c r="JTU43" s="85"/>
      <c r="JTV43" s="85"/>
      <c r="JTW43" s="85"/>
      <c r="JTX43" s="85"/>
      <c r="JTY43" s="85"/>
      <c r="JTZ43" s="85"/>
      <c r="JUA43" s="85"/>
      <c r="JUB43" s="85"/>
      <c r="JUC43" s="85"/>
      <c r="JUD43" s="85"/>
      <c r="JUE43" s="85"/>
      <c r="JUF43" s="85"/>
      <c r="JUG43" s="85"/>
      <c r="JUH43" s="85"/>
      <c r="JUI43" s="85"/>
      <c r="JUJ43" s="85"/>
      <c r="JUK43" s="85"/>
      <c r="JUL43" s="85"/>
      <c r="JUM43" s="85"/>
      <c r="JUN43" s="85"/>
      <c r="JUO43" s="85"/>
      <c r="JUP43" s="85"/>
      <c r="JUQ43" s="85"/>
      <c r="JUR43" s="85"/>
      <c r="JUS43" s="85"/>
      <c r="JUT43" s="85"/>
      <c r="JUU43" s="85"/>
      <c r="JUV43" s="85"/>
      <c r="JUW43" s="85"/>
      <c r="JUX43" s="85"/>
      <c r="JUY43" s="85"/>
      <c r="JUZ43" s="85"/>
      <c r="JVA43" s="85"/>
      <c r="JVB43" s="85"/>
      <c r="JVC43" s="85"/>
      <c r="JVD43" s="85"/>
      <c r="JVE43" s="85"/>
      <c r="JVF43" s="85"/>
      <c r="JVG43" s="85"/>
      <c r="JVH43" s="85"/>
      <c r="JVI43" s="85"/>
      <c r="JVJ43" s="85"/>
      <c r="JVK43" s="85"/>
      <c r="JVL43" s="85"/>
      <c r="JVM43" s="85"/>
      <c r="JVN43" s="85"/>
      <c r="JVO43" s="85"/>
      <c r="JVP43" s="85"/>
      <c r="JVQ43" s="85"/>
      <c r="JVR43" s="85"/>
      <c r="JVS43" s="85"/>
      <c r="JVT43" s="85"/>
      <c r="JVU43" s="85"/>
      <c r="JVV43" s="85"/>
      <c r="JVW43" s="85"/>
      <c r="JVX43" s="85"/>
      <c r="JVY43" s="85"/>
      <c r="JVZ43" s="85"/>
      <c r="JWA43" s="85"/>
      <c r="JWB43" s="85"/>
      <c r="JWC43" s="85"/>
      <c r="JWD43" s="85"/>
      <c r="JWE43" s="85"/>
      <c r="JWF43" s="85"/>
      <c r="JWG43" s="85"/>
      <c r="JWH43" s="85"/>
      <c r="JWI43" s="85"/>
      <c r="JWJ43" s="85"/>
      <c r="JWK43" s="85"/>
      <c r="JWL43" s="85"/>
      <c r="JWM43" s="85"/>
      <c r="JWN43" s="85"/>
      <c r="JWO43" s="85"/>
      <c r="JWP43" s="85"/>
      <c r="JWQ43" s="85"/>
      <c r="JWR43" s="85"/>
      <c r="JWS43" s="85"/>
      <c r="JWT43" s="85"/>
      <c r="JWU43" s="85"/>
      <c r="JWV43" s="85"/>
      <c r="JWW43" s="85"/>
      <c r="JWX43" s="85"/>
      <c r="JWY43" s="85"/>
      <c r="JWZ43" s="85"/>
      <c r="JXA43" s="85"/>
      <c r="JXB43" s="85"/>
      <c r="JXC43" s="85"/>
      <c r="JXD43" s="85"/>
      <c r="JXE43" s="85"/>
      <c r="JXF43" s="85"/>
      <c r="JXG43" s="85"/>
      <c r="JXH43" s="85"/>
      <c r="JXI43" s="85"/>
      <c r="JXJ43" s="85"/>
      <c r="JXK43" s="85"/>
      <c r="JXL43" s="85"/>
      <c r="JXM43" s="85"/>
      <c r="JXN43" s="85"/>
      <c r="JXO43" s="85"/>
      <c r="JXP43" s="85"/>
      <c r="JXQ43" s="85"/>
      <c r="JXR43" s="85"/>
      <c r="JXS43" s="85"/>
      <c r="JXT43" s="85"/>
      <c r="JXU43" s="85"/>
      <c r="JXV43" s="85"/>
      <c r="JXW43" s="85"/>
      <c r="JXX43" s="85"/>
      <c r="JXY43" s="85"/>
      <c r="JXZ43" s="85"/>
      <c r="JYA43" s="85"/>
      <c r="JYB43" s="85"/>
      <c r="JYC43" s="85"/>
      <c r="JYD43" s="85"/>
      <c r="JYE43" s="85"/>
      <c r="JYF43" s="85"/>
      <c r="JYG43" s="85"/>
      <c r="JYH43" s="85"/>
      <c r="JYI43" s="85"/>
      <c r="JYJ43" s="85"/>
      <c r="JYK43" s="85"/>
      <c r="JYL43" s="85"/>
      <c r="JYM43" s="85"/>
      <c r="JYN43" s="85"/>
      <c r="JYO43" s="85"/>
      <c r="JYP43" s="85"/>
      <c r="JYQ43" s="85"/>
      <c r="JYR43" s="85"/>
      <c r="JYS43" s="85"/>
      <c r="JYT43" s="85"/>
      <c r="JYU43" s="85"/>
      <c r="JYV43" s="85"/>
      <c r="JYW43" s="85"/>
      <c r="JYX43" s="85"/>
      <c r="JYY43" s="85"/>
      <c r="JYZ43" s="85"/>
      <c r="JZA43" s="85"/>
      <c r="JZB43" s="85"/>
      <c r="JZC43" s="85"/>
      <c r="JZD43" s="85"/>
      <c r="JZE43" s="85"/>
      <c r="JZF43" s="85"/>
      <c r="JZG43" s="85"/>
      <c r="JZH43" s="85"/>
      <c r="JZI43" s="85"/>
      <c r="JZJ43" s="85"/>
      <c r="JZK43" s="85"/>
      <c r="JZL43" s="85"/>
      <c r="JZM43" s="85"/>
      <c r="JZN43" s="85"/>
      <c r="JZO43" s="85"/>
      <c r="JZP43" s="85"/>
      <c r="JZQ43" s="85"/>
      <c r="JZR43" s="85"/>
      <c r="JZS43" s="85"/>
      <c r="JZT43" s="85"/>
      <c r="JZU43" s="85"/>
      <c r="JZV43" s="85"/>
      <c r="JZW43" s="85"/>
      <c r="JZX43" s="85"/>
      <c r="JZY43" s="85"/>
      <c r="JZZ43" s="85"/>
      <c r="KAA43" s="85"/>
      <c r="KAB43" s="85"/>
      <c r="KAC43" s="85"/>
      <c r="KAD43" s="85"/>
      <c r="KAE43" s="85"/>
      <c r="KAF43" s="85"/>
      <c r="KAG43" s="85"/>
      <c r="KAH43" s="85"/>
      <c r="KAI43" s="85"/>
      <c r="KAJ43" s="85"/>
      <c r="KAK43" s="85"/>
      <c r="KAL43" s="85"/>
      <c r="KAM43" s="85"/>
      <c r="KAN43" s="85"/>
      <c r="KAO43" s="85"/>
      <c r="KAP43" s="85"/>
      <c r="KAQ43" s="85"/>
      <c r="KAR43" s="85"/>
      <c r="KAS43" s="85"/>
      <c r="KAT43" s="85"/>
      <c r="KAU43" s="85"/>
      <c r="KAV43" s="85"/>
      <c r="KAW43" s="85"/>
      <c r="KAX43" s="85"/>
      <c r="KAY43" s="85"/>
      <c r="KAZ43" s="85"/>
      <c r="KBA43" s="85"/>
      <c r="KBB43" s="85"/>
      <c r="KBC43" s="85"/>
      <c r="KBD43" s="85"/>
      <c r="KBE43" s="85"/>
      <c r="KBF43" s="85"/>
      <c r="KBG43" s="85"/>
      <c r="KBH43" s="85"/>
      <c r="KBI43" s="85"/>
      <c r="KBJ43" s="85"/>
      <c r="KBK43" s="85"/>
      <c r="KBL43" s="85"/>
      <c r="KBM43" s="85"/>
      <c r="KBN43" s="85"/>
      <c r="KBO43" s="85"/>
      <c r="KBP43" s="85"/>
      <c r="KBQ43" s="85"/>
      <c r="KBR43" s="85"/>
      <c r="KBS43" s="85"/>
      <c r="KBT43" s="85"/>
      <c r="KBU43" s="85"/>
      <c r="KBV43" s="85"/>
      <c r="KBW43" s="85"/>
      <c r="KBX43" s="85"/>
      <c r="KBY43" s="85"/>
      <c r="KBZ43" s="85"/>
      <c r="KCA43" s="85"/>
      <c r="KCB43" s="85"/>
      <c r="KCC43" s="85"/>
      <c r="KCD43" s="85"/>
      <c r="KCE43" s="85"/>
      <c r="KCF43" s="85"/>
      <c r="KCG43" s="85"/>
      <c r="KCH43" s="85"/>
      <c r="KCI43" s="85"/>
      <c r="KCJ43" s="85"/>
      <c r="KCK43" s="85"/>
      <c r="KCL43" s="85"/>
      <c r="KCM43" s="85"/>
      <c r="KCN43" s="85"/>
      <c r="KCO43" s="85"/>
      <c r="KCP43" s="85"/>
      <c r="KCQ43" s="85"/>
      <c r="KCR43" s="85"/>
      <c r="KCS43" s="85"/>
      <c r="KCT43" s="85"/>
      <c r="KCU43" s="85"/>
      <c r="KCV43" s="85"/>
      <c r="KCW43" s="85"/>
      <c r="KCX43" s="85"/>
      <c r="KCY43" s="85"/>
      <c r="KCZ43" s="85"/>
      <c r="KDA43" s="85"/>
      <c r="KDB43" s="85"/>
      <c r="KDC43" s="85"/>
      <c r="KDD43" s="85"/>
      <c r="KDE43" s="85"/>
      <c r="KDF43" s="85"/>
      <c r="KDG43" s="85"/>
      <c r="KDH43" s="85"/>
      <c r="KDI43" s="85"/>
      <c r="KDJ43" s="85"/>
      <c r="KDK43" s="85"/>
      <c r="KDL43" s="85"/>
      <c r="KDM43" s="85"/>
      <c r="KDN43" s="85"/>
      <c r="KDO43" s="85"/>
      <c r="KDP43" s="85"/>
      <c r="KDQ43" s="85"/>
      <c r="KDR43" s="85"/>
      <c r="KDS43" s="85"/>
      <c r="KDT43" s="85"/>
      <c r="KDU43" s="85"/>
      <c r="KDV43" s="85"/>
      <c r="KDW43" s="85"/>
      <c r="KDX43" s="85"/>
      <c r="KDY43" s="85"/>
      <c r="KDZ43" s="85"/>
      <c r="KEA43" s="85"/>
      <c r="KEB43" s="85"/>
      <c r="KEC43" s="85"/>
      <c r="KED43" s="85"/>
      <c r="KEE43" s="85"/>
      <c r="KEF43" s="85"/>
      <c r="KEG43" s="85"/>
      <c r="KEH43" s="85"/>
      <c r="KEI43" s="85"/>
      <c r="KEJ43" s="85"/>
      <c r="KEK43" s="85"/>
      <c r="KEL43" s="85"/>
      <c r="KEM43" s="85"/>
      <c r="KEN43" s="85"/>
      <c r="KEO43" s="85"/>
      <c r="KEP43" s="85"/>
      <c r="KEQ43" s="85"/>
      <c r="KER43" s="85"/>
      <c r="KES43" s="85"/>
      <c r="KET43" s="85"/>
      <c r="KEU43" s="85"/>
      <c r="KEV43" s="85"/>
      <c r="KEW43" s="85"/>
      <c r="KEX43" s="85"/>
      <c r="KEY43" s="85"/>
      <c r="KEZ43" s="85"/>
      <c r="KFA43" s="85"/>
      <c r="KFB43" s="85"/>
      <c r="KFC43" s="85"/>
      <c r="KFD43" s="85"/>
      <c r="KFE43" s="85"/>
      <c r="KFF43" s="85"/>
      <c r="KFG43" s="85"/>
      <c r="KFH43" s="85"/>
      <c r="KFI43" s="85"/>
      <c r="KFJ43" s="85"/>
      <c r="KFK43" s="85"/>
      <c r="KFL43" s="85"/>
      <c r="KFM43" s="85"/>
      <c r="KFN43" s="85"/>
      <c r="KFO43" s="85"/>
      <c r="KFP43" s="85"/>
      <c r="KFQ43" s="85"/>
      <c r="KFR43" s="85"/>
      <c r="KFS43" s="85"/>
      <c r="KFT43" s="85"/>
      <c r="KFU43" s="85"/>
      <c r="KFV43" s="85"/>
      <c r="KFW43" s="85"/>
      <c r="KFX43" s="85"/>
      <c r="KFY43" s="85"/>
      <c r="KFZ43" s="85"/>
      <c r="KGA43" s="85"/>
      <c r="KGB43" s="85"/>
      <c r="KGC43" s="85"/>
      <c r="KGD43" s="85"/>
      <c r="KGE43" s="85"/>
      <c r="KGF43" s="85"/>
      <c r="KGG43" s="85"/>
      <c r="KGH43" s="85"/>
      <c r="KGI43" s="85"/>
      <c r="KGJ43" s="85"/>
      <c r="KGK43" s="85"/>
      <c r="KGL43" s="85"/>
      <c r="KGM43" s="85"/>
      <c r="KGN43" s="85"/>
      <c r="KGO43" s="85"/>
      <c r="KGP43" s="85"/>
      <c r="KGQ43" s="85"/>
      <c r="KGR43" s="85"/>
      <c r="KGS43" s="85"/>
      <c r="KGT43" s="85"/>
      <c r="KGU43" s="85"/>
      <c r="KGV43" s="85"/>
      <c r="KGW43" s="85"/>
      <c r="KGX43" s="85"/>
      <c r="KGY43" s="85"/>
      <c r="KGZ43" s="85"/>
      <c r="KHA43" s="85"/>
      <c r="KHB43" s="85"/>
      <c r="KHC43" s="85"/>
      <c r="KHD43" s="85"/>
      <c r="KHE43" s="85"/>
      <c r="KHF43" s="85"/>
      <c r="KHG43" s="85"/>
      <c r="KHH43" s="85"/>
      <c r="KHI43" s="85"/>
      <c r="KHJ43" s="85"/>
      <c r="KHK43" s="85"/>
      <c r="KHL43" s="85"/>
      <c r="KHM43" s="85"/>
      <c r="KHN43" s="85"/>
      <c r="KHO43" s="85"/>
      <c r="KHP43" s="85"/>
      <c r="KHQ43" s="85"/>
      <c r="KHR43" s="85"/>
      <c r="KHS43" s="85"/>
      <c r="KHT43" s="85"/>
      <c r="KHU43" s="85"/>
      <c r="KHV43" s="85"/>
      <c r="KHW43" s="85"/>
      <c r="KHX43" s="85"/>
      <c r="KHY43" s="85"/>
      <c r="KHZ43" s="85"/>
      <c r="KIA43" s="85"/>
      <c r="KIB43" s="85"/>
      <c r="KIC43" s="85"/>
      <c r="KID43" s="85"/>
      <c r="KIE43" s="85"/>
      <c r="KIF43" s="85"/>
      <c r="KIG43" s="85"/>
      <c r="KIH43" s="85"/>
      <c r="KII43" s="85"/>
      <c r="KIJ43" s="85"/>
      <c r="KIK43" s="85"/>
      <c r="KIL43" s="85"/>
      <c r="KIM43" s="85"/>
      <c r="KIN43" s="85"/>
      <c r="KIO43" s="85"/>
      <c r="KIP43" s="85"/>
      <c r="KIQ43" s="85"/>
      <c r="KIR43" s="85"/>
      <c r="KIS43" s="85"/>
      <c r="KIT43" s="85"/>
      <c r="KIU43" s="85"/>
      <c r="KIV43" s="85"/>
      <c r="KIW43" s="85"/>
      <c r="KIX43" s="85"/>
      <c r="KIY43" s="85"/>
      <c r="KIZ43" s="85"/>
      <c r="KJA43" s="85"/>
      <c r="KJB43" s="85"/>
      <c r="KJC43" s="85"/>
      <c r="KJD43" s="85"/>
      <c r="KJE43" s="85"/>
      <c r="KJF43" s="85"/>
      <c r="KJG43" s="85"/>
      <c r="KJH43" s="85"/>
      <c r="KJI43" s="85"/>
      <c r="KJJ43" s="85"/>
      <c r="KJK43" s="85"/>
      <c r="KJL43" s="85"/>
      <c r="KJM43" s="85"/>
      <c r="KJN43" s="85"/>
      <c r="KJO43" s="85"/>
      <c r="KJP43" s="85"/>
      <c r="KJQ43" s="85"/>
      <c r="KJR43" s="85"/>
      <c r="KJS43" s="85"/>
      <c r="KJT43" s="85"/>
      <c r="KJU43" s="85"/>
      <c r="KJV43" s="85"/>
      <c r="KJW43" s="85"/>
      <c r="KJX43" s="85"/>
      <c r="KJY43" s="85"/>
      <c r="KJZ43" s="85"/>
      <c r="KKA43" s="85"/>
      <c r="KKB43" s="85"/>
      <c r="KKC43" s="85"/>
      <c r="KKD43" s="85"/>
      <c r="KKE43" s="85"/>
      <c r="KKF43" s="85"/>
      <c r="KKG43" s="85"/>
      <c r="KKH43" s="85"/>
      <c r="KKI43" s="85"/>
      <c r="KKJ43" s="85"/>
      <c r="KKK43" s="85"/>
      <c r="KKL43" s="85"/>
      <c r="KKM43" s="85"/>
      <c r="KKN43" s="85"/>
      <c r="KKO43" s="85"/>
      <c r="KKP43" s="85"/>
      <c r="KKQ43" s="85"/>
      <c r="KKR43" s="85"/>
      <c r="KKS43" s="85"/>
      <c r="KKT43" s="85"/>
      <c r="KKU43" s="85"/>
      <c r="KKV43" s="85"/>
      <c r="KKW43" s="85"/>
      <c r="KKX43" s="85"/>
      <c r="KKY43" s="85"/>
      <c r="KKZ43" s="85"/>
      <c r="KLA43" s="85"/>
      <c r="KLB43" s="85"/>
      <c r="KLC43" s="85"/>
      <c r="KLD43" s="85"/>
      <c r="KLE43" s="85"/>
      <c r="KLF43" s="85"/>
      <c r="KLG43" s="85"/>
      <c r="KLH43" s="85"/>
      <c r="KLI43" s="85"/>
      <c r="KLJ43" s="85"/>
      <c r="KLK43" s="85"/>
      <c r="KLL43" s="85"/>
      <c r="KLM43" s="85"/>
      <c r="KLN43" s="85"/>
      <c r="KLO43" s="85"/>
      <c r="KLP43" s="85"/>
      <c r="KLQ43" s="85"/>
      <c r="KLR43" s="85"/>
      <c r="KLS43" s="85"/>
      <c r="KLT43" s="85"/>
      <c r="KLU43" s="85"/>
      <c r="KLV43" s="85"/>
      <c r="KLW43" s="85"/>
      <c r="KLX43" s="85"/>
      <c r="KLY43" s="85"/>
      <c r="KLZ43" s="85"/>
      <c r="KMA43" s="85"/>
      <c r="KMB43" s="85"/>
      <c r="KMC43" s="85"/>
      <c r="KMD43" s="85"/>
      <c r="KME43" s="85"/>
      <c r="KMF43" s="85"/>
      <c r="KMG43" s="85"/>
      <c r="KMH43" s="85"/>
      <c r="KMI43" s="85"/>
      <c r="KMJ43" s="85"/>
      <c r="KMK43" s="85"/>
      <c r="KML43" s="85"/>
      <c r="KMM43" s="85"/>
      <c r="KMN43" s="85"/>
      <c r="KMO43" s="85"/>
      <c r="KMP43" s="85"/>
      <c r="KMQ43" s="85"/>
      <c r="KMR43" s="85"/>
      <c r="KMS43" s="85"/>
      <c r="KMT43" s="85"/>
      <c r="KMU43" s="85"/>
      <c r="KMV43" s="85"/>
      <c r="KMW43" s="85"/>
      <c r="KMX43" s="85"/>
      <c r="KMY43" s="85"/>
      <c r="KMZ43" s="85"/>
      <c r="KNA43" s="85"/>
      <c r="KNB43" s="85"/>
      <c r="KNC43" s="85"/>
      <c r="KND43" s="85"/>
      <c r="KNE43" s="85"/>
      <c r="KNF43" s="85"/>
      <c r="KNG43" s="85"/>
      <c r="KNH43" s="85"/>
      <c r="KNI43" s="85"/>
      <c r="KNJ43" s="85"/>
      <c r="KNK43" s="85"/>
      <c r="KNL43" s="85"/>
      <c r="KNM43" s="85"/>
      <c r="KNN43" s="85"/>
      <c r="KNO43" s="85"/>
      <c r="KNP43" s="85"/>
      <c r="KNQ43" s="85"/>
      <c r="KNR43" s="85"/>
      <c r="KNS43" s="85"/>
      <c r="KNT43" s="85"/>
      <c r="KNU43" s="85"/>
      <c r="KNV43" s="85"/>
      <c r="KNW43" s="85"/>
      <c r="KNX43" s="85"/>
      <c r="KNY43" s="85"/>
      <c r="KNZ43" s="85"/>
      <c r="KOA43" s="85"/>
      <c r="KOB43" s="85"/>
      <c r="KOC43" s="85"/>
      <c r="KOD43" s="85"/>
      <c r="KOE43" s="85"/>
      <c r="KOF43" s="85"/>
      <c r="KOG43" s="85"/>
      <c r="KOH43" s="85"/>
      <c r="KOI43" s="85"/>
      <c r="KOJ43" s="85"/>
      <c r="KOK43" s="85"/>
      <c r="KOL43" s="85"/>
      <c r="KOM43" s="85"/>
      <c r="KON43" s="85"/>
      <c r="KOO43" s="85"/>
      <c r="KOP43" s="85"/>
      <c r="KOQ43" s="85"/>
      <c r="KOR43" s="85"/>
      <c r="KOS43" s="85"/>
      <c r="KOT43" s="85"/>
      <c r="KOU43" s="85"/>
      <c r="KOV43" s="85"/>
      <c r="KOW43" s="85"/>
      <c r="KOX43" s="85"/>
      <c r="KOY43" s="85"/>
      <c r="KOZ43" s="85"/>
      <c r="KPA43" s="85"/>
      <c r="KPB43" s="85"/>
      <c r="KPC43" s="85"/>
      <c r="KPD43" s="85"/>
      <c r="KPE43" s="85"/>
      <c r="KPF43" s="85"/>
      <c r="KPG43" s="85"/>
      <c r="KPH43" s="85"/>
      <c r="KPI43" s="85"/>
      <c r="KPJ43" s="85"/>
      <c r="KPK43" s="85"/>
      <c r="KPL43" s="85"/>
      <c r="KPM43" s="85"/>
      <c r="KPN43" s="85"/>
      <c r="KPO43" s="85"/>
      <c r="KPP43" s="85"/>
      <c r="KPQ43" s="85"/>
      <c r="KPR43" s="85"/>
      <c r="KPS43" s="85"/>
      <c r="KPT43" s="85"/>
      <c r="KPU43" s="85"/>
      <c r="KPV43" s="85"/>
      <c r="KPW43" s="85"/>
      <c r="KPX43" s="85"/>
      <c r="KPY43" s="85"/>
      <c r="KPZ43" s="85"/>
      <c r="KQA43" s="85"/>
      <c r="KQB43" s="85"/>
      <c r="KQC43" s="85"/>
      <c r="KQD43" s="85"/>
      <c r="KQE43" s="85"/>
      <c r="KQF43" s="85"/>
      <c r="KQG43" s="85"/>
      <c r="KQH43" s="85"/>
      <c r="KQI43" s="85"/>
      <c r="KQJ43" s="85"/>
      <c r="KQK43" s="85"/>
      <c r="KQL43" s="85"/>
      <c r="KQM43" s="85"/>
      <c r="KQN43" s="85"/>
      <c r="KQO43" s="85"/>
      <c r="KQP43" s="85"/>
      <c r="KQQ43" s="85"/>
      <c r="KQR43" s="85"/>
      <c r="KQS43" s="85"/>
      <c r="KQT43" s="85"/>
      <c r="KQU43" s="85"/>
      <c r="KQV43" s="85"/>
      <c r="KQW43" s="85"/>
      <c r="KQX43" s="85"/>
      <c r="KQY43" s="85"/>
      <c r="KQZ43" s="85"/>
      <c r="KRA43" s="85"/>
      <c r="KRB43" s="85"/>
      <c r="KRC43" s="85"/>
      <c r="KRD43" s="85"/>
      <c r="KRE43" s="85"/>
      <c r="KRF43" s="85"/>
      <c r="KRG43" s="85"/>
      <c r="KRH43" s="85"/>
      <c r="KRI43" s="85"/>
      <c r="KRJ43" s="85"/>
      <c r="KRK43" s="85"/>
      <c r="KRL43" s="85"/>
      <c r="KRM43" s="85"/>
      <c r="KRN43" s="85"/>
      <c r="KRO43" s="85"/>
      <c r="KRP43" s="85"/>
      <c r="KRQ43" s="85"/>
      <c r="KRR43" s="85"/>
      <c r="KRS43" s="85"/>
      <c r="KRT43" s="85"/>
      <c r="KRU43" s="85"/>
      <c r="KRV43" s="85"/>
      <c r="KRW43" s="85"/>
      <c r="KRX43" s="85"/>
      <c r="KRY43" s="85"/>
      <c r="KRZ43" s="85"/>
      <c r="KSA43" s="85"/>
      <c r="KSB43" s="85"/>
      <c r="KSC43" s="85"/>
      <c r="KSD43" s="85"/>
      <c r="KSE43" s="85"/>
      <c r="KSF43" s="85"/>
      <c r="KSG43" s="85"/>
      <c r="KSH43" s="85"/>
      <c r="KSI43" s="85"/>
      <c r="KSJ43" s="85"/>
      <c r="KSK43" s="85"/>
      <c r="KSL43" s="85"/>
      <c r="KSM43" s="85"/>
      <c r="KSN43" s="85"/>
      <c r="KSO43" s="85"/>
      <c r="KSP43" s="85"/>
      <c r="KSQ43" s="85"/>
      <c r="KSR43" s="85"/>
      <c r="KSS43" s="85"/>
      <c r="KST43" s="85"/>
      <c r="KSU43" s="85"/>
      <c r="KSV43" s="85"/>
      <c r="KSW43" s="85"/>
      <c r="KSX43" s="85"/>
      <c r="KSY43" s="85"/>
      <c r="KSZ43" s="85"/>
      <c r="KTA43" s="85"/>
      <c r="KTB43" s="85"/>
      <c r="KTC43" s="85"/>
      <c r="KTD43" s="85"/>
      <c r="KTE43" s="85"/>
      <c r="KTF43" s="85"/>
      <c r="KTG43" s="85"/>
      <c r="KTH43" s="85"/>
      <c r="KTI43" s="85"/>
      <c r="KTJ43" s="85"/>
      <c r="KTK43" s="85"/>
      <c r="KTL43" s="85"/>
      <c r="KTM43" s="85"/>
      <c r="KTN43" s="85"/>
      <c r="KTO43" s="85"/>
      <c r="KTP43" s="85"/>
      <c r="KTQ43" s="85"/>
      <c r="KTR43" s="85"/>
      <c r="KTS43" s="85"/>
      <c r="KTT43" s="85"/>
      <c r="KTU43" s="85"/>
      <c r="KTV43" s="85"/>
      <c r="KTW43" s="85"/>
      <c r="KTX43" s="85"/>
      <c r="KTY43" s="85"/>
      <c r="KTZ43" s="85"/>
      <c r="KUA43" s="85"/>
      <c r="KUB43" s="85"/>
      <c r="KUC43" s="85"/>
      <c r="KUD43" s="85"/>
      <c r="KUE43" s="85"/>
      <c r="KUF43" s="85"/>
      <c r="KUG43" s="85"/>
      <c r="KUH43" s="85"/>
      <c r="KUI43" s="85"/>
      <c r="KUJ43" s="85"/>
      <c r="KUK43" s="85"/>
      <c r="KUL43" s="85"/>
      <c r="KUM43" s="85"/>
      <c r="KUN43" s="85"/>
      <c r="KUO43" s="85"/>
      <c r="KUP43" s="85"/>
      <c r="KUQ43" s="85"/>
      <c r="KUR43" s="85"/>
      <c r="KUS43" s="85"/>
      <c r="KUT43" s="85"/>
      <c r="KUU43" s="85"/>
      <c r="KUV43" s="85"/>
      <c r="KUW43" s="85"/>
      <c r="KUX43" s="85"/>
      <c r="KUY43" s="85"/>
      <c r="KUZ43" s="85"/>
      <c r="KVA43" s="85"/>
      <c r="KVB43" s="85"/>
      <c r="KVC43" s="85"/>
      <c r="KVD43" s="85"/>
      <c r="KVE43" s="85"/>
      <c r="KVF43" s="85"/>
      <c r="KVG43" s="85"/>
      <c r="KVH43" s="85"/>
      <c r="KVI43" s="85"/>
      <c r="KVJ43" s="85"/>
      <c r="KVK43" s="85"/>
      <c r="KVL43" s="85"/>
      <c r="KVM43" s="85"/>
      <c r="KVN43" s="85"/>
      <c r="KVO43" s="85"/>
      <c r="KVP43" s="85"/>
      <c r="KVQ43" s="85"/>
      <c r="KVR43" s="85"/>
      <c r="KVS43" s="85"/>
      <c r="KVT43" s="85"/>
      <c r="KVU43" s="85"/>
      <c r="KVV43" s="85"/>
      <c r="KVW43" s="85"/>
      <c r="KVX43" s="85"/>
      <c r="KVY43" s="85"/>
      <c r="KVZ43" s="85"/>
      <c r="KWA43" s="85"/>
      <c r="KWB43" s="85"/>
      <c r="KWC43" s="85"/>
      <c r="KWD43" s="85"/>
      <c r="KWE43" s="85"/>
      <c r="KWF43" s="85"/>
      <c r="KWG43" s="85"/>
      <c r="KWH43" s="85"/>
      <c r="KWI43" s="85"/>
      <c r="KWJ43" s="85"/>
      <c r="KWK43" s="85"/>
      <c r="KWL43" s="85"/>
      <c r="KWM43" s="85"/>
      <c r="KWN43" s="85"/>
      <c r="KWO43" s="85"/>
      <c r="KWP43" s="85"/>
      <c r="KWQ43" s="85"/>
      <c r="KWR43" s="85"/>
      <c r="KWS43" s="85"/>
      <c r="KWT43" s="85"/>
      <c r="KWU43" s="85"/>
      <c r="KWV43" s="85"/>
      <c r="KWW43" s="85"/>
      <c r="KWX43" s="85"/>
      <c r="KWY43" s="85"/>
      <c r="KWZ43" s="85"/>
      <c r="KXA43" s="85"/>
      <c r="KXB43" s="85"/>
      <c r="KXC43" s="85"/>
      <c r="KXD43" s="85"/>
      <c r="KXE43" s="85"/>
      <c r="KXF43" s="85"/>
      <c r="KXG43" s="85"/>
      <c r="KXH43" s="85"/>
      <c r="KXI43" s="85"/>
      <c r="KXJ43" s="85"/>
      <c r="KXK43" s="85"/>
      <c r="KXL43" s="85"/>
      <c r="KXM43" s="85"/>
      <c r="KXN43" s="85"/>
      <c r="KXO43" s="85"/>
      <c r="KXP43" s="85"/>
      <c r="KXQ43" s="85"/>
      <c r="KXR43" s="85"/>
      <c r="KXS43" s="85"/>
      <c r="KXT43" s="85"/>
      <c r="KXU43" s="85"/>
      <c r="KXV43" s="85"/>
      <c r="KXW43" s="85"/>
      <c r="KXX43" s="85"/>
      <c r="KXY43" s="85"/>
      <c r="KXZ43" s="85"/>
      <c r="KYA43" s="85"/>
      <c r="KYB43" s="85"/>
      <c r="KYC43" s="85"/>
      <c r="KYD43" s="85"/>
      <c r="KYE43" s="85"/>
      <c r="KYF43" s="85"/>
      <c r="KYG43" s="85"/>
      <c r="KYH43" s="85"/>
      <c r="KYI43" s="85"/>
      <c r="KYJ43" s="85"/>
      <c r="KYK43" s="85"/>
      <c r="KYL43" s="85"/>
      <c r="KYM43" s="85"/>
      <c r="KYN43" s="85"/>
      <c r="KYO43" s="85"/>
      <c r="KYP43" s="85"/>
      <c r="KYQ43" s="85"/>
      <c r="KYR43" s="85"/>
      <c r="KYS43" s="85"/>
      <c r="KYT43" s="85"/>
      <c r="KYU43" s="85"/>
      <c r="KYV43" s="85"/>
      <c r="KYW43" s="85"/>
      <c r="KYX43" s="85"/>
      <c r="KYY43" s="85"/>
      <c r="KYZ43" s="85"/>
      <c r="KZA43" s="85"/>
      <c r="KZB43" s="85"/>
      <c r="KZC43" s="85"/>
      <c r="KZD43" s="85"/>
      <c r="KZE43" s="85"/>
      <c r="KZF43" s="85"/>
      <c r="KZG43" s="85"/>
      <c r="KZH43" s="85"/>
      <c r="KZI43" s="85"/>
      <c r="KZJ43" s="85"/>
      <c r="KZK43" s="85"/>
      <c r="KZL43" s="85"/>
      <c r="KZM43" s="85"/>
      <c r="KZN43" s="85"/>
      <c r="KZO43" s="85"/>
      <c r="KZP43" s="85"/>
      <c r="KZQ43" s="85"/>
      <c r="KZR43" s="85"/>
      <c r="KZS43" s="85"/>
      <c r="KZT43" s="85"/>
      <c r="KZU43" s="85"/>
      <c r="KZV43" s="85"/>
      <c r="KZW43" s="85"/>
      <c r="KZX43" s="85"/>
      <c r="KZY43" s="85"/>
      <c r="KZZ43" s="85"/>
      <c r="LAA43" s="85"/>
      <c r="LAB43" s="85"/>
      <c r="LAC43" s="85"/>
      <c r="LAD43" s="85"/>
      <c r="LAE43" s="85"/>
      <c r="LAF43" s="85"/>
      <c r="LAG43" s="85"/>
      <c r="LAH43" s="85"/>
      <c r="LAI43" s="85"/>
      <c r="LAJ43" s="85"/>
      <c r="LAK43" s="85"/>
      <c r="LAL43" s="85"/>
      <c r="LAM43" s="85"/>
      <c r="LAN43" s="85"/>
      <c r="LAO43" s="85"/>
      <c r="LAP43" s="85"/>
      <c r="LAQ43" s="85"/>
      <c r="LAR43" s="85"/>
      <c r="LAS43" s="85"/>
      <c r="LAT43" s="85"/>
      <c r="LAU43" s="85"/>
      <c r="LAV43" s="85"/>
      <c r="LAW43" s="85"/>
      <c r="LAX43" s="85"/>
      <c r="LAY43" s="85"/>
      <c r="LAZ43" s="85"/>
      <c r="LBA43" s="85"/>
      <c r="LBB43" s="85"/>
      <c r="LBC43" s="85"/>
      <c r="LBD43" s="85"/>
      <c r="LBE43" s="85"/>
      <c r="LBF43" s="85"/>
      <c r="LBG43" s="85"/>
      <c r="LBH43" s="85"/>
      <c r="LBI43" s="85"/>
      <c r="LBJ43" s="85"/>
      <c r="LBK43" s="85"/>
      <c r="LBL43" s="85"/>
      <c r="LBM43" s="85"/>
      <c r="LBN43" s="85"/>
      <c r="LBO43" s="85"/>
      <c r="LBP43" s="85"/>
      <c r="LBQ43" s="85"/>
      <c r="LBR43" s="85"/>
      <c r="LBS43" s="85"/>
      <c r="LBT43" s="85"/>
      <c r="LBU43" s="85"/>
      <c r="LBV43" s="85"/>
      <c r="LBW43" s="85"/>
      <c r="LBX43" s="85"/>
      <c r="LBY43" s="85"/>
      <c r="LBZ43" s="85"/>
      <c r="LCA43" s="85"/>
      <c r="LCB43" s="85"/>
      <c r="LCC43" s="85"/>
      <c r="LCD43" s="85"/>
      <c r="LCE43" s="85"/>
      <c r="LCF43" s="85"/>
      <c r="LCG43" s="85"/>
      <c r="LCH43" s="85"/>
      <c r="LCI43" s="85"/>
      <c r="LCJ43" s="85"/>
      <c r="LCK43" s="85"/>
      <c r="LCL43" s="85"/>
      <c r="LCM43" s="85"/>
      <c r="LCN43" s="85"/>
      <c r="LCO43" s="85"/>
      <c r="LCP43" s="85"/>
      <c r="LCQ43" s="85"/>
      <c r="LCR43" s="85"/>
      <c r="LCS43" s="85"/>
      <c r="LCT43" s="85"/>
      <c r="LCU43" s="85"/>
      <c r="LCV43" s="85"/>
      <c r="LCW43" s="85"/>
      <c r="LCX43" s="85"/>
      <c r="LCY43" s="85"/>
      <c r="LCZ43" s="85"/>
      <c r="LDA43" s="85"/>
      <c r="LDB43" s="85"/>
      <c r="LDC43" s="85"/>
      <c r="LDD43" s="85"/>
      <c r="LDE43" s="85"/>
      <c r="LDF43" s="85"/>
      <c r="LDG43" s="85"/>
      <c r="LDH43" s="85"/>
      <c r="LDI43" s="85"/>
      <c r="LDJ43" s="85"/>
      <c r="LDK43" s="85"/>
      <c r="LDL43" s="85"/>
      <c r="LDM43" s="85"/>
      <c r="LDN43" s="85"/>
      <c r="LDO43" s="85"/>
      <c r="LDP43" s="85"/>
      <c r="LDQ43" s="85"/>
      <c r="LDR43" s="85"/>
      <c r="LDS43" s="85"/>
      <c r="LDT43" s="85"/>
      <c r="LDU43" s="85"/>
      <c r="LDV43" s="85"/>
      <c r="LDW43" s="85"/>
      <c r="LDX43" s="85"/>
      <c r="LDY43" s="85"/>
      <c r="LDZ43" s="85"/>
      <c r="LEA43" s="85"/>
      <c r="LEB43" s="85"/>
      <c r="LEC43" s="85"/>
      <c r="LED43" s="85"/>
      <c r="LEE43" s="85"/>
      <c r="LEF43" s="85"/>
      <c r="LEG43" s="85"/>
      <c r="LEH43" s="85"/>
      <c r="LEI43" s="85"/>
      <c r="LEJ43" s="85"/>
      <c r="LEK43" s="85"/>
      <c r="LEL43" s="85"/>
      <c r="LEM43" s="85"/>
      <c r="LEN43" s="85"/>
      <c r="LEO43" s="85"/>
      <c r="LEP43" s="85"/>
      <c r="LEQ43" s="85"/>
      <c r="LER43" s="85"/>
      <c r="LES43" s="85"/>
      <c r="LET43" s="85"/>
      <c r="LEU43" s="85"/>
      <c r="LEV43" s="85"/>
      <c r="LEW43" s="85"/>
      <c r="LEX43" s="85"/>
      <c r="LEY43" s="85"/>
      <c r="LEZ43" s="85"/>
      <c r="LFA43" s="85"/>
      <c r="LFB43" s="85"/>
      <c r="LFC43" s="85"/>
      <c r="LFD43" s="85"/>
      <c r="LFE43" s="85"/>
      <c r="LFF43" s="85"/>
      <c r="LFG43" s="85"/>
      <c r="LFH43" s="85"/>
      <c r="LFI43" s="85"/>
      <c r="LFJ43" s="85"/>
      <c r="LFK43" s="85"/>
      <c r="LFL43" s="85"/>
      <c r="LFM43" s="85"/>
      <c r="LFN43" s="85"/>
      <c r="LFO43" s="85"/>
      <c r="LFP43" s="85"/>
      <c r="LFQ43" s="85"/>
      <c r="LFR43" s="85"/>
      <c r="LFS43" s="85"/>
      <c r="LFT43" s="85"/>
      <c r="LFU43" s="85"/>
      <c r="LFV43" s="85"/>
      <c r="LFW43" s="85"/>
      <c r="LFX43" s="85"/>
      <c r="LFY43" s="85"/>
      <c r="LFZ43" s="85"/>
      <c r="LGA43" s="85"/>
      <c r="LGB43" s="85"/>
      <c r="LGC43" s="85"/>
      <c r="LGD43" s="85"/>
      <c r="LGE43" s="85"/>
      <c r="LGF43" s="85"/>
      <c r="LGG43" s="85"/>
      <c r="LGH43" s="85"/>
      <c r="LGI43" s="85"/>
      <c r="LGJ43" s="85"/>
      <c r="LGK43" s="85"/>
      <c r="LGL43" s="85"/>
      <c r="LGM43" s="85"/>
      <c r="LGN43" s="85"/>
      <c r="LGO43" s="85"/>
      <c r="LGP43" s="85"/>
      <c r="LGQ43" s="85"/>
      <c r="LGR43" s="85"/>
      <c r="LGS43" s="85"/>
      <c r="LGT43" s="85"/>
      <c r="LGU43" s="85"/>
      <c r="LGV43" s="85"/>
      <c r="LGW43" s="85"/>
      <c r="LGX43" s="85"/>
      <c r="LGY43" s="85"/>
      <c r="LGZ43" s="85"/>
      <c r="LHA43" s="85"/>
      <c r="LHB43" s="85"/>
      <c r="LHC43" s="85"/>
      <c r="LHD43" s="85"/>
      <c r="LHE43" s="85"/>
      <c r="LHF43" s="85"/>
      <c r="LHG43" s="85"/>
      <c r="LHH43" s="85"/>
      <c r="LHI43" s="85"/>
      <c r="LHJ43" s="85"/>
      <c r="LHK43" s="85"/>
      <c r="LHL43" s="85"/>
      <c r="LHM43" s="85"/>
      <c r="LHN43" s="85"/>
      <c r="LHO43" s="85"/>
      <c r="LHP43" s="85"/>
      <c r="LHQ43" s="85"/>
      <c r="LHR43" s="85"/>
      <c r="LHS43" s="85"/>
      <c r="LHT43" s="85"/>
      <c r="LHU43" s="85"/>
      <c r="LHV43" s="85"/>
      <c r="LHW43" s="85"/>
      <c r="LHX43" s="85"/>
      <c r="LHY43" s="85"/>
      <c r="LHZ43" s="85"/>
      <c r="LIA43" s="85"/>
      <c r="LIB43" s="85"/>
      <c r="LIC43" s="85"/>
      <c r="LID43" s="85"/>
      <c r="LIE43" s="85"/>
      <c r="LIF43" s="85"/>
      <c r="LIG43" s="85"/>
      <c r="LIH43" s="85"/>
      <c r="LII43" s="85"/>
      <c r="LIJ43" s="85"/>
      <c r="LIK43" s="85"/>
      <c r="LIL43" s="85"/>
      <c r="LIM43" s="85"/>
      <c r="LIN43" s="85"/>
      <c r="LIO43" s="85"/>
      <c r="LIP43" s="85"/>
      <c r="LIQ43" s="85"/>
      <c r="LIR43" s="85"/>
      <c r="LIS43" s="85"/>
      <c r="LIT43" s="85"/>
      <c r="LIU43" s="85"/>
      <c r="LIV43" s="85"/>
      <c r="LIW43" s="85"/>
      <c r="LIX43" s="85"/>
      <c r="LIY43" s="85"/>
      <c r="LIZ43" s="85"/>
      <c r="LJA43" s="85"/>
      <c r="LJB43" s="85"/>
      <c r="LJC43" s="85"/>
      <c r="LJD43" s="85"/>
      <c r="LJE43" s="85"/>
      <c r="LJF43" s="85"/>
      <c r="LJG43" s="85"/>
      <c r="LJH43" s="85"/>
      <c r="LJI43" s="85"/>
      <c r="LJJ43" s="85"/>
      <c r="LJK43" s="85"/>
      <c r="LJL43" s="85"/>
      <c r="LJM43" s="85"/>
      <c r="LJN43" s="85"/>
      <c r="LJO43" s="85"/>
      <c r="LJP43" s="85"/>
      <c r="LJQ43" s="85"/>
      <c r="LJR43" s="85"/>
      <c r="LJS43" s="85"/>
      <c r="LJT43" s="85"/>
      <c r="LJU43" s="85"/>
      <c r="LJV43" s="85"/>
      <c r="LJW43" s="85"/>
      <c r="LJX43" s="85"/>
      <c r="LJY43" s="85"/>
      <c r="LJZ43" s="85"/>
      <c r="LKA43" s="85"/>
      <c r="LKB43" s="85"/>
      <c r="LKC43" s="85"/>
      <c r="LKD43" s="85"/>
      <c r="LKE43" s="85"/>
      <c r="LKF43" s="85"/>
      <c r="LKG43" s="85"/>
      <c r="LKH43" s="85"/>
      <c r="LKI43" s="85"/>
      <c r="LKJ43" s="85"/>
      <c r="LKK43" s="85"/>
      <c r="LKL43" s="85"/>
      <c r="LKM43" s="85"/>
      <c r="LKN43" s="85"/>
      <c r="LKO43" s="85"/>
      <c r="LKP43" s="85"/>
      <c r="LKQ43" s="85"/>
      <c r="LKR43" s="85"/>
      <c r="LKS43" s="85"/>
      <c r="LKT43" s="85"/>
      <c r="LKU43" s="85"/>
      <c r="LKV43" s="85"/>
      <c r="LKW43" s="85"/>
      <c r="LKX43" s="85"/>
      <c r="LKY43" s="85"/>
      <c r="LKZ43" s="85"/>
      <c r="LLA43" s="85"/>
      <c r="LLB43" s="85"/>
      <c r="LLC43" s="85"/>
      <c r="LLD43" s="85"/>
      <c r="LLE43" s="85"/>
      <c r="LLF43" s="85"/>
      <c r="LLG43" s="85"/>
      <c r="LLH43" s="85"/>
      <c r="LLI43" s="85"/>
      <c r="LLJ43" s="85"/>
      <c r="LLK43" s="85"/>
      <c r="LLL43" s="85"/>
      <c r="LLM43" s="85"/>
      <c r="LLN43" s="85"/>
      <c r="LLO43" s="85"/>
      <c r="LLP43" s="85"/>
      <c r="LLQ43" s="85"/>
      <c r="LLR43" s="85"/>
      <c r="LLS43" s="85"/>
      <c r="LLT43" s="85"/>
      <c r="LLU43" s="85"/>
      <c r="LLV43" s="85"/>
      <c r="LLW43" s="85"/>
      <c r="LLX43" s="85"/>
      <c r="LLY43" s="85"/>
      <c r="LLZ43" s="85"/>
      <c r="LMA43" s="85"/>
      <c r="LMB43" s="85"/>
      <c r="LMC43" s="85"/>
      <c r="LMD43" s="85"/>
      <c r="LME43" s="85"/>
      <c r="LMF43" s="85"/>
      <c r="LMG43" s="85"/>
      <c r="LMH43" s="85"/>
      <c r="LMI43" s="85"/>
      <c r="LMJ43" s="85"/>
      <c r="LMK43" s="85"/>
      <c r="LML43" s="85"/>
      <c r="LMM43" s="85"/>
      <c r="LMN43" s="85"/>
      <c r="LMO43" s="85"/>
      <c r="LMP43" s="85"/>
      <c r="LMQ43" s="85"/>
      <c r="LMR43" s="85"/>
      <c r="LMS43" s="85"/>
      <c r="LMT43" s="85"/>
      <c r="LMU43" s="85"/>
      <c r="LMV43" s="85"/>
      <c r="LMW43" s="85"/>
      <c r="LMX43" s="85"/>
      <c r="LMY43" s="85"/>
      <c r="LMZ43" s="85"/>
      <c r="LNA43" s="85"/>
      <c r="LNB43" s="85"/>
      <c r="LNC43" s="85"/>
      <c r="LND43" s="85"/>
      <c r="LNE43" s="85"/>
      <c r="LNF43" s="85"/>
      <c r="LNG43" s="85"/>
      <c r="LNH43" s="85"/>
      <c r="LNI43" s="85"/>
      <c r="LNJ43" s="85"/>
      <c r="LNK43" s="85"/>
      <c r="LNL43" s="85"/>
      <c r="LNM43" s="85"/>
      <c r="LNN43" s="85"/>
      <c r="LNO43" s="85"/>
      <c r="LNP43" s="85"/>
      <c r="LNQ43" s="85"/>
      <c r="LNR43" s="85"/>
      <c r="LNS43" s="85"/>
      <c r="LNT43" s="85"/>
      <c r="LNU43" s="85"/>
      <c r="LNV43" s="85"/>
      <c r="LNW43" s="85"/>
      <c r="LNX43" s="85"/>
      <c r="LNY43" s="85"/>
      <c r="LNZ43" s="85"/>
      <c r="LOA43" s="85"/>
      <c r="LOB43" s="85"/>
      <c r="LOC43" s="85"/>
      <c r="LOD43" s="85"/>
      <c r="LOE43" s="85"/>
      <c r="LOF43" s="85"/>
      <c r="LOG43" s="85"/>
      <c r="LOH43" s="85"/>
      <c r="LOI43" s="85"/>
      <c r="LOJ43" s="85"/>
      <c r="LOK43" s="85"/>
      <c r="LOL43" s="85"/>
      <c r="LOM43" s="85"/>
      <c r="LON43" s="85"/>
      <c r="LOO43" s="85"/>
      <c r="LOP43" s="85"/>
      <c r="LOQ43" s="85"/>
      <c r="LOR43" s="85"/>
      <c r="LOS43" s="85"/>
      <c r="LOT43" s="85"/>
      <c r="LOU43" s="85"/>
      <c r="LOV43" s="85"/>
      <c r="LOW43" s="85"/>
      <c r="LOX43" s="85"/>
      <c r="LOY43" s="85"/>
      <c r="LOZ43" s="85"/>
      <c r="LPA43" s="85"/>
      <c r="LPB43" s="85"/>
      <c r="LPC43" s="85"/>
      <c r="LPD43" s="85"/>
      <c r="LPE43" s="85"/>
      <c r="LPF43" s="85"/>
      <c r="LPG43" s="85"/>
      <c r="LPH43" s="85"/>
      <c r="LPI43" s="85"/>
      <c r="LPJ43" s="85"/>
      <c r="LPK43" s="85"/>
      <c r="LPL43" s="85"/>
      <c r="LPM43" s="85"/>
      <c r="LPN43" s="85"/>
      <c r="LPO43" s="85"/>
      <c r="LPP43" s="85"/>
      <c r="LPQ43" s="85"/>
      <c r="LPR43" s="85"/>
      <c r="LPS43" s="85"/>
      <c r="LPT43" s="85"/>
      <c r="LPU43" s="85"/>
      <c r="LPV43" s="85"/>
      <c r="LPW43" s="85"/>
      <c r="LPX43" s="85"/>
      <c r="LPY43" s="85"/>
      <c r="LPZ43" s="85"/>
      <c r="LQA43" s="85"/>
      <c r="LQB43" s="85"/>
      <c r="LQC43" s="85"/>
      <c r="LQD43" s="85"/>
      <c r="LQE43" s="85"/>
      <c r="LQF43" s="85"/>
      <c r="LQG43" s="85"/>
      <c r="LQH43" s="85"/>
      <c r="LQI43" s="85"/>
      <c r="LQJ43" s="85"/>
      <c r="LQK43" s="85"/>
      <c r="LQL43" s="85"/>
      <c r="LQM43" s="85"/>
      <c r="LQN43" s="85"/>
      <c r="LQO43" s="85"/>
      <c r="LQP43" s="85"/>
      <c r="LQQ43" s="85"/>
      <c r="LQR43" s="85"/>
      <c r="LQS43" s="85"/>
      <c r="LQT43" s="85"/>
      <c r="LQU43" s="85"/>
      <c r="LQV43" s="85"/>
      <c r="LQW43" s="85"/>
      <c r="LQX43" s="85"/>
      <c r="LQY43" s="85"/>
      <c r="LQZ43" s="85"/>
      <c r="LRA43" s="85"/>
      <c r="LRB43" s="85"/>
      <c r="LRC43" s="85"/>
      <c r="LRD43" s="85"/>
      <c r="LRE43" s="85"/>
      <c r="LRF43" s="85"/>
      <c r="LRG43" s="85"/>
      <c r="LRH43" s="85"/>
      <c r="LRI43" s="85"/>
      <c r="LRJ43" s="85"/>
      <c r="LRK43" s="85"/>
      <c r="LRL43" s="85"/>
      <c r="LRM43" s="85"/>
      <c r="LRN43" s="85"/>
      <c r="LRO43" s="85"/>
      <c r="LRP43" s="85"/>
      <c r="LRQ43" s="85"/>
      <c r="LRR43" s="85"/>
      <c r="LRS43" s="85"/>
      <c r="LRT43" s="85"/>
      <c r="LRU43" s="85"/>
      <c r="LRV43" s="85"/>
      <c r="LRW43" s="85"/>
      <c r="LRX43" s="85"/>
      <c r="LRY43" s="85"/>
      <c r="LRZ43" s="85"/>
      <c r="LSA43" s="85"/>
      <c r="LSB43" s="85"/>
      <c r="LSC43" s="85"/>
      <c r="LSD43" s="85"/>
      <c r="LSE43" s="85"/>
      <c r="LSF43" s="85"/>
      <c r="LSG43" s="85"/>
      <c r="LSH43" s="85"/>
      <c r="LSI43" s="85"/>
      <c r="LSJ43" s="85"/>
      <c r="LSK43" s="85"/>
      <c r="LSL43" s="85"/>
      <c r="LSM43" s="85"/>
      <c r="LSN43" s="85"/>
      <c r="LSO43" s="85"/>
      <c r="LSP43" s="85"/>
      <c r="LSQ43" s="85"/>
      <c r="LSR43" s="85"/>
      <c r="LSS43" s="85"/>
      <c r="LST43" s="85"/>
      <c r="LSU43" s="85"/>
      <c r="LSV43" s="85"/>
      <c r="LSW43" s="85"/>
      <c r="LSX43" s="85"/>
      <c r="LSY43" s="85"/>
      <c r="LSZ43" s="85"/>
      <c r="LTA43" s="85"/>
      <c r="LTB43" s="85"/>
      <c r="LTC43" s="85"/>
      <c r="LTD43" s="85"/>
      <c r="LTE43" s="85"/>
      <c r="LTF43" s="85"/>
      <c r="LTG43" s="85"/>
      <c r="LTH43" s="85"/>
      <c r="LTI43" s="85"/>
      <c r="LTJ43" s="85"/>
      <c r="LTK43" s="85"/>
      <c r="LTL43" s="85"/>
      <c r="LTM43" s="85"/>
      <c r="LTN43" s="85"/>
      <c r="LTO43" s="85"/>
      <c r="LTP43" s="85"/>
      <c r="LTQ43" s="85"/>
      <c r="LTR43" s="85"/>
      <c r="LTS43" s="85"/>
      <c r="LTT43" s="85"/>
      <c r="LTU43" s="85"/>
      <c r="LTV43" s="85"/>
      <c r="LTW43" s="85"/>
      <c r="LTX43" s="85"/>
      <c r="LTY43" s="85"/>
      <c r="LTZ43" s="85"/>
      <c r="LUA43" s="85"/>
      <c r="LUB43" s="85"/>
      <c r="LUC43" s="85"/>
      <c r="LUD43" s="85"/>
      <c r="LUE43" s="85"/>
      <c r="LUF43" s="85"/>
      <c r="LUG43" s="85"/>
      <c r="LUH43" s="85"/>
      <c r="LUI43" s="85"/>
      <c r="LUJ43" s="85"/>
      <c r="LUK43" s="85"/>
      <c r="LUL43" s="85"/>
      <c r="LUM43" s="85"/>
      <c r="LUN43" s="85"/>
      <c r="LUO43" s="85"/>
      <c r="LUP43" s="85"/>
      <c r="LUQ43" s="85"/>
      <c r="LUR43" s="85"/>
      <c r="LUS43" s="85"/>
      <c r="LUT43" s="85"/>
      <c r="LUU43" s="85"/>
      <c r="LUV43" s="85"/>
      <c r="LUW43" s="85"/>
      <c r="LUX43" s="85"/>
      <c r="LUY43" s="85"/>
      <c r="LUZ43" s="85"/>
      <c r="LVA43" s="85"/>
      <c r="LVB43" s="85"/>
      <c r="LVC43" s="85"/>
      <c r="LVD43" s="85"/>
      <c r="LVE43" s="85"/>
      <c r="LVF43" s="85"/>
      <c r="LVG43" s="85"/>
      <c r="LVH43" s="85"/>
      <c r="LVI43" s="85"/>
      <c r="LVJ43" s="85"/>
      <c r="LVK43" s="85"/>
      <c r="LVL43" s="85"/>
      <c r="LVM43" s="85"/>
      <c r="LVN43" s="85"/>
      <c r="LVO43" s="85"/>
      <c r="LVP43" s="85"/>
      <c r="LVQ43" s="85"/>
      <c r="LVR43" s="85"/>
      <c r="LVS43" s="85"/>
      <c r="LVT43" s="85"/>
      <c r="LVU43" s="85"/>
      <c r="LVV43" s="85"/>
      <c r="LVW43" s="85"/>
      <c r="LVX43" s="85"/>
      <c r="LVY43" s="85"/>
      <c r="LVZ43" s="85"/>
      <c r="LWA43" s="85"/>
      <c r="LWB43" s="85"/>
      <c r="LWC43" s="85"/>
      <c r="LWD43" s="85"/>
      <c r="LWE43" s="85"/>
      <c r="LWF43" s="85"/>
      <c r="LWG43" s="85"/>
      <c r="LWH43" s="85"/>
      <c r="LWI43" s="85"/>
      <c r="LWJ43" s="85"/>
      <c r="LWK43" s="85"/>
      <c r="LWL43" s="85"/>
      <c r="LWM43" s="85"/>
      <c r="LWN43" s="85"/>
      <c r="LWO43" s="85"/>
      <c r="LWP43" s="85"/>
      <c r="LWQ43" s="85"/>
      <c r="LWR43" s="85"/>
      <c r="LWS43" s="85"/>
      <c r="LWT43" s="85"/>
      <c r="LWU43" s="85"/>
      <c r="LWV43" s="85"/>
      <c r="LWW43" s="85"/>
      <c r="LWX43" s="85"/>
      <c r="LWY43" s="85"/>
      <c r="LWZ43" s="85"/>
      <c r="LXA43" s="85"/>
      <c r="LXB43" s="85"/>
      <c r="LXC43" s="85"/>
      <c r="LXD43" s="85"/>
      <c r="LXE43" s="85"/>
      <c r="LXF43" s="85"/>
      <c r="LXG43" s="85"/>
      <c r="LXH43" s="85"/>
      <c r="LXI43" s="85"/>
      <c r="LXJ43" s="85"/>
      <c r="LXK43" s="85"/>
      <c r="LXL43" s="85"/>
      <c r="LXM43" s="85"/>
      <c r="LXN43" s="85"/>
      <c r="LXO43" s="85"/>
      <c r="LXP43" s="85"/>
      <c r="LXQ43" s="85"/>
      <c r="LXR43" s="85"/>
      <c r="LXS43" s="85"/>
      <c r="LXT43" s="85"/>
      <c r="LXU43" s="85"/>
      <c r="LXV43" s="85"/>
      <c r="LXW43" s="85"/>
      <c r="LXX43" s="85"/>
      <c r="LXY43" s="85"/>
      <c r="LXZ43" s="85"/>
      <c r="LYA43" s="85"/>
      <c r="LYB43" s="85"/>
      <c r="LYC43" s="85"/>
      <c r="LYD43" s="85"/>
      <c r="LYE43" s="85"/>
      <c r="LYF43" s="85"/>
      <c r="LYG43" s="85"/>
      <c r="LYH43" s="85"/>
      <c r="LYI43" s="85"/>
      <c r="LYJ43" s="85"/>
      <c r="LYK43" s="85"/>
      <c r="LYL43" s="85"/>
      <c r="LYM43" s="85"/>
      <c r="LYN43" s="85"/>
      <c r="LYO43" s="85"/>
      <c r="LYP43" s="85"/>
      <c r="LYQ43" s="85"/>
      <c r="LYR43" s="85"/>
      <c r="LYS43" s="85"/>
      <c r="LYT43" s="85"/>
      <c r="LYU43" s="85"/>
      <c r="LYV43" s="85"/>
      <c r="LYW43" s="85"/>
      <c r="LYX43" s="85"/>
      <c r="LYY43" s="85"/>
      <c r="LYZ43" s="85"/>
      <c r="LZA43" s="85"/>
      <c r="LZB43" s="85"/>
      <c r="LZC43" s="85"/>
      <c r="LZD43" s="85"/>
      <c r="LZE43" s="85"/>
      <c r="LZF43" s="85"/>
      <c r="LZG43" s="85"/>
      <c r="LZH43" s="85"/>
      <c r="LZI43" s="85"/>
      <c r="LZJ43" s="85"/>
      <c r="LZK43" s="85"/>
      <c r="LZL43" s="85"/>
      <c r="LZM43" s="85"/>
      <c r="LZN43" s="85"/>
      <c r="LZO43" s="85"/>
      <c r="LZP43" s="85"/>
      <c r="LZQ43" s="85"/>
      <c r="LZR43" s="85"/>
      <c r="LZS43" s="85"/>
      <c r="LZT43" s="85"/>
      <c r="LZU43" s="85"/>
      <c r="LZV43" s="85"/>
      <c r="LZW43" s="85"/>
      <c r="LZX43" s="85"/>
      <c r="LZY43" s="85"/>
      <c r="LZZ43" s="85"/>
      <c r="MAA43" s="85"/>
      <c r="MAB43" s="85"/>
      <c r="MAC43" s="85"/>
      <c r="MAD43" s="85"/>
      <c r="MAE43" s="85"/>
      <c r="MAF43" s="85"/>
      <c r="MAG43" s="85"/>
      <c r="MAH43" s="85"/>
      <c r="MAI43" s="85"/>
      <c r="MAJ43" s="85"/>
      <c r="MAK43" s="85"/>
      <c r="MAL43" s="85"/>
      <c r="MAM43" s="85"/>
      <c r="MAN43" s="85"/>
      <c r="MAO43" s="85"/>
      <c r="MAP43" s="85"/>
      <c r="MAQ43" s="85"/>
      <c r="MAR43" s="85"/>
      <c r="MAS43" s="85"/>
      <c r="MAT43" s="85"/>
      <c r="MAU43" s="85"/>
      <c r="MAV43" s="85"/>
      <c r="MAW43" s="85"/>
      <c r="MAX43" s="85"/>
      <c r="MAY43" s="85"/>
      <c r="MAZ43" s="85"/>
      <c r="MBA43" s="85"/>
      <c r="MBB43" s="85"/>
      <c r="MBC43" s="85"/>
      <c r="MBD43" s="85"/>
      <c r="MBE43" s="85"/>
      <c r="MBF43" s="85"/>
      <c r="MBG43" s="85"/>
      <c r="MBH43" s="85"/>
      <c r="MBI43" s="85"/>
      <c r="MBJ43" s="85"/>
      <c r="MBK43" s="85"/>
      <c r="MBL43" s="85"/>
      <c r="MBM43" s="85"/>
      <c r="MBN43" s="85"/>
      <c r="MBO43" s="85"/>
      <c r="MBP43" s="85"/>
      <c r="MBQ43" s="85"/>
      <c r="MBR43" s="85"/>
      <c r="MBS43" s="85"/>
      <c r="MBT43" s="85"/>
      <c r="MBU43" s="85"/>
      <c r="MBV43" s="85"/>
      <c r="MBW43" s="85"/>
      <c r="MBX43" s="85"/>
      <c r="MBY43" s="85"/>
      <c r="MBZ43" s="85"/>
      <c r="MCA43" s="85"/>
      <c r="MCB43" s="85"/>
      <c r="MCC43" s="85"/>
      <c r="MCD43" s="85"/>
      <c r="MCE43" s="85"/>
      <c r="MCF43" s="85"/>
      <c r="MCG43" s="85"/>
      <c r="MCH43" s="85"/>
      <c r="MCI43" s="85"/>
      <c r="MCJ43" s="85"/>
      <c r="MCK43" s="85"/>
      <c r="MCL43" s="85"/>
      <c r="MCM43" s="85"/>
      <c r="MCN43" s="85"/>
      <c r="MCO43" s="85"/>
      <c r="MCP43" s="85"/>
      <c r="MCQ43" s="85"/>
      <c r="MCR43" s="85"/>
      <c r="MCS43" s="85"/>
      <c r="MCT43" s="85"/>
      <c r="MCU43" s="85"/>
      <c r="MCV43" s="85"/>
      <c r="MCW43" s="85"/>
      <c r="MCX43" s="85"/>
      <c r="MCY43" s="85"/>
      <c r="MCZ43" s="85"/>
      <c r="MDA43" s="85"/>
      <c r="MDB43" s="85"/>
      <c r="MDC43" s="85"/>
      <c r="MDD43" s="85"/>
      <c r="MDE43" s="85"/>
      <c r="MDF43" s="85"/>
      <c r="MDG43" s="85"/>
      <c r="MDH43" s="85"/>
      <c r="MDI43" s="85"/>
      <c r="MDJ43" s="85"/>
      <c r="MDK43" s="85"/>
      <c r="MDL43" s="85"/>
      <c r="MDM43" s="85"/>
      <c r="MDN43" s="85"/>
      <c r="MDO43" s="85"/>
      <c r="MDP43" s="85"/>
      <c r="MDQ43" s="85"/>
      <c r="MDR43" s="85"/>
      <c r="MDS43" s="85"/>
      <c r="MDT43" s="85"/>
      <c r="MDU43" s="85"/>
      <c r="MDV43" s="85"/>
      <c r="MDW43" s="85"/>
      <c r="MDX43" s="85"/>
      <c r="MDY43" s="85"/>
      <c r="MDZ43" s="85"/>
      <c r="MEA43" s="85"/>
      <c r="MEB43" s="85"/>
      <c r="MEC43" s="85"/>
      <c r="MED43" s="85"/>
      <c r="MEE43" s="85"/>
      <c r="MEF43" s="85"/>
      <c r="MEG43" s="85"/>
      <c r="MEH43" s="85"/>
      <c r="MEI43" s="85"/>
      <c r="MEJ43" s="85"/>
      <c r="MEK43" s="85"/>
      <c r="MEL43" s="85"/>
      <c r="MEM43" s="85"/>
      <c r="MEN43" s="85"/>
      <c r="MEO43" s="85"/>
      <c r="MEP43" s="85"/>
      <c r="MEQ43" s="85"/>
      <c r="MER43" s="85"/>
      <c r="MES43" s="85"/>
      <c r="MET43" s="85"/>
      <c r="MEU43" s="85"/>
      <c r="MEV43" s="85"/>
      <c r="MEW43" s="85"/>
      <c r="MEX43" s="85"/>
      <c r="MEY43" s="85"/>
      <c r="MEZ43" s="85"/>
      <c r="MFA43" s="85"/>
      <c r="MFB43" s="85"/>
      <c r="MFC43" s="85"/>
      <c r="MFD43" s="85"/>
      <c r="MFE43" s="85"/>
      <c r="MFF43" s="85"/>
      <c r="MFG43" s="85"/>
      <c r="MFH43" s="85"/>
      <c r="MFI43" s="85"/>
      <c r="MFJ43" s="85"/>
      <c r="MFK43" s="85"/>
      <c r="MFL43" s="85"/>
      <c r="MFM43" s="85"/>
      <c r="MFN43" s="85"/>
      <c r="MFO43" s="85"/>
      <c r="MFP43" s="85"/>
      <c r="MFQ43" s="85"/>
      <c r="MFR43" s="85"/>
      <c r="MFS43" s="85"/>
      <c r="MFT43" s="85"/>
      <c r="MFU43" s="85"/>
      <c r="MFV43" s="85"/>
      <c r="MFW43" s="85"/>
      <c r="MFX43" s="85"/>
      <c r="MFY43" s="85"/>
      <c r="MFZ43" s="85"/>
      <c r="MGA43" s="85"/>
      <c r="MGB43" s="85"/>
      <c r="MGC43" s="85"/>
      <c r="MGD43" s="85"/>
      <c r="MGE43" s="85"/>
      <c r="MGF43" s="85"/>
      <c r="MGG43" s="85"/>
      <c r="MGH43" s="85"/>
      <c r="MGI43" s="85"/>
      <c r="MGJ43" s="85"/>
      <c r="MGK43" s="85"/>
      <c r="MGL43" s="85"/>
      <c r="MGM43" s="85"/>
      <c r="MGN43" s="85"/>
      <c r="MGO43" s="85"/>
      <c r="MGP43" s="85"/>
      <c r="MGQ43" s="85"/>
      <c r="MGR43" s="85"/>
      <c r="MGS43" s="85"/>
      <c r="MGT43" s="85"/>
      <c r="MGU43" s="85"/>
      <c r="MGV43" s="85"/>
      <c r="MGW43" s="85"/>
      <c r="MGX43" s="85"/>
      <c r="MGY43" s="85"/>
      <c r="MGZ43" s="85"/>
      <c r="MHA43" s="85"/>
      <c r="MHB43" s="85"/>
      <c r="MHC43" s="85"/>
      <c r="MHD43" s="85"/>
      <c r="MHE43" s="85"/>
      <c r="MHF43" s="85"/>
      <c r="MHG43" s="85"/>
      <c r="MHH43" s="85"/>
      <c r="MHI43" s="85"/>
      <c r="MHJ43" s="85"/>
      <c r="MHK43" s="85"/>
      <c r="MHL43" s="85"/>
      <c r="MHM43" s="85"/>
      <c r="MHN43" s="85"/>
      <c r="MHO43" s="85"/>
      <c r="MHP43" s="85"/>
      <c r="MHQ43" s="85"/>
      <c r="MHR43" s="85"/>
      <c r="MHS43" s="85"/>
      <c r="MHT43" s="85"/>
      <c r="MHU43" s="85"/>
      <c r="MHV43" s="85"/>
      <c r="MHW43" s="85"/>
      <c r="MHX43" s="85"/>
      <c r="MHY43" s="85"/>
      <c r="MHZ43" s="85"/>
      <c r="MIA43" s="85"/>
      <c r="MIB43" s="85"/>
      <c r="MIC43" s="85"/>
      <c r="MID43" s="85"/>
      <c r="MIE43" s="85"/>
      <c r="MIF43" s="85"/>
      <c r="MIG43" s="85"/>
      <c r="MIH43" s="85"/>
      <c r="MII43" s="85"/>
      <c r="MIJ43" s="85"/>
      <c r="MIK43" s="85"/>
      <c r="MIL43" s="85"/>
      <c r="MIM43" s="85"/>
      <c r="MIN43" s="85"/>
      <c r="MIO43" s="85"/>
      <c r="MIP43" s="85"/>
      <c r="MIQ43" s="85"/>
      <c r="MIR43" s="85"/>
      <c r="MIS43" s="85"/>
      <c r="MIT43" s="85"/>
      <c r="MIU43" s="85"/>
      <c r="MIV43" s="85"/>
      <c r="MIW43" s="85"/>
      <c r="MIX43" s="85"/>
      <c r="MIY43" s="85"/>
      <c r="MIZ43" s="85"/>
      <c r="MJA43" s="85"/>
      <c r="MJB43" s="85"/>
      <c r="MJC43" s="85"/>
      <c r="MJD43" s="85"/>
      <c r="MJE43" s="85"/>
      <c r="MJF43" s="85"/>
      <c r="MJG43" s="85"/>
      <c r="MJH43" s="85"/>
      <c r="MJI43" s="85"/>
      <c r="MJJ43" s="85"/>
      <c r="MJK43" s="85"/>
      <c r="MJL43" s="85"/>
      <c r="MJM43" s="85"/>
      <c r="MJN43" s="85"/>
      <c r="MJO43" s="85"/>
      <c r="MJP43" s="85"/>
      <c r="MJQ43" s="85"/>
      <c r="MJR43" s="85"/>
      <c r="MJS43" s="85"/>
      <c r="MJT43" s="85"/>
      <c r="MJU43" s="85"/>
      <c r="MJV43" s="85"/>
      <c r="MJW43" s="85"/>
      <c r="MJX43" s="85"/>
      <c r="MJY43" s="85"/>
      <c r="MJZ43" s="85"/>
      <c r="MKA43" s="85"/>
      <c r="MKB43" s="85"/>
      <c r="MKC43" s="85"/>
      <c r="MKD43" s="85"/>
      <c r="MKE43" s="85"/>
      <c r="MKF43" s="85"/>
      <c r="MKG43" s="85"/>
      <c r="MKH43" s="85"/>
      <c r="MKI43" s="85"/>
      <c r="MKJ43" s="85"/>
      <c r="MKK43" s="85"/>
      <c r="MKL43" s="85"/>
      <c r="MKM43" s="85"/>
      <c r="MKN43" s="85"/>
      <c r="MKO43" s="85"/>
      <c r="MKP43" s="85"/>
      <c r="MKQ43" s="85"/>
      <c r="MKR43" s="85"/>
      <c r="MKS43" s="85"/>
      <c r="MKT43" s="85"/>
      <c r="MKU43" s="85"/>
      <c r="MKV43" s="85"/>
      <c r="MKW43" s="85"/>
      <c r="MKX43" s="85"/>
      <c r="MKY43" s="85"/>
      <c r="MKZ43" s="85"/>
      <c r="MLA43" s="85"/>
      <c r="MLB43" s="85"/>
      <c r="MLC43" s="85"/>
      <c r="MLD43" s="85"/>
      <c r="MLE43" s="85"/>
      <c r="MLF43" s="85"/>
      <c r="MLG43" s="85"/>
      <c r="MLH43" s="85"/>
      <c r="MLI43" s="85"/>
      <c r="MLJ43" s="85"/>
      <c r="MLK43" s="85"/>
      <c r="MLL43" s="85"/>
      <c r="MLM43" s="85"/>
      <c r="MLN43" s="85"/>
      <c r="MLO43" s="85"/>
      <c r="MLP43" s="85"/>
      <c r="MLQ43" s="85"/>
      <c r="MLR43" s="85"/>
      <c r="MLS43" s="85"/>
      <c r="MLT43" s="85"/>
      <c r="MLU43" s="85"/>
      <c r="MLV43" s="85"/>
      <c r="MLW43" s="85"/>
      <c r="MLX43" s="85"/>
      <c r="MLY43" s="85"/>
      <c r="MLZ43" s="85"/>
      <c r="MMA43" s="85"/>
      <c r="MMB43" s="85"/>
      <c r="MMC43" s="85"/>
      <c r="MMD43" s="85"/>
      <c r="MME43" s="85"/>
      <c r="MMF43" s="85"/>
      <c r="MMG43" s="85"/>
      <c r="MMH43" s="85"/>
      <c r="MMI43" s="85"/>
      <c r="MMJ43" s="85"/>
      <c r="MMK43" s="85"/>
      <c r="MML43" s="85"/>
      <c r="MMM43" s="85"/>
      <c r="MMN43" s="85"/>
      <c r="MMO43" s="85"/>
      <c r="MMP43" s="85"/>
      <c r="MMQ43" s="85"/>
      <c r="MMR43" s="85"/>
      <c r="MMS43" s="85"/>
      <c r="MMT43" s="85"/>
      <c r="MMU43" s="85"/>
      <c r="MMV43" s="85"/>
      <c r="MMW43" s="85"/>
      <c r="MMX43" s="85"/>
      <c r="MMY43" s="85"/>
      <c r="MMZ43" s="85"/>
      <c r="MNA43" s="85"/>
      <c r="MNB43" s="85"/>
      <c r="MNC43" s="85"/>
      <c r="MND43" s="85"/>
      <c r="MNE43" s="85"/>
      <c r="MNF43" s="85"/>
      <c r="MNG43" s="85"/>
      <c r="MNH43" s="85"/>
      <c r="MNI43" s="85"/>
      <c r="MNJ43" s="85"/>
      <c r="MNK43" s="85"/>
      <c r="MNL43" s="85"/>
      <c r="MNM43" s="85"/>
      <c r="MNN43" s="85"/>
      <c r="MNO43" s="85"/>
      <c r="MNP43" s="85"/>
      <c r="MNQ43" s="85"/>
      <c r="MNR43" s="85"/>
      <c r="MNS43" s="85"/>
      <c r="MNT43" s="85"/>
      <c r="MNU43" s="85"/>
      <c r="MNV43" s="85"/>
      <c r="MNW43" s="85"/>
      <c r="MNX43" s="85"/>
      <c r="MNY43" s="85"/>
      <c r="MNZ43" s="85"/>
      <c r="MOA43" s="85"/>
      <c r="MOB43" s="85"/>
      <c r="MOC43" s="85"/>
      <c r="MOD43" s="85"/>
      <c r="MOE43" s="85"/>
      <c r="MOF43" s="85"/>
      <c r="MOG43" s="85"/>
      <c r="MOH43" s="85"/>
      <c r="MOI43" s="85"/>
      <c r="MOJ43" s="85"/>
      <c r="MOK43" s="85"/>
      <c r="MOL43" s="85"/>
      <c r="MOM43" s="85"/>
      <c r="MON43" s="85"/>
      <c r="MOO43" s="85"/>
      <c r="MOP43" s="85"/>
      <c r="MOQ43" s="85"/>
      <c r="MOR43" s="85"/>
      <c r="MOS43" s="85"/>
      <c r="MOT43" s="85"/>
      <c r="MOU43" s="85"/>
      <c r="MOV43" s="85"/>
      <c r="MOW43" s="85"/>
      <c r="MOX43" s="85"/>
      <c r="MOY43" s="85"/>
      <c r="MOZ43" s="85"/>
      <c r="MPA43" s="85"/>
      <c r="MPB43" s="85"/>
      <c r="MPC43" s="85"/>
      <c r="MPD43" s="85"/>
      <c r="MPE43" s="85"/>
      <c r="MPF43" s="85"/>
      <c r="MPG43" s="85"/>
      <c r="MPH43" s="85"/>
      <c r="MPI43" s="85"/>
      <c r="MPJ43" s="85"/>
      <c r="MPK43" s="85"/>
      <c r="MPL43" s="85"/>
      <c r="MPM43" s="85"/>
      <c r="MPN43" s="85"/>
      <c r="MPO43" s="85"/>
      <c r="MPP43" s="85"/>
      <c r="MPQ43" s="85"/>
      <c r="MPR43" s="85"/>
      <c r="MPS43" s="85"/>
      <c r="MPT43" s="85"/>
      <c r="MPU43" s="85"/>
      <c r="MPV43" s="85"/>
      <c r="MPW43" s="85"/>
      <c r="MPX43" s="85"/>
      <c r="MPY43" s="85"/>
      <c r="MPZ43" s="85"/>
      <c r="MQA43" s="85"/>
      <c r="MQB43" s="85"/>
      <c r="MQC43" s="85"/>
      <c r="MQD43" s="85"/>
      <c r="MQE43" s="85"/>
      <c r="MQF43" s="85"/>
      <c r="MQG43" s="85"/>
      <c r="MQH43" s="85"/>
      <c r="MQI43" s="85"/>
      <c r="MQJ43" s="85"/>
      <c r="MQK43" s="85"/>
      <c r="MQL43" s="85"/>
      <c r="MQM43" s="85"/>
      <c r="MQN43" s="85"/>
      <c r="MQO43" s="85"/>
      <c r="MQP43" s="85"/>
      <c r="MQQ43" s="85"/>
      <c r="MQR43" s="85"/>
      <c r="MQS43" s="85"/>
      <c r="MQT43" s="85"/>
      <c r="MQU43" s="85"/>
      <c r="MQV43" s="85"/>
      <c r="MQW43" s="85"/>
      <c r="MQX43" s="85"/>
      <c r="MQY43" s="85"/>
      <c r="MQZ43" s="85"/>
      <c r="MRA43" s="85"/>
      <c r="MRB43" s="85"/>
      <c r="MRC43" s="85"/>
      <c r="MRD43" s="85"/>
      <c r="MRE43" s="85"/>
      <c r="MRF43" s="85"/>
      <c r="MRG43" s="85"/>
      <c r="MRH43" s="85"/>
      <c r="MRI43" s="85"/>
      <c r="MRJ43" s="85"/>
      <c r="MRK43" s="85"/>
      <c r="MRL43" s="85"/>
      <c r="MRM43" s="85"/>
      <c r="MRN43" s="85"/>
      <c r="MRO43" s="85"/>
      <c r="MRP43" s="85"/>
      <c r="MRQ43" s="85"/>
      <c r="MRR43" s="85"/>
      <c r="MRS43" s="85"/>
      <c r="MRT43" s="85"/>
      <c r="MRU43" s="85"/>
      <c r="MRV43" s="85"/>
      <c r="MRW43" s="85"/>
      <c r="MRX43" s="85"/>
      <c r="MRY43" s="85"/>
      <c r="MRZ43" s="85"/>
      <c r="MSA43" s="85"/>
      <c r="MSB43" s="85"/>
      <c r="MSC43" s="85"/>
      <c r="MSD43" s="85"/>
      <c r="MSE43" s="85"/>
      <c r="MSF43" s="85"/>
      <c r="MSG43" s="85"/>
      <c r="MSH43" s="85"/>
      <c r="MSI43" s="85"/>
      <c r="MSJ43" s="85"/>
      <c r="MSK43" s="85"/>
      <c r="MSL43" s="85"/>
      <c r="MSM43" s="85"/>
      <c r="MSN43" s="85"/>
      <c r="MSO43" s="85"/>
      <c r="MSP43" s="85"/>
      <c r="MSQ43" s="85"/>
      <c r="MSR43" s="85"/>
      <c r="MSS43" s="85"/>
      <c r="MST43" s="85"/>
      <c r="MSU43" s="85"/>
      <c r="MSV43" s="85"/>
      <c r="MSW43" s="85"/>
      <c r="MSX43" s="85"/>
      <c r="MSY43" s="85"/>
      <c r="MSZ43" s="85"/>
      <c r="MTA43" s="85"/>
      <c r="MTB43" s="85"/>
      <c r="MTC43" s="85"/>
      <c r="MTD43" s="85"/>
      <c r="MTE43" s="85"/>
      <c r="MTF43" s="85"/>
      <c r="MTG43" s="85"/>
      <c r="MTH43" s="85"/>
      <c r="MTI43" s="85"/>
      <c r="MTJ43" s="85"/>
      <c r="MTK43" s="85"/>
      <c r="MTL43" s="85"/>
      <c r="MTM43" s="85"/>
      <c r="MTN43" s="85"/>
      <c r="MTO43" s="85"/>
      <c r="MTP43" s="85"/>
      <c r="MTQ43" s="85"/>
      <c r="MTR43" s="85"/>
      <c r="MTS43" s="85"/>
      <c r="MTT43" s="85"/>
      <c r="MTU43" s="85"/>
      <c r="MTV43" s="85"/>
      <c r="MTW43" s="85"/>
      <c r="MTX43" s="85"/>
      <c r="MTY43" s="85"/>
      <c r="MTZ43" s="85"/>
      <c r="MUA43" s="85"/>
      <c r="MUB43" s="85"/>
      <c r="MUC43" s="85"/>
      <c r="MUD43" s="85"/>
      <c r="MUE43" s="85"/>
      <c r="MUF43" s="85"/>
      <c r="MUG43" s="85"/>
      <c r="MUH43" s="85"/>
      <c r="MUI43" s="85"/>
      <c r="MUJ43" s="85"/>
      <c r="MUK43" s="85"/>
      <c r="MUL43" s="85"/>
      <c r="MUM43" s="85"/>
      <c r="MUN43" s="85"/>
      <c r="MUO43" s="85"/>
      <c r="MUP43" s="85"/>
      <c r="MUQ43" s="85"/>
      <c r="MUR43" s="85"/>
      <c r="MUS43" s="85"/>
      <c r="MUT43" s="85"/>
      <c r="MUU43" s="85"/>
      <c r="MUV43" s="85"/>
      <c r="MUW43" s="85"/>
      <c r="MUX43" s="85"/>
      <c r="MUY43" s="85"/>
      <c r="MUZ43" s="85"/>
      <c r="MVA43" s="85"/>
      <c r="MVB43" s="85"/>
      <c r="MVC43" s="85"/>
      <c r="MVD43" s="85"/>
      <c r="MVE43" s="85"/>
      <c r="MVF43" s="85"/>
      <c r="MVG43" s="85"/>
      <c r="MVH43" s="85"/>
      <c r="MVI43" s="85"/>
      <c r="MVJ43" s="85"/>
      <c r="MVK43" s="85"/>
      <c r="MVL43" s="85"/>
      <c r="MVM43" s="85"/>
      <c r="MVN43" s="85"/>
      <c r="MVO43" s="85"/>
      <c r="MVP43" s="85"/>
      <c r="MVQ43" s="85"/>
      <c r="MVR43" s="85"/>
      <c r="MVS43" s="85"/>
      <c r="MVT43" s="85"/>
      <c r="MVU43" s="85"/>
      <c r="MVV43" s="85"/>
      <c r="MVW43" s="85"/>
      <c r="MVX43" s="85"/>
      <c r="MVY43" s="85"/>
      <c r="MVZ43" s="85"/>
      <c r="MWA43" s="85"/>
      <c r="MWB43" s="85"/>
      <c r="MWC43" s="85"/>
      <c r="MWD43" s="85"/>
      <c r="MWE43" s="85"/>
      <c r="MWF43" s="85"/>
      <c r="MWG43" s="85"/>
      <c r="MWH43" s="85"/>
      <c r="MWI43" s="85"/>
      <c r="MWJ43" s="85"/>
      <c r="MWK43" s="85"/>
      <c r="MWL43" s="85"/>
      <c r="MWM43" s="85"/>
      <c r="MWN43" s="85"/>
      <c r="MWO43" s="85"/>
      <c r="MWP43" s="85"/>
      <c r="MWQ43" s="85"/>
      <c r="MWR43" s="85"/>
      <c r="MWS43" s="85"/>
      <c r="MWT43" s="85"/>
      <c r="MWU43" s="85"/>
      <c r="MWV43" s="85"/>
      <c r="MWW43" s="85"/>
      <c r="MWX43" s="85"/>
      <c r="MWY43" s="85"/>
      <c r="MWZ43" s="85"/>
      <c r="MXA43" s="85"/>
      <c r="MXB43" s="85"/>
      <c r="MXC43" s="85"/>
      <c r="MXD43" s="85"/>
      <c r="MXE43" s="85"/>
      <c r="MXF43" s="85"/>
      <c r="MXG43" s="85"/>
      <c r="MXH43" s="85"/>
      <c r="MXI43" s="85"/>
      <c r="MXJ43" s="85"/>
      <c r="MXK43" s="85"/>
      <c r="MXL43" s="85"/>
      <c r="MXM43" s="85"/>
      <c r="MXN43" s="85"/>
      <c r="MXO43" s="85"/>
      <c r="MXP43" s="85"/>
      <c r="MXQ43" s="85"/>
      <c r="MXR43" s="85"/>
      <c r="MXS43" s="85"/>
      <c r="MXT43" s="85"/>
      <c r="MXU43" s="85"/>
      <c r="MXV43" s="85"/>
      <c r="MXW43" s="85"/>
      <c r="MXX43" s="85"/>
      <c r="MXY43" s="85"/>
      <c r="MXZ43" s="85"/>
      <c r="MYA43" s="85"/>
      <c r="MYB43" s="85"/>
      <c r="MYC43" s="85"/>
      <c r="MYD43" s="85"/>
      <c r="MYE43" s="85"/>
      <c r="MYF43" s="85"/>
      <c r="MYG43" s="85"/>
      <c r="MYH43" s="85"/>
      <c r="MYI43" s="85"/>
      <c r="MYJ43" s="85"/>
      <c r="MYK43" s="85"/>
      <c r="MYL43" s="85"/>
      <c r="MYM43" s="85"/>
      <c r="MYN43" s="85"/>
      <c r="MYO43" s="85"/>
      <c r="MYP43" s="85"/>
      <c r="MYQ43" s="85"/>
      <c r="MYR43" s="85"/>
      <c r="MYS43" s="85"/>
      <c r="MYT43" s="85"/>
      <c r="MYU43" s="85"/>
      <c r="MYV43" s="85"/>
      <c r="MYW43" s="85"/>
      <c r="MYX43" s="85"/>
      <c r="MYY43" s="85"/>
      <c r="MYZ43" s="85"/>
      <c r="MZA43" s="85"/>
      <c r="MZB43" s="85"/>
      <c r="MZC43" s="85"/>
      <c r="MZD43" s="85"/>
      <c r="MZE43" s="85"/>
      <c r="MZF43" s="85"/>
      <c r="MZG43" s="85"/>
      <c r="MZH43" s="85"/>
      <c r="MZI43" s="85"/>
      <c r="MZJ43" s="85"/>
      <c r="MZK43" s="85"/>
      <c r="MZL43" s="85"/>
      <c r="MZM43" s="85"/>
      <c r="MZN43" s="85"/>
      <c r="MZO43" s="85"/>
      <c r="MZP43" s="85"/>
      <c r="MZQ43" s="85"/>
      <c r="MZR43" s="85"/>
      <c r="MZS43" s="85"/>
      <c r="MZT43" s="85"/>
      <c r="MZU43" s="85"/>
      <c r="MZV43" s="85"/>
      <c r="MZW43" s="85"/>
      <c r="MZX43" s="85"/>
      <c r="MZY43" s="85"/>
      <c r="MZZ43" s="85"/>
      <c r="NAA43" s="85"/>
      <c r="NAB43" s="85"/>
      <c r="NAC43" s="85"/>
      <c r="NAD43" s="85"/>
      <c r="NAE43" s="85"/>
      <c r="NAF43" s="85"/>
      <c r="NAG43" s="85"/>
      <c r="NAH43" s="85"/>
      <c r="NAI43" s="85"/>
      <c r="NAJ43" s="85"/>
      <c r="NAK43" s="85"/>
      <c r="NAL43" s="85"/>
      <c r="NAM43" s="85"/>
      <c r="NAN43" s="85"/>
      <c r="NAO43" s="85"/>
      <c r="NAP43" s="85"/>
      <c r="NAQ43" s="85"/>
      <c r="NAR43" s="85"/>
      <c r="NAS43" s="85"/>
      <c r="NAT43" s="85"/>
      <c r="NAU43" s="85"/>
      <c r="NAV43" s="85"/>
      <c r="NAW43" s="85"/>
      <c r="NAX43" s="85"/>
      <c r="NAY43" s="85"/>
      <c r="NAZ43" s="85"/>
      <c r="NBA43" s="85"/>
      <c r="NBB43" s="85"/>
      <c r="NBC43" s="85"/>
      <c r="NBD43" s="85"/>
      <c r="NBE43" s="85"/>
      <c r="NBF43" s="85"/>
      <c r="NBG43" s="85"/>
      <c r="NBH43" s="85"/>
      <c r="NBI43" s="85"/>
      <c r="NBJ43" s="85"/>
      <c r="NBK43" s="85"/>
      <c r="NBL43" s="85"/>
      <c r="NBM43" s="85"/>
      <c r="NBN43" s="85"/>
      <c r="NBO43" s="85"/>
      <c r="NBP43" s="85"/>
      <c r="NBQ43" s="85"/>
      <c r="NBR43" s="85"/>
      <c r="NBS43" s="85"/>
      <c r="NBT43" s="85"/>
      <c r="NBU43" s="85"/>
      <c r="NBV43" s="85"/>
      <c r="NBW43" s="85"/>
      <c r="NBX43" s="85"/>
      <c r="NBY43" s="85"/>
      <c r="NBZ43" s="85"/>
      <c r="NCA43" s="85"/>
      <c r="NCB43" s="85"/>
      <c r="NCC43" s="85"/>
      <c r="NCD43" s="85"/>
      <c r="NCE43" s="85"/>
      <c r="NCF43" s="85"/>
      <c r="NCG43" s="85"/>
      <c r="NCH43" s="85"/>
      <c r="NCI43" s="85"/>
      <c r="NCJ43" s="85"/>
      <c r="NCK43" s="85"/>
      <c r="NCL43" s="85"/>
      <c r="NCM43" s="85"/>
      <c r="NCN43" s="85"/>
      <c r="NCO43" s="85"/>
      <c r="NCP43" s="85"/>
      <c r="NCQ43" s="85"/>
      <c r="NCR43" s="85"/>
      <c r="NCS43" s="85"/>
      <c r="NCT43" s="85"/>
      <c r="NCU43" s="85"/>
      <c r="NCV43" s="85"/>
      <c r="NCW43" s="85"/>
      <c r="NCX43" s="85"/>
      <c r="NCY43" s="85"/>
      <c r="NCZ43" s="85"/>
      <c r="NDA43" s="85"/>
      <c r="NDB43" s="85"/>
      <c r="NDC43" s="85"/>
      <c r="NDD43" s="85"/>
      <c r="NDE43" s="85"/>
      <c r="NDF43" s="85"/>
      <c r="NDG43" s="85"/>
      <c r="NDH43" s="85"/>
      <c r="NDI43" s="85"/>
      <c r="NDJ43" s="85"/>
      <c r="NDK43" s="85"/>
      <c r="NDL43" s="85"/>
      <c r="NDM43" s="85"/>
      <c r="NDN43" s="85"/>
      <c r="NDO43" s="85"/>
      <c r="NDP43" s="85"/>
      <c r="NDQ43" s="85"/>
      <c r="NDR43" s="85"/>
      <c r="NDS43" s="85"/>
      <c r="NDT43" s="85"/>
      <c r="NDU43" s="85"/>
      <c r="NDV43" s="85"/>
      <c r="NDW43" s="85"/>
      <c r="NDX43" s="85"/>
      <c r="NDY43" s="85"/>
      <c r="NDZ43" s="85"/>
      <c r="NEA43" s="85"/>
      <c r="NEB43" s="85"/>
      <c r="NEC43" s="85"/>
      <c r="NED43" s="85"/>
      <c r="NEE43" s="85"/>
      <c r="NEF43" s="85"/>
      <c r="NEG43" s="85"/>
      <c r="NEH43" s="85"/>
      <c r="NEI43" s="85"/>
      <c r="NEJ43" s="85"/>
      <c r="NEK43" s="85"/>
      <c r="NEL43" s="85"/>
      <c r="NEM43" s="85"/>
      <c r="NEN43" s="85"/>
      <c r="NEO43" s="85"/>
      <c r="NEP43" s="85"/>
      <c r="NEQ43" s="85"/>
      <c r="NER43" s="85"/>
      <c r="NES43" s="85"/>
      <c r="NET43" s="85"/>
      <c r="NEU43" s="85"/>
      <c r="NEV43" s="85"/>
      <c r="NEW43" s="85"/>
      <c r="NEX43" s="85"/>
      <c r="NEY43" s="85"/>
      <c r="NEZ43" s="85"/>
      <c r="NFA43" s="85"/>
      <c r="NFB43" s="85"/>
      <c r="NFC43" s="85"/>
      <c r="NFD43" s="85"/>
      <c r="NFE43" s="85"/>
      <c r="NFF43" s="85"/>
      <c r="NFG43" s="85"/>
      <c r="NFH43" s="85"/>
      <c r="NFI43" s="85"/>
      <c r="NFJ43" s="85"/>
      <c r="NFK43" s="85"/>
      <c r="NFL43" s="85"/>
      <c r="NFM43" s="85"/>
      <c r="NFN43" s="85"/>
      <c r="NFO43" s="85"/>
      <c r="NFP43" s="85"/>
      <c r="NFQ43" s="85"/>
      <c r="NFR43" s="85"/>
      <c r="NFS43" s="85"/>
      <c r="NFT43" s="85"/>
      <c r="NFU43" s="85"/>
      <c r="NFV43" s="85"/>
      <c r="NFW43" s="85"/>
      <c r="NFX43" s="85"/>
      <c r="NFY43" s="85"/>
      <c r="NFZ43" s="85"/>
      <c r="NGA43" s="85"/>
      <c r="NGB43" s="85"/>
      <c r="NGC43" s="85"/>
      <c r="NGD43" s="85"/>
      <c r="NGE43" s="85"/>
      <c r="NGF43" s="85"/>
      <c r="NGG43" s="85"/>
      <c r="NGH43" s="85"/>
      <c r="NGI43" s="85"/>
      <c r="NGJ43" s="85"/>
      <c r="NGK43" s="85"/>
      <c r="NGL43" s="85"/>
      <c r="NGM43" s="85"/>
      <c r="NGN43" s="85"/>
      <c r="NGO43" s="85"/>
      <c r="NGP43" s="85"/>
      <c r="NGQ43" s="85"/>
      <c r="NGR43" s="85"/>
      <c r="NGS43" s="85"/>
      <c r="NGT43" s="85"/>
      <c r="NGU43" s="85"/>
      <c r="NGV43" s="85"/>
      <c r="NGW43" s="85"/>
      <c r="NGX43" s="85"/>
      <c r="NGY43" s="85"/>
      <c r="NGZ43" s="85"/>
      <c r="NHA43" s="85"/>
      <c r="NHB43" s="85"/>
      <c r="NHC43" s="85"/>
      <c r="NHD43" s="85"/>
      <c r="NHE43" s="85"/>
      <c r="NHF43" s="85"/>
      <c r="NHG43" s="85"/>
      <c r="NHH43" s="85"/>
      <c r="NHI43" s="85"/>
      <c r="NHJ43" s="85"/>
      <c r="NHK43" s="85"/>
      <c r="NHL43" s="85"/>
      <c r="NHM43" s="85"/>
      <c r="NHN43" s="85"/>
      <c r="NHO43" s="85"/>
      <c r="NHP43" s="85"/>
      <c r="NHQ43" s="85"/>
      <c r="NHR43" s="85"/>
      <c r="NHS43" s="85"/>
      <c r="NHT43" s="85"/>
      <c r="NHU43" s="85"/>
      <c r="NHV43" s="85"/>
      <c r="NHW43" s="85"/>
      <c r="NHX43" s="85"/>
      <c r="NHY43" s="85"/>
      <c r="NHZ43" s="85"/>
      <c r="NIA43" s="85"/>
      <c r="NIB43" s="85"/>
      <c r="NIC43" s="85"/>
      <c r="NID43" s="85"/>
      <c r="NIE43" s="85"/>
      <c r="NIF43" s="85"/>
      <c r="NIG43" s="85"/>
      <c r="NIH43" s="85"/>
      <c r="NII43" s="85"/>
      <c r="NIJ43" s="85"/>
      <c r="NIK43" s="85"/>
      <c r="NIL43" s="85"/>
      <c r="NIM43" s="85"/>
      <c r="NIN43" s="85"/>
      <c r="NIO43" s="85"/>
      <c r="NIP43" s="85"/>
      <c r="NIQ43" s="85"/>
      <c r="NIR43" s="85"/>
      <c r="NIS43" s="85"/>
      <c r="NIT43" s="85"/>
      <c r="NIU43" s="85"/>
      <c r="NIV43" s="85"/>
      <c r="NIW43" s="85"/>
      <c r="NIX43" s="85"/>
      <c r="NIY43" s="85"/>
      <c r="NIZ43" s="85"/>
      <c r="NJA43" s="85"/>
      <c r="NJB43" s="85"/>
      <c r="NJC43" s="85"/>
      <c r="NJD43" s="85"/>
      <c r="NJE43" s="85"/>
      <c r="NJF43" s="85"/>
      <c r="NJG43" s="85"/>
      <c r="NJH43" s="85"/>
      <c r="NJI43" s="85"/>
      <c r="NJJ43" s="85"/>
      <c r="NJK43" s="85"/>
      <c r="NJL43" s="85"/>
      <c r="NJM43" s="85"/>
      <c r="NJN43" s="85"/>
      <c r="NJO43" s="85"/>
      <c r="NJP43" s="85"/>
      <c r="NJQ43" s="85"/>
      <c r="NJR43" s="85"/>
      <c r="NJS43" s="85"/>
      <c r="NJT43" s="85"/>
      <c r="NJU43" s="85"/>
      <c r="NJV43" s="85"/>
      <c r="NJW43" s="85"/>
      <c r="NJX43" s="85"/>
      <c r="NJY43" s="85"/>
      <c r="NJZ43" s="85"/>
      <c r="NKA43" s="85"/>
      <c r="NKB43" s="85"/>
      <c r="NKC43" s="85"/>
      <c r="NKD43" s="85"/>
      <c r="NKE43" s="85"/>
      <c r="NKF43" s="85"/>
      <c r="NKG43" s="85"/>
      <c r="NKH43" s="85"/>
      <c r="NKI43" s="85"/>
      <c r="NKJ43" s="85"/>
      <c r="NKK43" s="85"/>
      <c r="NKL43" s="85"/>
      <c r="NKM43" s="85"/>
      <c r="NKN43" s="85"/>
      <c r="NKO43" s="85"/>
      <c r="NKP43" s="85"/>
      <c r="NKQ43" s="85"/>
      <c r="NKR43" s="85"/>
      <c r="NKS43" s="85"/>
      <c r="NKT43" s="85"/>
      <c r="NKU43" s="85"/>
      <c r="NKV43" s="85"/>
      <c r="NKW43" s="85"/>
      <c r="NKX43" s="85"/>
      <c r="NKY43" s="85"/>
      <c r="NKZ43" s="85"/>
      <c r="NLA43" s="85"/>
      <c r="NLB43" s="85"/>
      <c r="NLC43" s="85"/>
      <c r="NLD43" s="85"/>
      <c r="NLE43" s="85"/>
      <c r="NLF43" s="85"/>
      <c r="NLG43" s="85"/>
      <c r="NLH43" s="85"/>
      <c r="NLI43" s="85"/>
      <c r="NLJ43" s="85"/>
      <c r="NLK43" s="85"/>
      <c r="NLL43" s="85"/>
      <c r="NLM43" s="85"/>
      <c r="NLN43" s="85"/>
      <c r="NLO43" s="85"/>
      <c r="NLP43" s="85"/>
      <c r="NLQ43" s="85"/>
      <c r="NLR43" s="85"/>
      <c r="NLS43" s="85"/>
      <c r="NLT43" s="85"/>
      <c r="NLU43" s="85"/>
      <c r="NLV43" s="85"/>
      <c r="NLW43" s="85"/>
      <c r="NLX43" s="85"/>
      <c r="NLY43" s="85"/>
      <c r="NLZ43" s="85"/>
      <c r="NMA43" s="85"/>
      <c r="NMB43" s="85"/>
      <c r="NMC43" s="85"/>
      <c r="NMD43" s="85"/>
      <c r="NME43" s="85"/>
      <c r="NMF43" s="85"/>
      <c r="NMG43" s="85"/>
      <c r="NMH43" s="85"/>
      <c r="NMI43" s="85"/>
      <c r="NMJ43" s="85"/>
      <c r="NMK43" s="85"/>
      <c r="NML43" s="85"/>
      <c r="NMM43" s="85"/>
      <c r="NMN43" s="85"/>
      <c r="NMO43" s="85"/>
      <c r="NMP43" s="85"/>
      <c r="NMQ43" s="85"/>
      <c r="NMR43" s="85"/>
      <c r="NMS43" s="85"/>
      <c r="NMT43" s="85"/>
      <c r="NMU43" s="85"/>
      <c r="NMV43" s="85"/>
      <c r="NMW43" s="85"/>
      <c r="NMX43" s="85"/>
      <c r="NMY43" s="85"/>
      <c r="NMZ43" s="85"/>
      <c r="NNA43" s="85"/>
      <c r="NNB43" s="85"/>
      <c r="NNC43" s="85"/>
      <c r="NND43" s="85"/>
      <c r="NNE43" s="85"/>
      <c r="NNF43" s="85"/>
      <c r="NNG43" s="85"/>
      <c r="NNH43" s="85"/>
      <c r="NNI43" s="85"/>
      <c r="NNJ43" s="85"/>
      <c r="NNK43" s="85"/>
      <c r="NNL43" s="85"/>
      <c r="NNM43" s="85"/>
      <c r="NNN43" s="85"/>
      <c r="NNO43" s="85"/>
      <c r="NNP43" s="85"/>
      <c r="NNQ43" s="85"/>
      <c r="NNR43" s="85"/>
      <c r="NNS43" s="85"/>
      <c r="NNT43" s="85"/>
      <c r="NNU43" s="85"/>
      <c r="NNV43" s="85"/>
      <c r="NNW43" s="85"/>
      <c r="NNX43" s="85"/>
      <c r="NNY43" s="85"/>
      <c r="NNZ43" s="85"/>
      <c r="NOA43" s="85"/>
      <c r="NOB43" s="85"/>
      <c r="NOC43" s="85"/>
      <c r="NOD43" s="85"/>
      <c r="NOE43" s="85"/>
      <c r="NOF43" s="85"/>
      <c r="NOG43" s="85"/>
      <c r="NOH43" s="85"/>
      <c r="NOI43" s="85"/>
      <c r="NOJ43" s="85"/>
      <c r="NOK43" s="85"/>
      <c r="NOL43" s="85"/>
      <c r="NOM43" s="85"/>
      <c r="NON43" s="85"/>
      <c r="NOO43" s="85"/>
      <c r="NOP43" s="85"/>
      <c r="NOQ43" s="85"/>
      <c r="NOR43" s="85"/>
      <c r="NOS43" s="85"/>
      <c r="NOT43" s="85"/>
      <c r="NOU43" s="85"/>
      <c r="NOV43" s="85"/>
      <c r="NOW43" s="85"/>
      <c r="NOX43" s="85"/>
      <c r="NOY43" s="85"/>
      <c r="NOZ43" s="85"/>
      <c r="NPA43" s="85"/>
      <c r="NPB43" s="85"/>
      <c r="NPC43" s="85"/>
      <c r="NPD43" s="85"/>
      <c r="NPE43" s="85"/>
      <c r="NPF43" s="85"/>
      <c r="NPG43" s="85"/>
      <c r="NPH43" s="85"/>
      <c r="NPI43" s="85"/>
      <c r="NPJ43" s="85"/>
      <c r="NPK43" s="85"/>
      <c r="NPL43" s="85"/>
      <c r="NPM43" s="85"/>
      <c r="NPN43" s="85"/>
      <c r="NPO43" s="85"/>
      <c r="NPP43" s="85"/>
      <c r="NPQ43" s="85"/>
      <c r="NPR43" s="85"/>
      <c r="NPS43" s="85"/>
      <c r="NPT43" s="85"/>
      <c r="NPU43" s="85"/>
      <c r="NPV43" s="85"/>
      <c r="NPW43" s="85"/>
      <c r="NPX43" s="85"/>
      <c r="NPY43" s="85"/>
      <c r="NPZ43" s="85"/>
      <c r="NQA43" s="85"/>
      <c r="NQB43" s="85"/>
      <c r="NQC43" s="85"/>
      <c r="NQD43" s="85"/>
      <c r="NQE43" s="85"/>
      <c r="NQF43" s="85"/>
      <c r="NQG43" s="85"/>
      <c r="NQH43" s="85"/>
      <c r="NQI43" s="85"/>
      <c r="NQJ43" s="85"/>
      <c r="NQK43" s="85"/>
      <c r="NQL43" s="85"/>
      <c r="NQM43" s="85"/>
      <c r="NQN43" s="85"/>
      <c r="NQO43" s="85"/>
      <c r="NQP43" s="85"/>
      <c r="NQQ43" s="85"/>
      <c r="NQR43" s="85"/>
      <c r="NQS43" s="85"/>
      <c r="NQT43" s="85"/>
      <c r="NQU43" s="85"/>
      <c r="NQV43" s="85"/>
      <c r="NQW43" s="85"/>
      <c r="NQX43" s="85"/>
      <c r="NQY43" s="85"/>
      <c r="NQZ43" s="85"/>
      <c r="NRA43" s="85"/>
      <c r="NRB43" s="85"/>
      <c r="NRC43" s="85"/>
      <c r="NRD43" s="85"/>
      <c r="NRE43" s="85"/>
      <c r="NRF43" s="85"/>
      <c r="NRG43" s="85"/>
      <c r="NRH43" s="85"/>
      <c r="NRI43" s="85"/>
      <c r="NRJ43" s="85"/>
      <c r="NRK43" s="85"/>
      <c r="NRL43" s="85"/>
      <c r="NRM43" s="85"/>
      <c r="NRN43" s="85"/>
      <c r="NRO43" s="85"/>
      <c r="NRP43" s="85"/>
      <c r="NRQ43" s="85"/>
      <c r="NRR43" s="85"/>
      <c r="NRS43" s="85"/>
      <c r="NRT43" s="85"/>
      <c r="NRU43" s="85"/>
      <c r="NRV43" s="85"/>
      <c r="NRW43" s="85"/>
      <c r="NRX43" s="85"/>
      <c r="NRY43" s="85"/>
      <c r="NRZ43" s="85"/>
      <c r="NSA43" s="85"/>
      <c r="NSB43" s="85"/>
      <c r="NSC43" s="85"/>
      <c r="NSD43" s="85"/>
      <c r="NSE43" s="85"/>
      <c r="NSF43" s="85"/>
      <c r="NSG43" s="85"/>
      <c r="NSH43" s="85"/>
      <c r="NSI43" s="85"/>
      <c r="NSJ43" s="85"/>
      <c r="NSK43" s="85"/>
      <c r="NSL43" s="85"/>
      <c r="NSM43" s="85"/>
      <c r="NSN43" s="85"/>
      <c r="NSO43" s="85"/>
      <c r="NSP43" s="85"/>
      <c r="NSQ43" s="85"/>
      <c r="NSR43" s="85"/>
      <c r="NSS43" s="85"/>
      <c r="NST43" s="85"/>
      <c r="NSU43" s="85"/>
      <c r="NSV43" s="85"/>
      <c r="NSW43" s="85"/>
      <c r="NSX43" s="85"/>
      <c r="NSY43" s="85"/>
      <c r="NSZ43" s="85"/>
      <c r="NTA43" s="85"/>
      <c r="NTB43" s="85"/>
      <c r="NTC43" s="85"/>
      <c r="NTD43" s="85"/>
      <c r="NTE43" s="85"/>
      <c r="NTF43" s="85"/>
      <c r="NTG43" s="85"/>
      <c r="NTH43" s="85"/>
      <c r="NTI43" s="85"/>
      <c r="NTJ43" s="85"/>
      <c r="NTK43" s="85"/>
      <c r="NTL43" s="85"/>
      <c r="NTM43" s="85"/>
      <c r="NTN43" s="85"/>
      <c r="NTO43" s="85"/>
      <c r="NTP43" s="85"/>
      <c r="NTQ43" s="85"/>
      <c r="NTR43" s="85"/>
      <c r="NTS43" s="85"/>
      <c r="NTT43" s="85"/>
      <c r="NTU43" s="85"/>
      <c r="NTV43" s="85"/>
      <c r="NTW43" s="85"/>
      <c r="NTX43" s="85"/>
      <c r="NTY43" s="85"/>
      <c r="NTZ43" s="85"/>
      <c r="NUA43" s="85"/>
      <c r="NUB43" s="85"/>
      <c r="NUC43" s="85"/>
      <c r="NUD43" s="85"/>
      <c r="NUE43" s="85"/>
      <c r="NUF43" s="85"/>
      <c r="NUG43" s="85"/>
      <c r="NUH43" s="85"/>
      <c r="NUI43" s="85"/>
      <c r="NUJ43" s="85"/>
      <c r="NUK43" s="85"/>
      <c r="NUL43" s="85"/>
      <c r="NUM43" s="85"/>
      <c r="NUN43" s="85"/>
      <c r="NUO43" s="85"/>
      <c r="NUP43" s="85"/>
      <c r="NUQ43" s="85"/>
      <c r="NUR43" s="85"/>
      <c r="NUS43" s="85"/>
      <c r="NUT43" s="85"/>
      <c r="NUU43" s="85"/>
      <c r="NUV43" s="85"/>
      <c r="NUW43" s="85"/>
      <c r="NUX43" s="85"/>
      <c r="NUY43" s="85"/>
      <c r="NUZ43" s="85"/>
      <c r="NVA43" s="85"/>
      <c r="NVB43" s="85"/>
      <c r="NVC43" s="85"/>
      <c r="NVD43" s="85"/>
      <c r="NVE43" s="85"/>
      <c r="NVF43" s="85"/>
      <c r="NVG43" s="85"/>
      <c r="NVH43" s="85"/>
      <c r="NVI43" s="85"/>
      <c r="NVJ43" s="85"/>
      <c r="NVK43" s="85"/>
      <c r="NVL43" s="85"/>
      <c r="NVM43" s="85"/>
      <c r="NVN43" s="85"/>
      <c r="NVO43" s="85"/>
      <c r="NVP43" s="85"/>
      <c r="NVQ43" s="85"/>
      <c r="NVR43" s="85"/>
      <c r="NVS43" s="85"/>
      <c r="NVT43" s="85"/>
      <c r="NVU43" s="85"/>
      <c r="NVV43" s="85"/>
      <c r="NVW43" s="85"/>
      <c r="NVX43" s="85"/>
      <c r="NVY43" s="85"/>
      <c r="NVZ43" s="85"/>
      <c r="NWA43" s="85"/>
      <c r="NWB43" s="85"/>
      <c r="NWC43" s="85"/>
      <c r="NWD43" s="85"/>
      <c r="NWE43" s="85"/>
      <c r="NWF43" s="85"/>
      <c r="NWG43" s="85"/>
      <c r="NWH43" s="85"/>
      <c r="NWI43" s="85"/>
      <c r="NWJ43" s="85"/>
      <c r="NWK43" s="85"/>
      <c r="NWL43" s="85"/>
      <c r="NWM43" s="85"/>
      <c r="NWN43" s="85"/>
      <c r="NWO43" s="85"/>
      <c r="NWP43" s="85"/>
      <c r="NWQ43" s="85"/>
      <c r="NWR43" s="85"/>
      <c r="NWS43" s="85"/>
      <c r="NWT43" s="85"/>
      <c r="NWU43" s="85"/>
      <c r="NWV43" s="85"/>
      <c r="NWW43" s="85"/>
      <c r="NWX43" s="85"/>
      <c r="NWY43" s="85"/>
      <c r="NWZ43" s="85"/>
      <c r="NXA43" s="85"/>
      <c r="NXB43" s="85"/>
      <c r="NXC43" s="85"/>
      <c r="NXD43" s="85"/>
      <c r="NXE43" s="85"/>
      <c r="NXF43" s="85"/>
      <c r="NXG43" s="85"/>
      <c r="NXH43" s="85"/>
      <c r="NXI43" s="85"/>
      <c r="NXJ43" s="85"/>
      <c r="NXK43" s="85"/>
      <c r="NXL43" s="85"/>
      <c r="NXM43" s="85"/>
      <c r="NXN43" s="85"/>
      <c r="NXO43" s="85"/>
      <c r="NXP43" s="85"/>
      <c r="NXQ43" s="85"/>
      <c r="NXR43" s="85"/>
      <c r="NXS43" s="85"/>
      <c r="NXT43" s="85"/>
      <c r="NXU43" s="85"/>
      <c r="NXV43" s="85"/>
      <c r="NXW43" s="85"/>
      <c r="NXX43" s="85"/>
      <c r="NXY43" s="85"/>
      <c r="NXZ43" s="85"/>
      <c r="NYA43" s="85"/>
      <c r="NYB43" s="85"/>
      <c r="NYC43" s="85"/>
      <c r="NYD43" s="85"/>
      <c r="NYE43" s="85"/>
      <c r="NYF43" s="85"/>
      <c r="NYG43" s="85"/>
      <c r="NYH43" s="85"/>
      <c r="NYI43" s="85"/>
      <c r="NYJ43" s="85"/>
      <c r="NYK43" s="85"/>
      <c r="NYL43" s="85"/>
      <c r="NYM43" s="85"/>
      <c r="NYN43" s="85"/>
      <c r="NYO43" s="85"/>
      <c r="NYP43" s="85"/>
      <c r="NYQ43" s="85"/>
      <c r="NYR43" s="85"/>
      <c r="NYS43" s="85"/>
      <c r="NYT43" s="85"/>
      <c r="NYU43" s="85"/>
      <c r="NYV43" s="85"/>
      <c r="NYW43" s="85"/>
      <c r="NYX43" s="85"/>
      <c r="NYY43" s="85"/>
      <c r="NYZ43" s="85"/>
      <c r="NZA43" s="85"/>
      <c r="NZB43" s="85"/>
      <c r="NZC43" s="85"/>
      <c r="NZD43" s="85"/>
      <c r="NZE43" s="85"/>
      <c r="NZF43" s="85"/>
      <c r="NZG43" s="85"/>
      <c r="NZH43" s="85"/>
      <c r="NZI43" s="85"/>
      <c r="NZJ43" s="85"/>
      <c r="NZK43" s="85"/>
      <c r="NZL43" s="85"/>
      <c r="NZM43" s="85"/>
      <c r="NZN43" s="85"/>
      <c r="NZO43" s="85"/>
      <c r="NZP43" s="85"/>
      <c r="NZQ43" s="85"/>
      <c r="NZR43" s="85"/>
      <c r="NZS43" s="85"/>
      <c r="NZT43" s="85"/>
      <c r="NZU43" s="85"/>
      <c r="NZV43" s="85"/>
      <c r="NZW43" s="85"/>
      <c r="NZX43" s="85"/>
      <c r="NZY43" s="85"/>
      <c r="NZZ43" s="85"/>
      <c r="OAA43" s="85"/>
      <c r="OAB43" s="85"/>
      <c r="OAC43" s="85"/>
      <c r="OAD43" s="85"/>
      <c r="OAE43" s="85"/>
      <c r="OAF43" s="85"/>
      <c r="OAG43" s="85"/>
      <c r="OAH43" s="85"/>
      <c r="OAI43" s="85"/>
      <c r="OAJ43" s="85"/>
      <c r="OAK43" s="85"/>
      <c r="OAL43" s="85"/>
      <c r="OAM43" s="85"/>
      <c r="OAN43" s="85"/>
      <c r="OAO43" s="85"/>
      <c r="OAP43" s="85"/>
      <c r="OAQ43" s="85"/>
      <c r="OAR43" s="85"/>
      <c r="OAS43" s="85"/>
      <c r="OAT43" s="85"/>
      <c r="OAU43" s="85"/>
      <c r="OAV43" s="85"/>
      <c r="OAW43" s="85"/>
      <c r="OAX43" s="85"/>
      <c r="OAY43" s="85"/>
      <c r="OAZ43" s="85"/>
      <c r="OBA43" s="85"/>
      <c r="OBB43" s="85"/>
      <c r="OBC43" s="85"/>
      <c r="OBD43" s="85"/>
      <c r="OBE43" s="85"/>
      <c r="OBF43" s="85"/>
      <c r="OBG43" s="85"/>
      <c r="OBH43" s="85"/>
      <c r="OBI43" s="85"/>
      <c r="OBJ43" s="85"/>
      <c r="OBK43" s="85"/>
      <c r="OBL43" s="85"/>
      <c r="OBM43" s="85"/>
      <c r="OBN43" s="85"/>
      <c r="OBO43" s="85"/>
      <c r="OBP43" s="85"/>
      <c r="OBQ43" s="85"/>
      <c r="OBR43" s="85"/>
      <c r="OBS43" s="85"/>
      <c r="OBT43" s="85"/>
      <c r="OBU43" s="85"/>
      <c r="OBV43" s="85"/>
      <c r="OBW43" s="85"/>
      <c r="OBX43" s="85"/>
      <c r="OBY43" s="85"/>
      <c r="OBZ43" s="85"/>
      <c r="OCA43" s="85"/>
      <c r="OCB43" s="85"/>
      <c r="OCC43" s="85"/>
      <c r="OCD43" s="85"/>
      <c r="OCE43" s="85"/>
      <c r="OCF43" s="85"/>
      <c r="OCG43" s="85"/>
      <c r="OCH43" s="85"/>
      <c r="OCI43" s="85"/>
      <c r="OCJ43" s="85"/>
      <c r="OCK43" s="85"/>
      <c r="OCL43" s="85"/>
      <c r="OCM43" s="85"/>
      <c r="OCN43" s="85"/>
      <c r="OCO43" s="85"/>
      <c r="OCP43" s="85"/>
      <c r="OCQ43" s="85"/>
      <c r="OCR43" s="85"/>
      <c r="OCS43" s="85"/>
      <c r="OCT43" s="85"/>
      <c r="OCU43" s="85"/>
      <c r="OCV43" s="85"/>
      <c r="OCW43" s="85"/>
      <c r="OCX43" s="85"/>
      <c r="OCY43" s="85"/>
      <c r="OCZ43" s="85"/>
      <c r="ODA43" s="85"/>
      <c r="ODB43" s="85"/>
      <c r="ODC43" s="85"/>
      <c r="ODD43" s="85"/>
      <c r="ODE43" s="85"/>
      <c r="ODF43" s="85"/>
      <c r="ODG43" s="85"/>
      <c r="ODH43" s="85"/>
      <c r="ODI43" s="85"/>
      <c r="ODJ43" s="85"/>
      <c r="ODK43" s="85"/>
      <c r="ODL43" s="85"/>
      <c r="ODM43" s="85"/>
      <c r="ODN43" s="85"/>
      <c r="ODO43" s="85"/>
      <c r="ODP43" s="85"/>
      <c r="ODQ43" s="85"/>
      <c r="ODR43" s="85"/>
      <c r="ODS43" s="85"/>
      <c r="ODT43" s="85"/>
      <c r="ODU43" s="85"/>
      <c r="ODV43" s="85"/>
      <c r="ODW43" s="85"/>
      <c r="ODX43" s="85"/>
      <c r="ODY43" s="85"/>
      <c r="ODZ43" s="85"/>
      <c r="OEA43" s="85"/>
      <c r="OEB43" s="85"/>
      <c r="OEC43" s="85"/>
      <c r="OED43" s="85"/>
      <c r="OEE43" s="85"/>
      <c r="OEF43" s="85"/>
      <c r="OEG43" s="85"/>
      <c r="OEH43" s="85"/>
      <c r="OEI43" s="85"/>
      <c r="OEJ43" s="85"/>
      <c r="OEK43" s="85"/>
      <c r="OEL43" s="85"/>
      <c r="OEM43" s="85"/>
      <c r="OEN43" s="85"/>
      <c r="OEO43" s="85"/>
      <c r="OEP43" s="85"/>
      <c r="OEQ43" s="85"/>
      <c r="OER43" s="85"/>
      <c r="OES43" s="85"/>
      <c r="OET43" s="85"/>
      <c r="OEU43" s="85"/>
      <c r="OEV43" s="85"/>
      <c r="OEW43" s="85"/>
      <c r="OEX43" s="85"/>
      <c r="OEY43" s="85"/>
      <c r="OEZ43" s="85"/>
      <c r="OFA43" s="85"/>
      <c r="OFB43" s="85"/>
      <c r="OFC43" s="85"/>
      <c r="OFD43" s="85"/>
      <c r="OFE43" s="85"/>
      <c r="OFF43" s="85"/>
      <c r="OFG43" s="85"/>
      <c r="OFH43" s="85"/>
      <c r="OFI43" s="85"/>
      <c r="OFJ43" s="85"/>
      <c r="OFK43" s="85"/>
      <c r="OFL43" s="85"/>
      <c r="OFM43" s="85"/>
      <c r="OFN43" s="85"/>
      <c r="OFO43" s="85"/>
      <c r="OFP43" s="85"/>
      <c r="OFQ43" s="85"/>
      <c r="OFR43" s="85"/>
      <c r="OFS43" s="85"/>
      <c r="OFT43" s="85"/>
      <c r="OFU43" s="85"/>
      <c r="OFV43" s="85"/>
      <c r="OFW43" s="85"/>
      <c r="OFX43" s="85"/>
      <c r="OFY43" s="85"/>
      <c r="OFZ43" s="85"/>
      <c r="OGA43" s="85"/>
      <c r="OGB43" s="85"/>
      <c r="OGC43" s="85"/>
      <c r="OGD43" s="85"/>
      <c r="OGE43" s="85"/>
      <c r="OGF43" s="85"/>
      <c r="OGG43" s="85"/>
      <c r="OGH43" s="85"/>
      <c r="OGI43" s="85"/>
      <c r="OGJ43" s="85"/>
      <c r="OGK43" s="85"/>
      <c r="OGL43" s="85"/>
      <c r="OGM43" s="85"/>
      <c r="OGN43" s="85"/>
      <c r="OGO43" s="85"/>
      <c r="OGP43" s="85"/>
      <c r="OGQ43" s="85"/>
      <c r="OGR43" s="85"/>
      <c r="OGS43" s="85"/>
      <c r="OGT43" s="85"/>
      <c r="OGU43" s="85"/>
      <c r="OGV43" s="85"/>
      <c r="OGW43" s="85"/>
      <c r="OGX43" s="85"/>
      <c r="OGY43" s="85"/>
      <c r="OGZ43" s="85"/>
      <c r="OHA43" s="85"/>
      <c r="OHB43" s="85"/>
      <c r="OHC43" s="85"/>
      <c r="OHD43" s="85"/>
      <c r="OHE43" s="85"/>
      <c r="OHF43" s="85"/>
      <c r="OHG43" s="85"/>
      <c r="OHH43" s="85"/>
      <c r="OHI43" s="85"/>
      <c r="OHJ43" s="85"/>
      <c r="OHK43" s="85"/>
      <c r="OHL43" s="85"/>
      <c r="OHM43" s="85"/>
      <c r="OHN43" s="85"/>
      <c r="OHO43" s="85"/>
      <c r="OHP43" s="85"/>
      <c r="OHQ43" s="85"/>
      <c r="OHR43" s="85"/>
      <c r="OHS43" s="85"/>
      <c r="OHT43" s="85"/>
      <c r="OHU43" s="85"/>
      <c r="OHV43" s="85"/>
      <c r="OHW43" s="85"/>
      <c r="OHX43" s="85"/>
      <c r="OHY43" s="85"/>
      <c r="OHZ43" s="85"/>
      <c r="OIA43" s="85"/>
      <c r="OIB43" s="85"/>
      <c r="OIC43" s="85"/>
      <c r="OID43" s="85"/>
      <c r="OIE43" s="85"/>
      <c r="OIF43" s="85"/>
      <c r="OIG43" s="85"/>
      <c r="OIH43" s="85"/>
      <c r="OII43" s="85"/>
      <c r="OIJ43" s="85"/>
      <c r="OIK43" s="85"/>
      <c r="OIL43" s="85"/>
      <c r="OIM43" s="85"/>
      <c r="OIN43" s="85"/>
      <c r="OIO43" s="85"/>
      <c r="OIP43" s="85"/>
      <c r="OIQ43" s="85"/>
      <c r="OIR43" s="85"/>
      <c r="OIS43" s="85"/>
      <c r="OIT43" s="85"/>
      <c r="OIU43" s="85"/>
      <c r="OIV43" s="85"/>
      <c r="OIW43" s="85"/>
      <c r="OIX43" s="85"/>
      <c r="OIY43" s="85"/>
      <c r="OIZ43" s="85"/>
      <c r="OJA43" s="85"/>
      <c r="OJB43" s="85"/>
      <c r="OJC43" s="85"/>
      <c r="OJD43" s="85"/>
      <c r="OJE43" s="85"/>
      <c r="OJF43" s="85"/>
      <c r="OJG43" s="85"/>
      <c r="OJH43" s="85"/>
      <c r="OJI43" s="85"/>
      <c r="OJJ43" s="85"/>
      <c r="OJK43" s="85"/>
      <c r="OJL43" s="85"/>
      <c r="OJM43" s="85"/>
      <c r="OJN43" s="85"/>
      <c r="OJO43" s="85"/>
      <c r="OJP43" s="85"/>
      <c r="OJQ43" s="85"/>
      <c r="OJR43" s="85"/>
      <c r="OJS43" s="85"/>
      <c r="OJT43" s="85"/>
      <c r="OJU43" s="85"/>
      <c r="OJV43" s="85"/>
      <c r="OJW43" s="85"/>
      <c r="OJX43" s="85"/>
      <c r="OJY43" s="85"/>
      <c r="OJZ43" s="85"/>
      <c r="OKA43" s="85"/>
      <c r="OKB43" s="85"/>
      <c r="OKC43" s="85"/>
      <c r="OKD43" s="85"/>
      <c r="OKE43" s="85"/>
      <c r="OKF43" s="85"/>
      <c r="OKG43" s="85"/>
      <c r="OKH43" s="85"/>
      <c r="OKI43" s="85"/>
      <c r="OKJ43" s="85"/>
      <c r="OKK43" s="85"/>
      <c r="OKL43" s="85"/>
      <c r="OKM43" s="85"/>
      <c r="OKN43" s="85"/>
      <c r="OKO43" s="85"/>
      <c r="OKP43" s="85"/>
      <c r="OKQ43" s="85"/>
      <c r="OKR43" s="85"/>
      <c r="OKS43" s="85"/>
      <c r="OKT43" s="85"/>
      <c r="OKU43" s="85"/>
      <c r="OKV43" s="85"/>
      <c r="OKW43" s="85"/>
      <c r="OKX43" s="85"/>
      <c r="OKY43" s="85"/>
      <c r="OKZ43" s="85"/>
      <c r="OLA43" s="85"/>
      <c r="OLB43" s="85"/>
      <c r="OLC43" s="85"/>
      <c r="OLD43" s="85"/>
      <c r="OLE43" s="85"/>
      <c r="OLF43" s="85"/>
      <c r="OLG43" s="85"/>
      <c r="OLH43" s="85"/>
      <c r="OLI43" s="85"/>
      <c r="OLJ43" s="85"/>
      <c r="OLK43" s="85"/>
      <c r="OLL43" s="85"/>
      <c r="OLM43" s="85"/>
      <c r="OLN43" s="85"/>
      <c r="OLO43" s="85"/>
      <c r="OLP43" s="85"/>
      <c r="OLQ43" s="85"/>
      <c r="OLR43" s="85"/>
      <c r="OLS43" s="85"/>
      <c r="OLT43" s="85"/>
      <c r="OLU43" s="85"/>
      <c r="OLV43" s="85"/>
      <c r="OLW43" s="85"/>
      <c r="OLX43" s="85"/>
      <c r="OLY43" s="85"/>
      <c r="OLZ43" s="85"/>
      <c r="OMA43" s="85"/>
      <c r="OMB43" s="85"/>
      <c r="OMC43" s="85"/>
      <c r="OMD43" s="85"/>
      <c r="OME43" s="85"/>
      <c r="OMF43" s="85"/>
      <c r="OMG43" s="85"/>
      <c r="OMH43" s="85"/>
      <c r="OMI43" s="85"/>
      <c r="OMJ43" s="85"/>
      <c r="OMK43" s="85"/>
      <c r="OML43" s="85"/>
      <c r="OMM43" s="85"/>
      <c r="OMN43" s="85"/>
      <c r="OMO43" s="85"/>
      <c r="OMP43" s="85"/>
      <c r="OMQ43" s="85"/>
      <c r="OMR43" s="85"/>
      <c r="OMS43" s="85"/>
      <c r="OMT43" s="85"/>
      <c r="OMU43" s="85"/>
      <c r="OMV43" s="85"/>
      <c r="OMW43" s="85"/>
      <c r="OMX43" s="85"/>
      <c r="OMY43" s="85"/>
      <c r="OMZ43" s="85"/>
      <c r="ONA43" s="85"/>
      <c r="ONB43" s="85"/>
      <c r="ONC43" s="85"/>
      <c r="OND43" s="85"/>
      <c r="ONE43" s="85"/>
      <c r="ONF43" s="85"/>
      <c r="ONG43" s="85"/>
      <c r="ONH43" s="85"/>
      <c r="ONI43" s="85"/>
      <c r="ONJ43" s="85"/>
      <c r="ONK43" s="85"/>
      <c r="ONL43" s="85"/>
      <c r="ONM43" s="85"/>
      <c r="ONN43" s="85"/>
      <c r="ONO43" s="85"/>
      <c r="ONP43" s="85"/>
      <c r="ONQ43" s="85"/>
      <c r="ONR43" s="85"/>
      <c r="ONS43" s="85"/>
      <c r="ONT43" s="85"/>
      <c r="ONU43" s="85"/>
      <c r="ONV43" s="85"/>
      <c r="ONW43" s="85"/>
      <c r="ONX43" s="85"/>
      <c r="ONY43" s="85"/>
      <c r="ONZ43" s="85"/>
      <c r="OOA43" s="85"/>
      <c r="OOB43" s="85"/>
      <c r="OOC43" s="85"/>
      <c r="OOD43" s="85"/>
      <c r="OOE43" s="85"/>
      <c r="OOF43" s="85"/>
      <c r="OOG43" s="85"/>
      <c r="OOH43" s="85"/>
      <c r="OOI43" s="85"/>
      <c r="OOJ43" s="85"/>
      <c r="OOK43" s="85"/>
      <c r="OOL43" s="85"/>
      <c r="OOM43" s="85"/>
      <c r="OON43" s="85"/>
      <c r="OOO43" s="85"/>
      <c r="OOP43" s="85"/>
      <c r="OOQ43" s="85"/>
      <c r="OOR43" s="85"/>
      <c r="OOS43" s="85"/>
      <c r="OOT43" s="85"/>
      <c r="OOU43" s="85"/>
      <c r="OOV43" s="85"/>
      <c r="OOW43" s="85"/>
      <c r="OOX43" s="85"/>
      <c r="OOY43" s="85"/>
      <c r="OOZ43" s="85"/>
      <c r="OPA43" s="85"/>
      <c r="OPB43" s="85"/>
      <c r="OPC43" s="85"/>
      <c r="OPD43" s="85"/>
      <c r="OPE43" s="85"/>
      <c r="OPF43" s="85"/>
      <c r="OPG43" s="85"/>
      <c r="OPH43" s="85"/>
      <c r="OPI43" s="85"/>
      <c r="OPJ43" s="85"/>
      <c r="OPK43" s="85"/>
      <c r="OPL43" s="85"/>
      <c r="OPM43" s="85"/>
      <c r="OPN43" s="85"/>
      <c r="OPO43" s="85"/>
      <c r="OPP43" s="85"/>
      <c r="OPQ43" s="85"/>
      <c r="OPR43" s="85"/>
      <c r="OPS43" s="85"/>
      <c r="OPT43" s="85"/>
      <c r="OPU43" s="85"/>
      <c r="OPV43" s="85"/>
      <c r="OPW43" s="85"/>
      <c r="OPX43" s="85"/>
      <c r="OPY43" s="85"/>
      <c r="OPZ43" s="85"/>
      <c r="OQA43" s="85"/>
      <c r="OQB43" s="85"/>
      <c r="OQC43" s="85"/>
      <c r="OQD43" s="85"/>
      <c r="OQE43" s="85"/>
      <c r="OQF43" s="85"/>
      <c r="OQG43" s="85"/>
      <c r="OQH43" s="85"/>
      <c r="OQI43" s="85"/>
      <c r="OQJ43" s="85"/>
      <c r="OQK43" s="85"/>
      <c r="OQL43" s="85"/>
      <c r="OQM43" s="85"/>
      <c r="OQN43" s="85"/>
      <c r="OQO43" s="85"/>
      <c r="OQP43" s="85"/>
      <c r="OQQ43" s="85"/>
      <c r="OQR43" s="85"/>
      <c r="OQS43" s="85"/>
      <c r="OQT43" s="85"/>
      <c r="OQU43" s="85"/>
      <c r="OQV43" s="85"/>
      <c r="OQW43" s="85"/>
      <c r="OQX43" s="85"/>
      <c r="OQY43" s="85"/>
      <c r="OQZ43" s="85"/>
      <c r="ORA43" s="85"/>
      <c r="ORB43" s="85"/>
      <c r="ORC43" s="85"/>
      <c r="ORD43" s="85"/>
      <c r="ORE43" s="85"/>
      <c r="ORF43" s="85"/>
      <c r="ORG43" s="85"/>
      <c r="ORH43" s="85"/>
      <c r="ORI43" s="85"/>
      <c r="ORJ43" s="85"/>
      <c r="ORK43" s="85"/>
      <c r="ORL43" s="85"/>
      <c r="ORM43" s="85"/>
      <c r="ORN43" s="85"/>
      <c r="ORO43" s="85"/>
      <c r="ORP43" s="85"/>
      <c r="ORQ43" s="85"/>
      <c r="ORR43" s="85"/>
      <c r="ORS43" s="85"/>
      <c r="ORT43" s="85"/>
      <c r="ORU43" s="85"/>
      <c r="ORV43" s="85"/>
      <c r="ORW43" s="85"/>
      <c r="ORX43" s="85"/>
      <c r="ORY43" s="85"/>
      <c r="ORZ43" s="85"/>
      <c r="OSA43" s="85"/>
      <c r="OSB43" s="85"/>
      <c r="OSC43" s="85"/>
      <c r="OSD43" s="85"/>
      <c r="OSE43" s="85"/>
      <c r="OSF43" s="85"/>
      <c r="OSG43" s="85"/>
      <c r="OSH43" s="85"/>
      <c r="OSI43" s="85"/>
      <c r="OSJ43" s="85"/>
      <c r="OSK43" s="85"/>
      <c r="OSL43" s="85"/>
      <c r="OSM43" s="85"/>
      <c r="OSN43" s="85"/>
      <c r="OSO43" s="85"/>
      <c r="OSP43" s="85"/>
      <c r="OSQ43" s="85"/>
      <c r="OSR43" s="85"/>
      <c r="OSS43" s="85"/>
      <c r="OST43" s="85"/>
      <c r="OSU43" s="85"/>
      <c r="OSV43" s="85"/>
      <c r="OSW43" s="85"/>
      <c r="OSX43" s="85"/>
      <c r="OSY43" s="85"/>
      <c r="OSZ43" s="85"/>
      <c r="OTA43" s="85"/>
      <c r="OTB43" s="85"/>
      <c r="OTC43" s="85"/>
      <c r="OTD43" s="85"/>
      <c r="OTE43" s="85"/>
      <c r="OTF43" s="85"/>
      <c r="OTG43" s="85"/>
      <c r="OTH43" s="85"/>
      <c r="OTI43" s="85"/>
      <c r="OTJ43" s="85"/>
      <c r="OTK43" s="85"/>
      <c r="OTL43" s="85"/>
      <c r="OTM43" s="85"/>
      <c r="OTN43" s="85"/>
      <c r="OTO43" s="85"/>
      <c r="OTP43" s="85"/>
      <c r="OTQ43" s="85"/>
      <c r="OTR43" s="85"/>
      <c r="OTS43" s="85"/>
      <c r="OTT43" s="85"/>
      <c r="OTU43" s="85"/>
      <c r="OTV43" s="85"/>
      <c r="OTW43" s="85"/>
      <c r="OTX43" s="85"/>
      <c r="OTY43" s="85"/>
      <c r="OTZ43" s="85"/>
      <c r="OUA43" s="85"/>
      <c r="OUB43" s="85"/>
      <c r="OUC43" s="85"/>
      <c r="OUD43" s="85"/>
      <c r="OUE43" s="85"/>
      <c r="OUF43" s="85"/>
      <c r="OUG43" s="85"/>
      <c r="OUH43" s="85"/>
      <c r="OUI43" s="85"/>
      <c r="OUJ43" s="85"/>
      <c r="OUK43" s="85"/>
      <c r="OUL43" s="85"/>
      <c r="OUM43" s="85"/>
      <c r="OUN43" s="85"/>
      <c r="OUO43" s="85"/>
      <c r="OUP43" s="85"/>
      <c r="OUQ43" s="85"/>
      <c r="OUR43" s="85"/>
      <c r="OUS43" s="85"/>
      <c r="OUT43" s="85"/>
      <c r="OUU43" s="85"/>
      <c r="OUV43" s="85"/>
      <c r="OUW43" s="85"/>
      <c r="OUX43" s="85"/>
      <c r="OUY43" s="85"/>
      <c r="OUZ43" s="85"/>
      <c r="OVA43" s="85"/>
      <c r="OVB43" s="85"/>
      <c r="OVC43" s="85"/>
      <c r="OVD43" s="85"/>
      <c r="OVE43" s="85"/>
      <c r="OVF43" s="85"/>
      <c r="OVG43" s="85"/>
      <c r="OVH43" s="85"/>
      <c r="OVI43" s="85"/>
      <c r="OVJ43" s="85"/>
      <c r="OVK43" s="85"/>
      <c r="OVL43" s="85"/>
      <c r="OVM43" s="85"/>
      <c r="OVN43" s="85"/>
      <c r="OVO43" s="85"/>
      <c r="OVP43" s="85"/>
      <c r="OVQ43" s="85"/>
      <c r="OVR43" s="85"/>
      <c r="OVS43" s="85"/>
      <c r="OVT43" s="85"/>
      <c r="OVU43" s="85"/>
      <c r="OVV43" s="85"/>
      <c r="OVW43" s="85"/>
      <c r="OVX43" s="85"/>
      <c r="OVY43" s="85"/>
      <c r="OVZ43" s="85"/>
      <c r="OWA43" s="85"/>
      <c r="OWB43" s="85"/>
      <c r="OWC43" s="85"/>
      <c r="OWD43" s="85"/>
      <c r="OWE43" s="85"/>
      <c r="OWF43" s="85"/>
      <c r="OWG43" s="85"/>
      <c r="OWH43" s="85"/>
      <c r="OWI43" s="85"/>
      <c r="OWJ43" s="85"/>
      <c r="OWK43" s="85"/>
      <c r="OWL43" s="85"/>
      <c r="OWM43" s="85"/>
      <c r="OWN43" s="85"/>
      <c r="OWO43" s="85"/>
      <c r="OWP43" s="85"/>
      <c r="OWQ43" s="85"/>
      <c r="OWR43" s="85"/>
      <c r="OWS43" s="85"/>
      <c r="OWT43" s="85"/>
      <c r="OWU43" s="85"/>
      <c r="OWV43" s="85"/>
      <c r="OWW43" s="85"/>
      <c r="OWX43" s="85"/>
      <c r="OWY43" s="85"/>
      <c r="OWZ43" s="85"/>
      <c r="OXA43" s="85"/>
      <c r="OXB43" s="85"/>
      <c r="OXC43" s="85"/>
      <c r="OXD43" s="85"/>
      <c r="OXE43" s="85"/>
      <c r="OXF43" s="85"/>
      <c r="OXG43" s="85"/>
      <c r="OXH43" s="85"/>
      <c r="OXI43" s="85"/>
      <c r="OXJ43" s="85"/>
      <c r="OXK43" s="85"/>
      <c r="OXL43" s="85"/>
      <c r="OXM43" s="85"/>
      <c r="OXN43" s="85"/>
      <c r="OXO43" s="85"/>
      <c r="OXP43" s="85"/>
      <c r="OXQ43" s="85"/>
      <c r="OXR43" s="85"/>
      <c r="OXS43" s="85"/>
      <c r="OXT43" s="85"/>
      <c r="OXU43" s="85"/>
      <c r="OXV43" s="85"/>
      <c r="OXW43" s="85"/>
      <c r="OXX43" s="85"/>
      <c r="OXY43" s="85"/>
      <c r="OXZ43" s="85"/>
      <c r="OYA43" s="85"/>
      <c r="OYB43" s="85"/>
      <c r="OYC43" s="85"/>
      <c r="OYD43" s="85"/>
      <c r="OYE43" s="85"/>
      <c r="OYF43" s="85"/>
      <c r="OYG43" s="85"/>
      <c r="OYH43" s="85"/>
      <c r="OYI43" s="85"/>
      <c r="OYJ43" s="85"/>
      <c r="OYK43" s="85"/>
      <c r="OYL43" s="85"/>
      <c r="OYM43" s="85"/>
      <c r="OYN43" s="85"/>
      <c r="OYO43" s="85"/>
      <c r="OYP43" s="85"/>
      <c r="OYQ43" s="85"/>
      <c r="OYR43" s="85"/>
      <c r="OYS43" s="85"/>
      <c r="OYT43" s="85"/>
      <c r="OYU43" s="85"/>
      <c r="OYV43" s="85"/>
      <c r="OYW43" s="85"/>
      <c r="OYX43" s="85"/>
      <c r="OYY43" s="85"/>
      <c r="OYZ43" s="85"/>
      <c r="OZA43" s="85"/>
      <c r="OZB43" s="85"/>
      <c r="OZC43" s="85"/>
      <c r="OZD43" s="85"/>
      <c r="OZE43" s="85"/>
      <c r="OZF43" s="85"/>
      <c r="OZG43" s="85"/>
      <c r="OZH43" s="85"/>
      <c r="OZI43" s="85"/>
      <c r="OZJ43" s="85"/>
      <c r="OZK43" s="85"/>
      <c r="OZL43" s="85"/>
      <c r="OZM43" s="85"/>
      <c r="OZN43" s="85"/>
      <c r="OZO43" s="85"/>
      <c r="OZP43" s="85"/>
      <c r="OZQ43" s="85"/>
      <c r="OZR43" s="85"/>
      <c r="OZS43" s="85"/>
      <c r="OZT43" s="85"/>
      <c r="OZU43" s="85"/>
      <c r="OZV43" s="85"/>
      <c r="OZW43" s="85"/>
      <c r="OZX43" s="85"/>
      <c r="OZY43" s="85"/>
      <c r="OZZ43" s="85"/>
      <c r="PAA43" s="85"/>
      <c r="PAB43" s="85"/>
      <c r="PAC43" s="85"/>
      <c r="PAD43" s="85"/>
      <c r="PAE43" s="85"/>
      <c r="PAF43" s="85"/>
      <c r="PAG43" s="85"/>
      <c r="PAH43" s="85"/>
      <c r="PAI43" s="85"/>
      <c r="PAJ43" s="85"/>
      <c r="PAK43" s="85"/>
      <c r="PAL43" s="85"/>
      <c r="PAM43" s="85"/>
      <c r="PAN43" s="85"/>
      <c r="PAO43" s="85"/>
      <c r="PAP43" s="85"/>
      <c r="PAQ43" s="85"/>
      <c r="PAR43" s="85"/>
      <c r="PAS43" s="85"/>
      <c r="PAT43" s="85"/>
      <c r="PAU43" s="85"/>
      <c r="PAV43" s="85"/>
      <c r="PAW43" s="85"/>
      <c r="PAX43" s="85"/>
      <c r="PAY43" s="85"/>
      <c r="PAZ43" s="85"/>
      <c r="PBA43" s="85"/>
      <c r="PBB43" s="85"/>
      <c r="PBC43" s="85"/>
      <c r="PBD43" s="85"/>
      <c r="PBE43" s="85"/>
      <c r="PBF43" s="85"/>
      <c r="PBG43" s="85"/>
      <c r="PBH43" s="85"/>
      <c r="PBI43" s="85"/>
      <c r="PBJ43" s="85"/>
      <c r="PBK43" s="85"/>
      <c r="PBL43" s="85"/>
      <c r="PBM43" s="85"/>
      <c r="PBN43" s="85"/>
      <c r="PBO43" s="85"/>
      <c r="PBP43" s="85"/>
      <c r="PBQ43" s="85"/>
      <c r="PBR43" s="85"/>
      <c r="PBS43" s="85"/>
      <c r="PBT43" s="85"/>
      <c r="PBU43" s="85"/>
      <c r="PBV43" s="85"/>
      <c r="PBW43" s="85"/>
      <c r="PBX43" s="85"/>
      <c r="PBY43" s="85"/>
      <c r="PBZ43" s="85"/>
      <c r="PCA43" s="85"/>
      <c r="PCB43" s="85"/>
      <c r="PCC43" s="85"/>
      <c r="PCD43" s="85"/>
      <c r="PCE43" s="85"/>
      <c r="PCF43" s="85"/>
      <c r="PCG43" s="85"/>
      <c r="PCH43" s="85"/>
      <c r="PCI43" s="85"/>
      <c r="PCJ43" s="85"/>
      <c r="PCK43" s="85"/>
      <c r="PCL43" s="85"/>
      <c r="PCM43" s="85"/>
      <c r="PCN43" s="85"/>
      <c r="PCO43" s="85"/>
      <c r="PCP43" s="85"/>
      <c r="PCQ43" s="85"/>
      <c r="PCR43" s="85"/>
      <c r="PCS43" s="85"/>
      <c r="PCT43" s="85"/>
      <c r="PCU43" s="85"/>
      <c r="PCV43" s="85"/>
      <c r="PCW43" s="85"/>
      <c r="PCX43" s="85"/>
      <c r="PCY43" s="85"/>
      <c r="PCZ43" s="85"/>
      <c r="PDA43" s="85"/>
      <c r="PDB43" s="85"/>
      <c r="PDC43" s="85"/>
      <c r="PDD43" s="85"/>
      <c r="PDE43" s="85"/>
      <c r="PDF43" s="85"/>
      <c r="PDG43" s="85"/>
      <c r="PDH43" s="85"/>
      <c r="PDI43" s="85"/>
      <c r="PDJ43" s="85"/>
      <c r="PDK43" s="85"/>
      <c r="PDL43" s="85"/>
      <c r="PDM43" s="85"/>
      <c r="PDN43" s="85"/>
      <c r="PDO43" s="85"/>
      <c r="PDP43" s="85"/>
      <c r="PDQ43" s="85"/>
      <c r="PDR43" s="85"/>
      <c r="PDS43" s="85"/>
      <c r="PDT43" s="85"/>
      <c r="PDU43" s="85"/>
      <c r="PDV43" s="85"/>
      <c r="PDW43" s="85"/>
      <c r="PDX43" s="85"/>
      <c r="PDY43" s="85"/>
      <c r="PDZ43" s="85"/>
      <c r="PEA43" s="85"/>
      <c r="PEB43" s="85"/>
      <c r="PEC43" s="85"/>
      <c r="PED43" s="85"/>
      <c r="PEE43" s="85"/>
      <c r="PEF43" s="85"/>
      <c r="PEG43" s="85"/>
      <c r="PEH43" s="85"/>
      <c r="PEI43" s="85"/>
      <c r="PEJ43" s="85"/>
      <c r="PEK43" s="85"/>
      <c r="PEL43" s="85"/>
      <c r="PEM43" s="85"/>
      <c r="PEN43" s="85"/>
      <c r="PEO43" s="85"/>
      <c r="PEP43" s="85"/>
      <c r="PEQ43" s="85"/>
      <c r="PER43" s="85"/>
      <c r="PES43" s="85"/>
      <c r="PET43" s="85"/>
      <c r="PEU43" s="85"/>
      <c r="PEV43" s="85"/>
      <c r="PEW43" s="85"/>
      <c r="PEX43" s="85"/>
      <c r="PEY43" s="85"/>
      <c r="PEZ43" s="85"/>
      <c r="PFA43" s="85"/>
      <c r="PFB43" s="85"/>
      <c r="PFC43" s="85"/>
      <c r="PFD43" s="85"/>
      <c r="PFE43" s="85"/>
      <c r="PFF43" s="85"/>
      <c r="PFG43" s="85"/>
      <c r="PFH43" s="85"/>
      <c r="PFI43" s="85"/>
      <c r="PFJ43" s="85"/>
      <c r="PFK43" s="85"/>
      <c r="PFL43" s="85"/>
      <c r="PFM43" s="85"/>
      <c r="PFN43" s="85"/>
      <c r="PFO43" s="85"/>
      <c r="PFP43" s="85"/>
      <c r="PFQ43" s="85"/>
      <c r="PFR43" s="85"/>
      <c r="PFS43" s="85"/>
      <c r="PFT43" s="85"/>
      <c r="PFU43" s="85"/>
      <c r="PFV43" s="85"/>
      <c r="PFW43" s="85"/>
      <c r="PFX43" s="85"/>
      <c r="PFY43" s="85"/>
      <c r="PFZ43" s="85"/>
      <c r="PGA43" s="85"/>
      <c r="PGB43" s="85"/>
      <c r="PGC43" s="85"/>
      <c r="PGD43" s="85"/>
      <c r="PGE43" s="85"/>
      <c r="PGF43" s="85"/>
      <c r="PGG43" s="85"/>
      <c r="PGH43" s="85"/>
      <c r="PGI43" s="85"/>
      <c r="PGJ43" s="85"/>
      <c r="PGK43" s="85"/>
      <c r="PGL43" s="85"/>
      <c r="PGM43" s="85"/>
      <c r="PGN43" s="85"/>
      <c r="PGO43" s="85"/>
      <c r="PGP43" s="85"/>
      <c r="PGQ43" s="85"/>
      <c r="PGR43" s="85"/>
      <c r="PGS43" s="85"/>
      <c r="PGT43" s="85"/>
      <c r="PGU43" s="85"/>
      <c r="PGV43" s="85"/>
      <c r="PGW43" s="85"/>
      <c r="PGX43" s="85"/>
      <c r="PGY43" s="85"/>
      <c r="PGZ43" s="85"/>
      <c r="PHA43" s="85"/>
      <c r="PHB43" s="85"/>
      <c r="PHC43" s="85"/>
      <c r="PHD43" s="85"/>
      <c r="PHE43" s="85"/>
      <c r="PHF43" s="85"/>
      <c r="PHG43" s="85"/>
      <c r="PHH43" s="85"/>
      <c r="PHI43" s="85"/>
      <c r="PHJ43" s="85"/>
      <c r="PHK43" s="85"/>
      <c r="PHL43" s="85"/>
      <c r="PHM43" s="85"/>
      <c r="PHN43" s="85"/>
      <c r="PHO43" s="85"/>
      <c r="PHP43" s="85"/>
      <c r="PHQ43" s="85"/>
      <c r="PHR43" s="85"/>
      <c r="PHS43" s="85"/>
      <c r="PHT43" s="85"/>
      <c r="PHU43" s="85"/>
      <c r="PHV43" s="85"/>
      <c r="PHW43" s="85"/>
      <c r="PHX43" s="85"/>
      <c r="PHY43" s="85"/>
      <c r="PHZ43" s="85"/>
      <c r="PIA43" s="85"/>
      <c r="PIB43" s="85"/>
      <c r="PIC43" s="85"/>
      <c r="PID43" s="85"/>
      <c r="PIE43" s="85"/>
      <c r="PIF43" s="85"/>
      <c r="PIG43" s="85"/>
      <c r="PIH43" s="85"/>
      <c r="PII43" s="85"/>
      <c r="PIJ43" s="85"/>
      <c r="PIK43" s="85"/>
      <c r="PIL43" s="85"/>
      <c r="PIM43" s="85"/>
      <c r="PIN43" s="85"/>
      <c r="PIO43" s="85"/>
      <c r="PIP43" s="85"/>
      <c r="PIQ43" s="85"/>
      <c r="PIR43" s="85"/>
      <c r="PIS43" s="85"/>
      <c r="PIT43" s="85"/>
      <c r="PIU43" s="85"/>
      <c r="PIV43" s="85"/>
      <c r="PIW43" s="85"/>
      <c r="PIX43" s="85"/>
      <c r="PIY43" s="85"/>
      <c r="PIZ43" s="85"/>
      <c r="PJA43" s="85"/>
      <c r="PJB43" s="85"/>
      <c r="PJC43" s="85"/>
      <c r="PJD43" s="85"/>
      <c r="PJE43" s="85"/>
      <c r="PJF43" s="85"/>
      <c r="PJG43" s="85"/>
      <c r="PJH43" s="85"/>
      <c r="PJI43" s="85"/>
      <c r="PJJ43" s="85"/>
      <c r="PJK43" s="85"/>
      <c r="PJL43" s="85"/>
      <c r="PJM43" s="85"/>
      <c r="PJN43" s="85"/>
      <c r="PJO43" s="85"/>
      <c r="PJP43" s="85"/>
      <c r="PJQ43" s="85"/>
      <c r="PJR43" s="85"/>
      <c r="PJS43" s="85"/>
      <c r="PJT43" s="85"/>
      <c r="PJU43" s="85"/>
      <c r="PJV43" s="85"/>
      <c r="PJW43" s="85"/>
      <c r="PJX43" s="85"/>
      <c r="PJY43" s="85"/>
      <c r="PJZ43" s="85"/>
      <c r="PKA43" s="85"/>
      <c r="PKB43" s="85"/>
      <c r="PKC43" s="85"/>
      <c r="PKD43" s="85"/>
      <c r="PKE43" s="85"/>
      <c r="PKF43" s="85"/>
      <c r="PKG43" s="85"/>
      <c r="PKH43" s="85"/>
      <c r="PKI43" s="85"/>
      <c r="PKJ43" s="85"/>
      <c r="PKK43" s="85"/>
      <c r="PKL43" s="85"/>
      <c r="PKM43" s="85"/>
      <c r="PKN43" s="85"/>
      <c r="PKO43" s="85"/>
      <c r="PKP43" s="85"/>
      <c r="PKQ43" s="85"/>
      <c r="PKR43" s="85"/>
      <c r="PKS43" s="85"/>
      <c r="PKT43" s="85"/>
      <c r="PKU43" s="85"/>
      <c r="PKV43" s="85"/>
      <c r="PKW43" s="85"/>
      <c r="PKX43" s="85"/>
      <c r="PKY43" s="85"/>
      <c r="PKZ43" s="85"/>
      <c r="PLA43" s="85"/>
      <c r="PLB43" s="85"/>
      <c r="PLC43" s="85"/>
      <c r="PLD43" s="85"/>
      <c r="PLE43" s="85"/>
      <c r="PLF43" s="85"/>
      <c r="PLG43" s="85"/>
      <c r="PLH43" s="85"/>
      <c r="PLI43" s="85"/>
      <c r="PLJ43" s="85"/>
      <c r="PLK43" s="85"/>
      <c r="PLL43" s="85"/>
      <c r="PLM43" s="85"/>
      <c r="PLN43" s="85"/>
      <c r="PLO43" s="85"/>
      <c r="PLP43" s="85"/>
      <c r="PLQ43" s="85"/>
      <c r="PLR43" s="85"/>
      <c r="PLS43" s="85"/>
      <c r="PLT43" s="85"/>
      <c r="PLU43" s="85"/>
      <c r="PLV43" s="85"/>
      <c r="PLW43" s="85"/>
      <c r="PLX43" s="85"/>
      <c r="PLY43" s="85"/>
      <c r="PLZ43" s="85"/>
      <c r="PMA43" s="85"/>
      <c r="PMB43" s="85"/>
      <c r="PMC43" s="85"/>
      <c r="PMD43" s="85"/>
      <c r="PME43" s="85"/>
      <c r="PMF43" s="85"/>
      <c r="PMG43" s="85"/>
      <c r="PMH43" s="85"/>
      <c r="PMI43" s="85"/>
      <c r="PMJ43" s="85"/>
      <c r="PMK43" s="85"/>
      <c r="PML43" s="85"/>
      <c r="PMM43" s="85"/>
      <c r="PMN43" s="85"/>
      <c r="PMO43" s="85"/>
      <c r="PMP43" s="85"/>
      <c r="PMQ43" s="85"/>
      <c r="PMR43" s="85"/>
      <c r="PMS43" s="85"/>
      <c r="PMT43" s="85"/>
      <c r="PMU43" s="85"/>
      <c r="PMV43" s="85"/>
      <c r="PMW43" s="85"/>
      <c r="PMX43" s="85"/>
      <c r="PMY43" s="85"/>
      <c r="PMZ43" s="85"/>
      <c r="PNA43" s="85"/>
      <c r="PNB43" s="85"/>
      <c r="PNC43" s="85"/>
      <c r="PND43" s="85"/>
      <c r="PNE43" s="85"/>
      <c r="PNF43" s="85"/>
      <c r="PNG43" s="85"/>
      <c r="PNH43" s="85"/>
      <c r="PNI43" s="85"/>
      <c r="PNJ43" s="85"/>
      <c r="PNK43" s="85"/>
      <c r="PNL43" s="85"/>
      <c r="PNM43" s="85"/>
      <c r="PNN43" s="85"/>
      <c r="PNO43" s="85"/>
      <c r="PNP43" s="85"/>
      <c r="PNQ43" s="85"/>
      <c r="PNR43" s="85"/>
      <c r="PNS43" s="85"/>
      <c r="PNT43" s="85"/>
      <c r="PNU43" s="85"/>
      <c r="PNV43" s="85"/>
      <c r="PNW43" s="85"/>
      <c r="PNX43" s="85"/>
      <c r="PNY43" s="85"/>
      <c r="PNZ43" s="85"/>
      <c r="POA43" s="85"/>
      <c r="POB43" s="85"/>
      <c r="POC43" s="85"/>
      <c r="POD43" s="85"/>
      <c r="POE43" s="85"/>
      <c r="POF43" s="85"/>
      <c r="POG43" s="85"/>
      <c r="POH43" s="85"/>
      <c r="POI43" s="85"/>
      <c r="POJ43" s="85"/>
      <c r="POK43" s="85"/>
      <c r="POL43" s="85"/>
      <c r="POM43" s="85"/>
      <c r="PON43" s="85"/>
      <c r="POO43" s="85"/>
      <c r="POP43" s="85"/>
      <c r="POQ43" s="85"/>
      <c r="POR43" s="85"/>
      <c r="POS43" s="85"/>
      <c r="POT43" s="85"/>
      <c r="POU43" s="85"/>
      <c r="POV43" s="85"/>
      <c r="POW43" s="85"/>
      <c r="POX43" s="85"/>
      <c r="POY43" s="85"/>
      <c r="POZ43" s="85"/>
      <c r="PPA43" s="85"/>
      <c r="PPB43" s="85"/>
      <c r="PPC43" s="85"/>
      <c r="PPD43" s="85"/>
      <c r="PPE43" s="85"/>
      <c r="PPF43" s="85"/>
      <c r="PPG43" s="85"/>
      <c r="PPH43" s="85"/>
      <c r="PPI43" s="85"/>
      <c r="PPJ43" s="85"/>
      <c r="PPK43" s="85"/>
      <c r="PPL43" s="85"/>
      <c r="PPM43" s="85"/>
      <c r="PPN43" s="85"/>
      <c r="PPO43" s="85"/>
      <c r="PPP43" s="85"/>
      <c r="PPQ43" s="85"/>
      <c r="PPR43" s="85"/>
      <c r="PPS43" s="85"/>
      <c r="PPT43" s="85"/>
      <c r="PPU43" s="85"/>
      <c r="PPV43" s="85"/>
      <c r="PPW43" s="85"/>
      <c r="PPX43" s="85"/>
      <c r="PPY43" s="85"/>
      <c r="PPZ43" s="85"/>
      <c r="PQA43" s="85"/>
      <c r="PQB43" s="85"/>
      <c r="PQC43" s="85"/>
      <c r="PQD43" s="85"/>
      <c r="PQE43" s="85"/>
      <c r="PQF43" s="85"/>
      <c r="PQG43" s="85"/>
      <c r="PQH43" s="85"/>
      <c r="PQI43" s="85"/>
      <c r="PQJ43" s="85"/>
      <c r="PQK43" s="85"/>
      <c r="PQL43" s="85"/>
      <c r="PQM43" s="85"/>
      <c r="PQN43" s="85"/>
      <c r="PQO43" s="85"/>
      <c r="PQP43" s="85"/>
      <c r="PQQ43" s="85"/>
      <c r="PQR43" s="85"/>
      <c r="PQS43" s="85"/>
      <c r="PQT43" s="85"/>
      <c r="PQU43" s="85"/>
      <c r="PQV43" s="85"/>
      <c r="PQW43" s="85"/>
      <c r="PQX43" s="85"/>
      <c r="PQY43" s="85"/>
      <c r="PQZ43" s="85"/>
      <c r="PRA43" s="85"/>
      <c r="PRB43" s="85"/>
      <c r="PRC43" s="85"/>
      <c r="PRD43" s="85"/>
      <c r="PRE43" s="85"/>
      <c r="PRF43" s="85"/>
      <c r="PRG43" s="85"/>
      <c r="PRH43" s="85"/>
      <c r="PRI43" s="85"/>
      <c r="PRJ43" s="85"/>
      <c r="PRK43" s="85"/>
      <c r="PRL43" s="85"/>
      <c r="PRM43" s="85"/>
      <c r="PRN43" s="85"/>
      <c r="PRO43" s="85"/>
      <c r="PRP43" s="85"/>
      <c r="PRQ43" s="85"/>
      <c r="PRR43" s="85"/>
      <c r="PRS43" s="85"/>
      <c r="PRT43" s="85"/>
      <c r="PRU43" s="85"/>
      <c r="PRV43" s="85"/>
      <c r="PRW43" s="85"/>
      <c r="PRX43" s="85"/>
      <c r="PRY43" s="85"/>
      <c r="PRZ43" s="85"/>
      <c r="PSA43" s="85"/>
      <c r="PSB43" s="85"/>
      <c r="PSC43" s="85"/>
      <c r="PSD43" s="85"/>
      <c r="PSE43" s="85"/>
      <c r="PSF43" s="85"/>
      <c r="PSG43" s="85"/>
      <c r="PSH43" s="85"/>
      <c r="PSI43" s="85"/>
      <c r="PSJ43" s="85"/>
      <c r="PSK43" s="85"/>
      <c r="PSL43" s="85"/>
      <c r="PSM43" s="85"/>
      <c r="PSN43" s="85"/>
      <c r="PSO43" s="85"/>
      <c r="PSP43" s="85"/>
      <c r="PSQ43" s="85"/>
      <c r="PSR43" s="85"/>
      <c r="PSS43" s="85"/>
      <c r="PST43" s="85"/>
      <c r="PSU43" s="85"/>
      <c r="PSV43" s="85"/>
      <c r="PSW43" s="85"/>
      <c r="PSX43" s="85"/>
      <c r="PSY43" s="85"/>
      <c r="PSZ43" s="85"/>
      <c r="PTA43" s="85"/>
      <c r="PTB43" s="85"/>
      <c r="PTC43" s="85"/>
      <c r="PTD43" s="85"/>
      <c r="PTE43" s="85"/>
      <c r="PTF43" s="85"/>
      <c r="PTG43" s="85"/>
      <c r="PTH43" s="85"/>
      <c r="PTI43" s="85"/>
      <c r="PTJ43" s="85"/>
      <c r="PTK43" s="85"/>
      <c r="PTL43" s="85"/>
      <c r="PTM43" s="85"/>
      <c r="PTN43" s="85"/>
      <c r="PTO43" s="85"/>
      <c r="PTP43" s="85"/>
      <c r="PTQ43" s="85"/>
      <c r="PTR43" s="85"/>
      <c r="PTS43" s="85"/>
      <c r="PTT43" s="85"/>
      <c r="PTU43" s="85"/>
      <c r="PTV43" s="85"/>
      <c r="PTW43" s="85"/>
      <c r="PTX43" s="85"/>
      <c r="PTY43" s="85"/>
      <c r="PTZ43" s="85"/>
      <c r="PUA43" s="85"/>
      <c r="PUB43" s="85"/>
      <c r="PUC43" s="85"/>
      <c r="PUD43" s="85"/>
      <c r="PUE43" s="85"/>
      <c r="PUF43" s="85"/>
      <c r="PUG43" s="85"/>
      <c r="PUH43" s="85"/>
      <c r="PUI43" s="85"/>
      <c r="PUJ43" s="85"/>
      <c r="PUK43" s="85"/>
      <c r="PUL43" s="85"/>
      <c r="PUM43" s="85"/>
      <c r="PUN43" s="85"/>
      <c r="PUO43" s="85"/>
      <c r="PUP43" s="85"/>
      <c r="PUQ43" s="85"/>
      <c r="PUR43" s="85"/>
      <c r="PUS43" s="85"/>
      <c r="PUT43" s="85"/>
      <c r="PUU43" s="85"/>
      <c r="PUV43" s="85"/>
      <c r="PUW43" s="85"/>
      <c r="PUX43" s="85"/>
      <c r="PUY43" s="85"/>
      <c r="PUZ43" s="85"/>
      <c r="PVA43" s="85"/>
      <c r="PVB43" s="85"/>
      <c r="PVC43" s="85"/>
      <c r="PVD43" s="85"/>
      <c r="PVE43" s="85"/>
      <c r="PVF43" s="85"/>
      <c r="PVG43" s="85"/>
      <c r="PVH43" s="85"/>
      <c r="PVI43" s="85"/>
      <c r="PVJ43" s="85"/>
      <c r="PVK43" s="85"/>
      <c r="PVL43" s="85"/>
      <c r="PVM43" s="85"/>
      <c r="PVN43" s="85"/>
      <c r="PVO43" s="85"/>
      <c r="PVP43" s="85"/>
      <c r="PVQ43" s="85"/>
      <c r="PVR43" s="85"/>
      <c r="PVS43" s="85"/>
      <c r="PVT43" s="85"/>
      <c r="PVU43" s="85"/>
      <c r="PVV43" s="85"/>
      <c r="PVW43" s="85"/>
      <c r="PVX43" s="85"/>
      <c r="PVY43" s="85"/>
      <c r="PVZ43" s="85"/>
      <c r="PWA43" s="85"/>
      <c r="PWB43" s="85"/>
      <c r="PWC43" s="85"/>
      <c r="PWD43" s="85"/>
      <c r="PWE43" s="85"/>
      <c r="PWF43" s="85"/>
      <c r="PWG43" s="85"/>
      <c r="PWH43" s="85"/>
      <c r="PWI43" s="85"/>
      <c r="PWJ43" s="85"/>
      <c r="PWK43" s="85"/>
      <c r="PWL43" s="85"/>
      <c r="PWM43" s="85"/>
      <c r="PWN43" s="85"/>
      <c r="PWO43" s="85"/>
      <c r="PWP43" s="85"/>
      <c r="PWQ43" s="85"/>
      <c r="PWR43" s="85"/>
      <c r="PWS43" s="85"/>
      <c r="PWT43" s="85"/>
      <c r="PWU43" s="85"/>
      <c r="PWV43" s="85"/>
      <c r="PWW43" s="85"/>
      <c r="PWX43" s="85"/>
      <c r="PWY43" s="85"/>
      <c r="PWZ43" s="85"/>
      <c r="PXA43" s="85"/>
      <c r="PXB43" s="85"/>
      <c r="PXC43" s="85"/>
      <c r="PXD43" s="85"/>
      <c r="PXE43" s="85"/>
      <c r="PXF43" s="85"/>
      <c r="PXG43" s="85"/>
      <c r="PXH43" s="85"/>
      <c r="PXI43" s="85"/>
      <c r="PXJ43" s="85"/>
      <c r="PXK43" s="85"/>
      <c r="PXL43" s="85"/>
      <c r="PXM43" s="85"/>
      <c r="PXN43" s="85"/>
      <c r="PXO43" s="85"/>
      <c r="PXP43" s="85"/>
      <c r="PXQ43" s="85"/>
      <c r="PXR43" s="85"/>
      <c r="PXS43" s="85"/>
      <c r="PXT43" s="85"/>
      <c r="PXU43" s="85"/>
      <c r="PXV43" s="85"/>
      <c r="PXW43" s="85"/>
      <c r="PXX43" s="85"/>
      <c r="PXY43" s="85"/>
      <c r="PXZ43" s="85"/>
      <c r="PYA43" s="85"/>
      <c r="PYB43" s="85"/>
      <c r="PYC43" s="85"/>
      <c r="PYD43" s="85"/>
      <c r="PYE43" s="85"/>
      <c r="PYF43" s="85"/>
      <c r="PYG43" s="85"/>
      <c r="PYH43" s="85"/>
      <c r="PYI43" s="85"/>
      <c r="PYJ43" s="85"/>
      <c r="PYK43" s="85"/>
      <c r="PYL43" s="85"/>
      <c r="PYM43" s="85"/>
      <c r="PYN43" s="85"/>
      <c r="PYO43" s="85"/>
      <c r="PYP43" s="85"/>
      <c r="PYQ43" s="85"/>
      <c r="PYR43" s="85"/>
      <c r="PYS43" s="85"/>
      <c r="PYT43" s="85"/>
      <c r="PYU43" s="85"/>
      <c r="PYV43" s="85"/>
      <c r="PYW43" s="85"/>
      <c r="PYX43" s="85"/>
      <c r="PYY43" s="85"/>
      <c r="PYZ43" s="85"/>
      <c r="PZA43" s="85"/>
      <c r="PZB43" s="85"/>
      <c r="PZC43" s="85"/>
      <c r="PZD43" s="85"/>
      <c r="PZE43" s="85"/>
      <c r="PZF43" s="85"/>
      <c r="PZG43" s="85"/>
      <c r="PZH43" s="85"/>
      <c r="PZI43" s="85"/>
      <c r="PZJ43" s="85"/>
      <c r="PZK43" s="85"/>
      <c r="PZL43" s="85"/>
      <c r="PZM43" s="85"/>
      <c r="PZN43" s="85"/>
      <c r="PZO43" s="85"/>
      <c r="PZP43" s="85"/>
      <c r="PZQ43" s="85"/>
      <c r="PZR43" s="85"/>
      <c r="PZS43" s="85"/>
      <c r="PZT43" s="85"/>
      <c r="PZU43" s="85"/>
      <c r="PZV43" s="85"/>
      <c r="PZW43" s="85"/>
      <c r="PZX43" s="85"/>
      <c r="PZY43" s="85"/>
      <c r="PZZ43" s="85"/>
      <c r="QAA43" s="85"/>
      <c r="QAB43" s="85"/>
      <c r="QAC43" s="85"/>
      <c r="QAD43" s="85"/>
      <c r="QAE43" s="85"/>
      <c r="QAF43" s="85"/>
      <c r="QAG43" s="85"/>
      <c r="QAH43" s="85"/>
      <c r="QAI43" s="85"/>
      <c r="QAJ43" s="85"/>
      <c r="QAK43" s="85"/>
      <c r="QAL43" s="85"/>
      <c r="QAM43" s="85"/>
      <c r="QAN43" s="85"/>
      <c r="QAO43" s="85"/>
      <c r="QAP43" s="85"/>
      <c r="QAQ43" s="85"/>
      <c r="QAR43" s="85"/>
      <c r="QAS43" s="85"/>
      <c r="QAT43" s="85"/>
      <c r="QAU43" s="85"/>
      <c r="QAV43" s="85"/>
      <c r="QAW43" s="85"/>
      <c r="QAX43" s="85"/>
      <c r="QAY43" s="85"/>
      <c r="QAZ43" s="85"/>
      <c r="QBA43" s="85"/>
      <c r="QBB43" s="85"/>
      <c r="QBC43" s="85"/>
      <c r="QBD43" s="85"/>
      <c r="QBE43" s="85"/>
      <c r="QBF43" s="85"/>
      <c r="QBG43" s="85"/>
      <c r="QBH43" s="85"/>
      <c r="QBI43" s="85"/>
      <c r="QBJ43" s="85"/>
      <c r="QBK43" s="85"/>
      <c r="QBL43" s="85"/>
      <c r="QBM43" s="85"/>
      <c r="QBN43" s="85"/>
      <c r="QBO43" s="85"/>
      <c r="QBP43" s="85"/>
      <c r="QBQ43" s="85"/>
      <c r="QBR43" s="85"/>
      <c r="QBS43" s="85"/>
      <c r="QBT43" s="85"/>
      <c r="QBU43" s="85"/>
      <c r="QBV43" s="85"/>
      <c r="QBW43" s="85"/>
      <c r="QBX43" s="85"/>
      <c r="QBY43" s="85"/>
      <c r="QBZ43" s="85"/>
      <c r="QCA43" s="85"/>
      <c r="QCB43" s="85"/>
      <c r="QCC43" s="85"/>
      <c r="QCD43" s="85"/>
      <c r="QCE43" s="85"/>
      <c r="QCF43" s="85"/>
      <c r="QCG43" s="85"/>
      <c r="QCH43" s="85"/>
      <c r="QCI43" s="85"/>
      <c r="QCJ43" s="85"/>
      <c r="QCK43" s="85"/>
      <c r="QCL43" s="85"/>
      <c r="QCM43" s="85"/>
      <c r="QCN43" s="85"/>
      <c r="QCO43" s="85"/>
      <c r="QCP43" s="85"/>
      <c r="QCQ43" s="85"/>
      <c r="QCR43" s="85"/>
      <c r="QCS43" s="85"/>
      <c r="QCT43" s="85"/>
      <c r="QCU43" s="85"/>
      <c r="QCV43" s="85"/>
      <c r="QCW43" s="85"/>
      <c r="QCX43" s="85"/>
      <c r="QCY43" s="85"/>
      <c r="QCZ43" s="85"/>
      <c r="QDA43" s="85"/>
      <c r="QDB43" s="85"/>
      <c r="QDC43" s="85"/>
      <c r="QDD43" s="85"/>
      <c r="QDE43" s="85"/>
      <c r="QDF43" s="85"/>
      <c r="QDG43" s="85"/>
      <c r="QDH43" s="85"/>
      <c r="QDI43" s="85"/>
      <c r="QDJ43" s="85"/>
      <c r="QDK43" s="85"/>
      <c r="QDL43" s="85"/>
      <c r="QDM43" s="85"/>
      <c r="QDN43" s="85"/>
      <c r="QDO43" s="85"/>
      <c r="QDP43" s="85"/>
      <c r="QDQ43" s="85"/>
      <c r="QDR43" s="85"/>
      <c r="QDS43" s="85"/>
      <c r="QDT43" s="85"/>
      <c r="QDU43" s="85"/>
      <c r="QDV43" s="85"/>
      <c r="QDW43" s="85"/>
      <c r="QDX43" s="85"/>
      <c r="QDY43" s="85"/>
      <c r="QDZ43" s="85"/>
      <c r="QEA43" s="85"/>
      <c r="QEB43" s="85"/>
      <c r="QEC43" s="85"/>
      <c r="QED43" s="85"/>
      <c r="QEE43" s="85"/>
      <c r="QEF43" s="85"/>
      <c r="QEG43" s="85"/>
      <c r="QEH43" s="85"/>
      <c r="QEI43" s="85"/>
      <c r="QEJ43" s="85"/>
      <c r="QEK43" s="85"/>
      <c r="QEL43" s="85"/>
      <c r="QEM43" s="85"/>
      <c r="QEN43" s="85"/>
      <c r="QEO43" s="85"/>
      <c r="QEP43" s="85"/>
      <c r="QEQ43" s="85"/>
      <c r="QER43" s="85"/>
      <c r="QES43" s="85"/>
      <c r="QET43" s="85"/>
      <c r="QEU43" s="85"/>
      <c r="QEV43" s="85"/>
      <c r="QEW43" s="85"/>
      <c r="QEX43" s="85"/>
      <c r="QEY43" s="85"/>
      <c r="QEZ43" s="85"/>
      <c r="QFA43" s="85"/>
      <c r="QFB43" s="85"/>
      <c r="QFC43" s="85"/>
      <c r="QFD43" s="85"/>
      <c r="QFE43" s="85"/>
      <c r="QFF43" s="85"/>
      <c r="QFG43" s="85"/>
      <c r="QFH43" s="85"/>
      <c r="QFI43" s="85"/>
      <c r="QFJ43" s="85"/>
      <c r="QFK43" s="85"/>
      <c r="QFL43" s="85"/>
      <c r="QFM43" s="85"/>
      <c r="QFN43" s="85"/>
      <c r="QFO43" s="85"/>
      <c r="QFP43" s="85"/>
      <c r="QFQ43" s="85"/>
      <c r="QFR43" s="85"/>
      <c r="QFS43" s="85"/>
      <c r="QFT43" s="85"/>
      <c r="QFU43" s="85"/>
      <c r="QFV43" s="85"/>
      <c r="QFW43" s="85"/>
      <c r="QFX43" s="85"/>
      <c r="QFY43" s="85"/>
      <c r="QFZ43" s="85"/>
      <c r="QGA43" s="85"/>
      <c r="QGB43" s="85"/>
      <c r="QGC43" s="85"/>
      <c r="QGD43" s="85"/>
      <c r="QGE43" s="85"/>
      <c r="QGF43" s="85"/>
      <c r="QGG43" s="85"/>
      <c r="QGH43" s="85"/>
      <c r="QGI43" s="85"/>
      <c r="QGJ43" s="85"/>
      <c r="QGK43" s="85"/>
      <c r="QGL43" s="85"/>
      <c r="QGM43" s="85"/>
      <c r="QGN43" s="85"/>
      <c r="QGO43" s="85"/>
      <c r="QGP43" s="85"/>
      <c r="QGQ43" s="85"/>
      <c r="QGR43" s="85"/>
      <c r="QGS43" s="85"/>
      <c r="QGT43" s="85"/>
      <c r="QGU43" s="85"/>
      <c r="QGV43" s="85"/>
      <c r="QGW43" s="85"/>
      <c r="QGX43" s="85"/>
      <c r="QGY43" s="85"/>
      <c r="QGZ43" s="85"/>
      <c r="QHA43" s="85"/>
      <c r="QHB43" s="85"/>
      <c r="QHC43" s="85"/>
      <c r="QHD43" s="85"/>
      <c r="QHE43" s="85"/>
      <c r="QHF43" s="85"/>
      <c r="QHG43" s="85"/>
      <c r="QHH43" s="85"/>
      <c r="QHI43" s="85"/>
      <c r="QHJ43" s="85"/>
      <c r="QHK43" s="85"/>
      <c r="QHL43" s="85"/>
      <c r="QHM43" s="85"/>
      <c r="QHN43" s="85"/>
      <c r="QHO43" s="85"/>
      <c r="QHP43" s="85"/>
      <c r="QHQ43" s="85"/>
      <c r="QHR43" s="85"/>
      <c r="QHS43" s="85"/>
      <c r="QHT43" s="85"/>
      <c r="QHU43" s="85"/>
      <c r="QHV43" s="85"/>
      <c r="QHW43" s="85"/>
      <c r="QHX43" s="85"/>
      <c r="QHY43" s="85"/>
      <c r="QHZ43" s="85"/>
      <c r="QIA43" s="85"/>
      <c r="QIB43" s="85"/>
      <c r="QIC43" s="85"/>
      <c r="QID43" s="85"/>
      <c r="QIE43" s="85"/>
      <c r="QIF43" s="85"/>
      <c r="QIG43" s="85"/>
      <c r="QIH43" s="85"/>
      <c r="QII43" s="85"/>
      <c r="QIJ43" s="85"/>
      <c r="QIK43" s="85"/>
      <c r="QIL43" s="85"/>
      <c r="QIM43" s="85"/>
      <c r="QIN43" s="85"/>
      <c r="QIO43" s="85"/>
      <c r="QIP43" s="85"/>
      <c r="QIQ43" s="85"/>
      <c r="QIR43" s="85"/>
      <c r="QIS43" s="85"/>
      <c r="QIT43" s="85"/>
      <c r="QIU43" s="85"/>
      <c r="QIV43" s="85"/>
      <c r="QIW43" s="85"/>
      <c r="QIX43" s="85"/>
      <c r="QIY43" s="85"/>
      <c r="QIZ43" s="85"/>
      <c r="QJA43" s="85"/>
      <c r="QJB43" s="85"/>
      <c r="QJC43" s="85"/>
      <c r="QJD43" s="85"/>
      <c r="QJE43" s="85"/>
      <c r="QJF43" s="85"/>
      <c r="QJG43" s="85"/>
      <c r="QJH43" s="85"/>
      <c r="QJI43" s="85"/>
      <c r="QJJ43" s="85"/>
      <c r="QJK43" s="85"/>
      <c r="QJL43" s="85"/>
      <c r="QJM43" s="85"/>
      <c r="QJN43" s="85"/>
      <c r="QJO43" s="85"/>
      <c r="QJP43" s="85"/>
      <c r="QJQ43" s="85"/>
      <c r="QJR43" s="85"/>
      <c r="QJS43" s="85"/>
      <c r="QJT43" s="85"/>
      <c r="QJU43" s="85"/>
      <c r="QJV43" s="85"/>
      <c r="QJW43" s="85"/>
      <c r="QJX43" s="85"/>
      <c r="QJY43" s="85"/>
      <c r="QJZ43" s="85"/>
      <c r="QKA43" s="85"/>
      <c r="QKB43" s="85"/>
      <c r="QKC43" s="85"/>
      <c r="QKD43" s="85"/>
      <c r="QKE43" s="85"/>
      <c r="QKF43" s="85"/>
      <c r="QKG43" s="85"/>
      <c r="QKH43" s="85"/>
      <c r="QKI43" s="85"/>
      <c r="QKJ43" s="85"/>
      <c r="QKK43" s="85"/>
      <c r="QKL43" s="85"/>
      <c r="QKM43" s="85"/>
      <c r="QKN43" s="85"/>
      <c r="QKO43" s="85"/>
      <c r="QKP43" s="85"/>
      <c r="QKQ43" s="85"/>
      <c r="QKR43" s="85"/>
      <c r="QKS43" s="85"/>
      <c r="QKT43" s="85"/>
      <c r="QKU43" s="85"/>
      <c r="QKV43" s="85"/>
      <c r="QKW43" s="85"/>
      <c r="QKX43" s="85"/>
      <c r="QKY43" s="85"/>
      <c r="QKZ43" s="85"/>
      <c r="QLA43" s="85"/>
      <c r="QLB43" s="85"/>
      <c r="QLC43" s="85"/>
      <c r="QLD43" s="85"/>
      <c r="QLE43" s="85"/>
      <c r="QLF43" s="85"/>
      <c r="QLG43" s="85"/>
      <c r="QLH43" s="85"/>
      <c r="QLI43" s="85"/>
      <c r="QLJ43" s="85"/>
      <c r="QLK43" s="85"/>
      <c r="QLL43" s="85"/>
      <c r="QLM43" s="85"/>
      <c r="QLN43" s="85"/>
      <c r="QLO43" s="85"/>
      <c r="QLP43" s="85"/>
      <c r="QLQ43" s="85"/>
      <c r="QLR43" s="85"/>
      <c r="QLS43" s="85"/>
      <c r="QLT43" s="85"/>
      <c r="QLU43" s="85"/>
      <c r="QLV43" s="85"/>
      <c r="QLW43" s="85"/>
      <c r="QLX43" s="85"/>
      <c r="QLY43" s="85"/>
      <c r="QLZ43" s="85"/>
      <c r="QMA43" s="85"/>
      <c r="QMB43" s="85"/>
      <c r="QMC43" s="85"/>
      <c r="QMD43" s="85"/>
      <c r="QME43" s="85"/>
      <c r="QMF43" s="85"/>
      <c r="QMG43" s="85"/>
      <c r="QMH43" s="85"/>
      <c r="QMI43" s="85"/>
      <c r="QMJ43" s="85"/>
      <c r="QMK43" s="85"/>
      <c r="QML43" s="85"/>
      <c r="QMM43" s="85"/>
      <c r="QMN43" s="85"/>
      <c r="QMO43" s="85"/>
      <c r="QMP43" s="85"/>
      <c r="QMQ43" s="85"/>
      <c r="QMR43" s="85"/>
      <c r="QMS43" s="85"/>
      <c r="QMT43" s="85"/>
      <c r="QMU43" s="85"/>
      <c r="QMV43" s="85"/>
      <c r="QMW43" s="85"/>
      <c r="QMX43" s="85"/>
      <c r="QMY43" s="85"/>
      <c r="QMZ43" s="85"/>
      <c r="QNA43" s="85"/>
      <c r="QNB43" s="85"/>
      <c r="QNC43" s="85"/>
      <c r="QND43" s="85"/>
      <c r="QNE43" s="85"/>
      <c r="QNF43" s="85"/>
      <c r="QNG43" s="85"/>
      <c r="QNH43" s="85"/>
      <c r="QNI43" s="85"/>
      <c r="QNJ43" s="85"/>
      <c r="QNK43" s="85"/>
      <c r="QNL43" s="85"/>
      <c r="QNM43" s="85"/>
      <c r="QNN43" s="85"/>
      <c r="QNO43" s="85"/>
      <c r="QNP43" s="85"/>
      <c r="QNQ43" s="85"/>
      <c r="QNR43" s="85"/>
      <c r="QNS43" s="85"/>
      <c r="QNT43" s="85"/>
      <c r="QNU43" s="85"/>
      <c r="QNV43" s="85"/>
      <c r="QNW43" s="85"/>
      <c r="QNX43" s="85"/>
      <c r="QNY43" s="85"/>
      <c r="QNZ43" s="85"/>
      <c r="QOA43" s="85"/>
      <c r="QOB43" s="85"/>
      <c r="QOC43" s="85"/>
      <c r="QOD43" s="85"/>
      <c r="QOE43" s="85"/>
      <c r="QOF43" s="85"/>
      <c r="QOG43" s="85"/>
      <c r="QOH43" s="85"/>
      <c r="QOI43" s="85"/>
      <c r="QOJ43" s="85"/>
      <c r="QOK43" s="85"/>
      <c r="QOL43" s="85"/>
      <c r="QOM43" s="85"/>
      <c r="QON43" s="85"/>
      <c r="QOO43" s="85"/>
      <c r="QOP43" s="85"/>
      <c r="QOQ43" s="85"/>
      <c r="QOR43" s="85"/>
      <c r="QOS43" s="85"/>
      <c r="QOT43" s="85"/>
      <c r="QOU43" s="85"/>
      <c r="QOV43" s="85"/>
      <c r="QOW43" s="85"/>
      <c r="QOX43" s="85"/>
      <c r="QOY43" s="85"/>
      <c r="QOZ43" s="85"/>
      <c r="QPA43" s="85"/>
      <c r="QPB43" s="85"/>
      <c r="QPC43" s="85"/>
      <c r="QPD43" s="85"/>
      <c r="QPE43" s="85"/>
      <c r="QPF43" s="85"/>
      <c r="QPG43" s="85"/>
      <c r="QPH43" s="85"/>
      <c r="QPI43" s="85"/>
      <c r="QPJ43" s="85"/>
      <c r="QPK43" s="85"/>
      <c r="QPL43" s="85"/>
      <c r="QPM43" s="85"/>
      <c r="QPN43" s="85"/>
      <c r="QPO43" s="85"/>
      <c r="QPP43" s="85"/>
      <c r="QPQ43" s="85"/>
      <c r="QPR43" s="85"/>
      <c r="QPS43" s="85"/>
      <c r="QPT43" s="85"/>
      <c r="QPU43" s="85"/>
      <c r="QPV43" s="85"/>
      <c r="QPW43" s="85"/>
      <c r="QPX43" s="85"/>
      <c r="QPY43" s="85"/>
      <c r="QPZ43" s="85"/>
      <c r="QQA43" s="85"/>
      <c r="QQB43" s="85"/>
      <c r="QQC43" s="85"/>
      <c r="QQD43" s="85"/>
      <c r="QQE43" s="85"/>
      <c r="QQF43" s="85"/>
      <c r="QQG43" s="85"/>
      <c r="QQH43" s="85"/>
      <c r="QQI43" s="85"/>
      <c r="QQJ43" s="85"/>
      <c r="QQK43" s="85"/>
      <c r="QQL43" s="85"/>
      <c r="QQM43" s="85"/>
      <c r="QQN43" s="85"/>
      <c r="QQO43" s="85"/>
      <c r="QQP43" s="85"/>
      <c r="QQQ43" s="85"/>
      <c r="QQR43" s="85"/>
      <c r="QQS43" s="85"/>
      <c r="QQT43" s="85"/>
      <c r="QQU43" s="85"/>
      <c r="QQV43" s="85"/>
      <c r="QQW43" s="85"/>
      <c r="QQX43" s="85"/>
      <c r="QQY43" s="85"/>
      <c r="QQZ43" s="85"/>
      <c r="QRA43" s="85"/>
      <c r="QRB43" s="85"/>
      <c r="QRC43" s="85"/>
      <c r="QRD43" s="85"/>
      <c r="QRE43" s="85"/>
      <c r="QRF43" s="85"/>
      <c r="QRG43" s="85"/>
      <c r="QRH43" s="85"/>
      <c r="QRI43" s="85"/>
      <c r="QRJ43" s="85"/>
      <c r="QRK43" s="85"/>
      <c r="QRL43" s="85"/>
      <c r="QRM43" s="85"/>
      <c r="QRN43" s="85"/>
      <c r="QRO43" s="85"/>
      <c r="QRP43" s="85"/>
      <c r="QRQ43" s="85"/>
      <c r="QRR43" s="85"/>
      <c r="QRS43" s="85"/>
      <c r="QRT43" s="85"/>
      <c r="QRU43" s="85"/>
      <c r="QRV43" s="85"/>
      <c r="QRW43" s="85"/>
      <c r="QRX43" s="85"/>
      <c r="QRY43" s="85"/>
      <c r="QRZ43" s="85"/>
      <c r="QSA43" s="85"/>
      <c r="QSB43" s="85"/>
      <c r="QSC43" s="85"/>
      <c r="QSD43" s="85"/>
      <c r="QSE43" s="85"/>
      <c r="QSF43" s="85"/>
      <c r="QSG43" s="85"/>
      <c r="QSH43" s="85"/>
      <c r="QSI43" s="85"/>
      <c r="QSJ43" s="85"/>
      <c r="QSK43" s="85"/>
      <c r="QSL43" s="85"/>
      <c r="QSM43" s="85"/>
      <c r="QSN43" s="85"/>
      <c r="QSO43" s="85"/>
      <c r="QSP43" s="85"/>
      <c r="QSQ43" s="85"/>
      <c r="QSR43" s="85"/>
      <c r="QSS43" s="85"/>
      <c r="QST43" s="85"/>
      <c r="QSU43" s="85"/>
      <c r="QSV43" s="85"/>
      <c r="QSW43" s="85"/>
      <c r="QSX43" s="85"/>
      <c r="QSY43" s="85"/>
      <c r="QSZ43" s="85"/>
      <c r="QTA43" s="85"/>
      <c r="QTB43" s="85"/>
      <c r="QTC43" s="85"/>
      <c r="QTD43" s="85"/>
      <c r="QTE43" s="85"/>
      <c r="QTF43" s="85"/>
      <c r="QTG43" s="85"/>
      <c r="QTH43" s="85"/>
      <c r="QTI43" s="85"/>
      <c r="QTJ43" s="85"/>
      <c r="QTK43" s="85"/>
      <c r="QTL43" s="85"/>
      <c r="QTM43" s="85"/>
      <c r="QTN43" s="85"/>
      <c r="QTO43" s="85"/>
      <c r="QTP43" s="85"/>
      <c r="QTQ43" s="85"/>
      <c r="QTR43" s="85"/>
      <c r="QTS43" s="85"/>
      <c r="QTT43" s="85"/>
      <c r="QTU43" s="85"/>
      <c r="QTV43" s="85"/>
      <c r="QTW43" s="85"/>
      <c r="QTX43" s="85"/>
      <c r="QTY43" s="85"/>
      <c r="QTZ43" s="85"/>
      <c r="QUA43" s="85"/>
      <c r="QUB43" s="85"/>
      <c r="QUC43" s="85"/>
      <c r="QUD43" s="85"/>
      <c r="QUE43" s="85"/>
      <c r="QUF43" s="85"/>
      <c r="QUG43" s="85"/>
      <c r="QUH43" s="85"/>
      <c r="QUI43" s="85"/>
      <c r="QUJ43" s="85"/>
      <c r="QUK43" s="85"/>
      <c r="QUL43" s="85"/>
      <c r="QUM43" s="85"/>
      <c r="QUN43" s="85"/>
      <c r="QUO43" s="85"/>
      <c r="QUP43" s="85"/>
      <c r="QUQ43" s="85"/>
      <c r="QUR43" s="85"/>
      <c r="QUS43" s="85"/>
      <c r="QUT43" s="85"/>
      <c r="QUU43" s="85"/>
      <c r="QUV43" s="85"/>
      <c r="QUW43" s="85"/>
      <c r="QUX43" s="85"/>
      <c r="QUY43" s="85"/>
      <c r="QUZ43" s="85"/>
      <c r="QVA43" s="85"/>
      <c r="QVB43" s="85"/>
      <c r="QVC43" s="85"/>
      <c r="QVD43" s="85"/>
      <c r="QVE43" s="85"/>
      <c r="QVF43" s="85"/>
      <c r="QVG43" s="85"/>
      <c r="QVH43" s="85"/>
      <c r="QVI43" s="85"/>
      <c r="QVJ43" s="85"/>
      <c r="QVK43" s="85"/>
      <c r="QVL43" s="85"/>
      <c r="QVM43" s="85"/>
      <c r="QVN43" s="85"/>
      <c r="QVO43" s="85"/>
      <c r="QVP43" s="85"/>
      <c r="QVQ43" s="85"/>
      <c r="QVR43" s="85"/>
      <c r="QVS43" s="85"/>
      <c r="QVT43" s="85"/>
      <c r="QVU43" s="85"/>
      <c r="QVV43" s="85"/>
      <c r="QVW43" s="85"/>
      <c r="QVX43" s="85"/>
      <c r="QVY43" s="85"/>
      <c r="QVZ43" s="85"/>
      <c r="QWA43" s="85"/>
      <c r="QWB43" s="85"/>
      <c r="QWC43" s="85"/>
      <c r="QWD43" s="85"/>
      <c r="QWE43" s="85"/>
      <c r="QWF43" s="85"/>
      <c r="QWG43" s="85"/>
      <c r="QWH43" s="85"/>
      <c r="QWI43" s="85"/>
      <c r="QWJ43" s="85"/>
      <c r="QWK43" s="85"/>
      <c r="QWL43" s="85"/>
      <c r="QWM43" s="85"/>
      <c r="QWN43" s="85"/>
      <c r="QWO43" s="85"/>
      <c r="QWP43" s="85"/>
      <c r="QWQ43" s="85"/>
      <c r="QWR43" s="85"/>
      <c r="QWS43" s="85"/>
      <c r="QWT43" s="85"/>
      <c r="QWU43" s="85"/>
      <c r="QWV43" s="85"/>
      <c r="QWW43" s="85"/>
      <c r="QWX43" s="85"/>
      <c r="QWY43" s="85"/>
      <c r="QWZ43" s="85"/>
      <c r="QXA43" s="85"/>
      <c r="QXB43" s="85"/>
      <c r="QXC43" s="85"/>
      <c r="QXD43" s="85"/>
      <c r="QXE43" s="85"/>
      <c r="QXF43" s="85"/>
      <c r="QXG43" s="85"/>
      <c r="QXH43" s="85"/>
      <c r="QXI43" s="85"/>
      <c r="QXJ43" s="85"/>
      <c r="QXK43" s="85"/>
      <c r="QXL43" s="85"/>
      <c r="QXM43" s="85"/>
      <c r="QXN43" s="85"/>
      <c r="QXO43" s="85"/>
      <c r="QXP43" s="85"/>
      <c r="QXQ43" s="85"/>
      <c r="QXR43" s="85"/>
      <c r="QXS43" s="85"/>
      <c r="QXT43" s="85"/>
      <c r="QXU43" s="85"/>
      <c r="QXV43" s="85"/>
      <c r="QXW43" s="85"/>
      <c r="QXX43" s="85"/>
      <c r="QXY43" s="85"/>
      <c r="QXZ43" s="85"/>
      <c r="QYA43" s="85"/>
      <c r="QYB43" s="85"/>
      <c r="QYC43" s="85"/>
      <c r="QYD43" s="85"/>
      <c r="QYE43" s="85"/>
      <c r="QYF43" s="85"/>
      <c r="QYG43" s="85"/>
      <c r="QYH43" s="85"/>
      <c r="QYI43" s="85"/>
      <c r="QYJ43" s="85"/>
      <c r="QYK43" s="85"/>
      <c r="QYL43" s="85"/>
      <c r="QYM43" s="85"/>
      <c r="QYN43" s="85"/>
      <c r="QYO43" s="85"/>
      <c r="QYP43" s="85"/>
      <c r="QYQ43" s="85"/>
      <c r="QYR43" s="85"/>
      <c r="QYS43" s="85"/>
      <c r="QYT43" s="85"/>
      <c r="QYU43" s="85"/>
      <c r="QYV43" s="85"/>
      <c r="QYW43" s="85"/>
      <c r="QYX43" s="85"/>
      <c r="QYY43" s="85"/>
      <c r="QYZ43" s="85"/>
      <c r="QZA43" s="85"/>
      <c r="QZB43" s="85"/>
      <c r="QZC43" s="85"/>
      <c r="QZD43" s="85"/>
      <c r="QZE43" s="85"/>
      <c r="QZF43" s="85"/>
      <c r="QZG43" s="85"/>
      <c r="QZH43" s="85"/>
      <c r="QZI43" s="85"/>
      <c r="QZJ43" s="85"/>
      <c r="QZK43" s="85"/>
      <c r="QZL43" s="85"/>
      <c r="QZM43" s="85"/>
      <c r="QZN43" s="85"/>
      <c r="QZO43" s="85"/>
      <c r="QZP43" s="85"/>
      <c r="QZQ43" s="85"/>
      <c r="QZR43" s="85"/>
      <c r="QZS43" s="85"/>
      <c r="QZT43" s="85"/>
      <c r="QZU43" s="85"/>
      <c r="QZV43" s="85"/>
      <c r="QZW43" s="85"/>
      <c r="QZX43" s="85"/>
      <c r="QZY43" s="85"/>
      <c r="QZZ43" s="85"/>
      <c r="RAA43" s="85"/>
      <c r="RAB43" s="85"/>
      <c r="RAC43" s="85"/>
      <c r="RAD43" s="85"/>
      <c r="RAE43" s="85"/>
      <c r="RAF43" s="85"/>
      <c r="RAG43" s="85"/>
      <c r="RAH43" s="85"/>
      <c r="RAI43" s="85"/>
      <c r="RAJ43" s="85"/>
      <c r="RAK43" s="85"/>
      <c r="RAL43" s="85"/>
      <c r="RAM43" s="85"/>
      <c r="RAN43" s="85"/>
      <c r="RAO43" s="85"/>
      <c r="RAP43" s="85"/>
      <c r="RAQ43" s="85"/>
      <c r="RAR43" s="85"/>
      <c r="RAS43" s="85"/>
      <c r="RAT43" s="85"/>
      <c r="RAU43" s="85"/>
      <c r="RAV43" s="85"/>
      <c r="RAW43" s="85"/>
      <c r="RAX43" s="85"/>
      <c r="RAY43" s="85"/>
      <c r="RAZ43" s="85"/>
      <c r="RBA43" s="85"/>
      <c r="RBB43" s="85"/>
      <c r="RBC43" s="85"/>
      <c r="RBD43" s="85"/>
      <c r="RBE43" s="85"/>
      <c r="RBF43" s="85"/>
      <c r="RBG43" s="85"/>
      <c r="RBH43" s="85"/>
      <c r="RBI43" s="85"/>
      <c r="RBJ43" s="85"/>
      <c r="RBK43" s="85"/>
      <c r="RBL43" s="85"/>
      <c r="RBM43" s="85"/>
      <c r="RBN43" s="85"/>
      <c r="RBO43" s="85"/>
      <c r="RBP43" s="85"/>
      <c r="RBQ43" s="85"/>
      <c r="RBR43" s="85"/>
      <c r="RBS43" s="85"/>
      <c r="RBT43" s="85"/>
      <c r="RBU43" s="85"/>
      <c r="RBV43" s="85"/>
      <c r="RBW43" s="85"/>
      <c r="RBX43" s="85"/>
      <c r="RBY43" s="85"/>
      <c r="RBZ43" s="85"/>
      <c r="RCA43" s="85"/>
      <c r="RCB43" s="85"/>
      <c r="RCC43" s="85"/>
      <c r="RCD43" s="85"/>
      <c r="RCE43" s="85"/>
      <c r="RCF43" s="85"/>
      <c r="RCG43" s="85"/>
      <c r="RCH43" s="85"/>
      <c r="RCI43" s="85"/>
      <c r="RCJ43" s="85"/>
      <c r="RCK43" s="85"/>
      <c r="RCL43" s="85"/>
      <c r="RCM43" s="85"/>
      <c r="RCN43" s="85"/>
      <c r="RCO43" s="85"/>
      <c r="RCP43" s="85"/>
      <c r="RCQ43" s="85"/>
      <c r="RCR43" s="85"/>
      <c r="RCS43" s="85"/>
      <c r="RCT43" s="85"/>
      <c r="RCU43" s="85"/>
      <c r="RCV43" s="85"/>
      <c r="RCW43" s="85"/>
      <c r="RCX43" s="85"/>
      <c r="RCY43" s="85"/>
      <c r="RCZ43" s="85"/>
      <c r="RDA43" s="85"/>
      <c r="RDB43" s="85"/>
      <c r="RDC43" s="85"/>
      <c r="RDD43" s="85"/>
      <c r="RDE43" s="85"/>
      <c r="RDF43" s="85"/>
      <c r="RDG43" s="85"/>
      <c r="RDH43" s="85"/>
      <c r="RDI43" s="85"/>
      <c r="RDJ43" s="85"/>
      <c r="RDK43" s="85"/>
      <c r="RDL43" s="85"/>
      <c r="RDM43" s="85"/>
      <c r="RDN43" s="85"/>
      <c r="RDO43" s="85"/>
      <c r="RDP43" s="85"/>
      <c r="RDQ43" s="85"/>
      <c r="RDR43" s="85"/>
      <c r="RDS43" s="85"/>
      <c r="RDT43" s="85"/>
      <c r="RDU43" s="85"/>
      <c r="RDV43" s="85"/>
      <c r="RDW43" s="85"/>
      <c r="RDX43" s="85"/>
      <c r="RDY43" s="85"/>
      <c r="RDZ43" s="85"/>
      <c r="REA43" s="85"/>
      <c r="REB43" s="85"/>
      <c r="REC43" s="85"/>
      <c r="RED43" s="85"/>
      <c r="REE43" s="85"/>
      <c r="REF43" s="85"/>
      <c r="REG43" s="85"/>
      <c r="REH43" s="85"/>
      <c r="REI43" s="85"/>
      <c r="REJ43" s="85"/>
      <c r="REK43" s="85"/>
      <c r="REL43" s="85"/>
      <c r="REM43" s="85"/>
      <c r="REN43" s="85"/>
      <c r="REO43" s="85"/>
      <c r="REP43" s="85"/>
      <c r="REQ43" s="85"/>
      <c r="RER43" s="85"/>
      <c r="RES43" s="85"/>
      <c r="RET43" s="85"/>
      <c r="REU43" s="85"/>
      <c r="REV43" s="85"/>
      <c r="REW43" s="85"/>
      <c r="REX43" s="85"/>
      <c r="REY43" s="85"/>
      <c r="REZ43" s="85"/>
      <c r="RFA43" s="85"/>
      <c r="RFB43" s="85"/>
      <c r="RFC43" s="85"/>
      <c r="RFD43" s="85"/>
      <c r="RFE43" s="85"/>
      <c r="RFF43" s="85"/>
      <c r="RFG43" s="85"/>
      <c r="RFH43" s="85"/>
      <c r="RFI43" s="85"/>
      <c r="RFJ43" s="85"/>
      <c r="RFK43" s="85"/>
      <c r="RFL43" s="85"/>
      <c r="RFM43" s="85"/>
      <c r="RFN43" s="85"/>
      <c r="RFO43" s="85"/>
      <c r="RFP43" s="85"/>
      <c r="RFQ43" s="85"/>
      <c r="RFR43" s="85"/>
      <c r="RFS43" s="85"/>
      <c r="RFT43" s="85"/>
      <c r="RFU43" s="85"/>
      <c r="RFV43" s="85"/>
      <c r="RFW43" s="85"/>
      <c r="RFX43" s="85"/>
      <c r="RFY43" s="85"/>
      <c r="RFZ43" s="85"/>
      <c r="RGA43" s="85"/>
      <c r="RGB43" s="85"/>
      <c r="RGC43" s="85"/>
      <c r="RGD43" s="85"/>
      <c r="RGE43" s="85"/>
      <c r="RGF43" s="85"/>
      <c r="RGG43" s="85"/>
      <c r="RGH43" s="85"/>
      <c r="RGI43" s="85"/>
      <c r="RGJ43" s="85"/>
      <c r="RGK43" s="85"/>
      <c r="RGL43" s="85"/>
      <c r="RGM43" s="85"/>
      <c r="RGN43" s="85"/>
      <c r="RGO43" s="85"/>
      <c r="RGP43" s="85"/>
      <c r="RGQ43" s="85"/>
      <c r="RGR43" s="85"/>
      <c r="RGS43" s="85"/>
      <c r="RGT43" s="85"/>
      <c r="RGU43" s="85"/>
      <c r="RGV43" s="85"/>
      <c r="RGW43" s="85"/>
      <c r="RGX43" s="85"/>
      <c r="RGY43" s="85"/>
      <c r="RGZ43" s="85"/>
      <c r="RHA43" s="85"/>
      <c r="RHB43" s="85"/>
      <c r="RHC43" s="85"/>
      <c r="RHD43" s="85"/>
      <c r="RHE43" s="85"/>
      <c r="RHF43" s="85"/>
      <c r="RHG43" s="85"/>
      <c r="RHH43" s="85"/>
      <c r="RHI43" s="85"/>
      <c r="RHJ43" s="85"/>
      <c r="RHK43" s="85"/>
      <c r="RHL43" s="85"/>
      <c r="RHM43" s="85"/>
      <c r="RHN43" s="85"/>
      <c r="RHO43" s="85"/>
      <c r="RHP43" s="85"/>
      <c r="RHQ43" s="85"/>
      <c r="RHR43" s="85"/>
      <c r="RHS43" s="85"/>
      <c r="RHT43" s="85"/>
      <c r="RHU43" s="85"/>
      <c r="RHV43" s="85"/>
      <c r="RHW43" s="85"/>
      <c r="RHX43" s="85"/>
      <c r="RHY43" s="85"/>
      <c r="RHZ43" s="85"/>
      <c r="RIA43" s="85"/>
      <c r="RIB43" s="85"/>
      <c r="RIC43" s="85"/>
      <c r="RID43" s="85"/>
      <c r="RIE43" s="85"/>
      <c r="RIF43" s="85"/>
      <c r="RIG43" s="85"/>
      <c r="RIH43" s="85"/>
      <c r="RII43" s="85"/>
      <c r="RIJ43" s="85"/>
      <c r="RIK43" s="85"/>
      <c r="RIL43" s="85"/>
      <c r="RIM43" s="85"/>
      <c r="RIN43" s="85"/>
      <c r="RIO43" s="85"/>
      <c r="RIP43" s="85"/>
      <c r="RIQ43" s="85"/>
      <c r="RIR43" s="85"/>
      <c r="RIS43" s="85"/>
      <c r="RIT43" s="85"/>
      <c r="RIU43" s="85"/>
      <c r="RIV43" s="85"/>
      <c r="RIW43" s="85"/>
      <c r="RIX43" s="85"/>
      <c r="RIY43" s="85"/>
      <c r="RIZ43" s="85"/>
      <c r="RJA43" s="85"/>
      <c r="RJB43" s="85"/>
      <c r="RJC43" s="85"/>
      <c r="RJD43" s="85"/>
      <c r="RJE43" s="85"/>
      <c r="RJF43" s="85"/>
      <c r="RJG43" s="85"/>
      <c r="RJH43" s="85"/>
      <c r="RJI43" s="85"/>
      <c r="RJJ43" s="85"/>
      <c r="RJK43" s="85"/>
      <c r="RJL43" s="85"/>
      <c r="RJM43" s="85"/>
      <c r="RJN43" s="85"/>
      <c r="RJO43" s="85"/>
      <c r="RJP43" s="85"/>
      <c r="RJQ43" s="85"/>
      <c r="RJR43" s="85"/>
      <c r="RJS43" s="85"/>
      <c r="RJT43" s="85"/>
      <c r="RJU43" s="85"/>
      <c r="RJV43" s="85"/>
      <c r="RJW43" s="85"/>
      <c r="RJX43" s="85"/>
      <c r="RJY43" s="85"/>
      <c r="RJZ43" s="85"/>
      <c r="RKA43" s="85"/>
      <c r="RKB43" s="85"/>
      <c r="RKC43" s="85"/>
      <c r="RKD43" s="85"/>
      <c r="RKE43" s="85"/>
      <c r="RKF43" s="85"/>
      <c r="RKG43" s="85"/>
      <c r="RKH43" s="85"/>
      <c r="RKI43" s="85"/>
      <c r="RKJ43" s="85"/>
      <c r="RKK43" s="85"/>
      <c r="RKL43" s="85"/>
      <c r="RKM43" s="85"/>
      <c r="RKN43" s="85"/>
      <c r="RKO43" s="85"/>
      <c r="RKP43" s="85"/>
      <c r="RKQ43" s="85"/>
      <c r="RKR43" s="85"/>
      <c r="RKS43" s="85"/>
      <c r="RKT43" s="85"/>
      <c r="RKU43" s="85"/>
      <c r="RKV43" s="85"/>
      <c r="RKW43" s="85"/>
      <c r="RKX43" s="85"/>
      <c r="RKY43" s="85"/>
      <c r="RKZ43" s="85"/>
      <c r="RLA43" s="85"/>
      <c r="RLB43" s="85"/>
      <c r="RLC43" s="85"/>
      <c r="RLD43" s="85"/>
      <c r="RLE43" s="85"/>
      <c r="RLF43" s="85"/>
      <c r="RLG43" s="85"/>
      <c r="RLH43" s="85"/>
      <c r="RLI43" s="85"/>
      <c r="RLJ43" s="85"/>
      <c r="RLK43" s="85"/>
      <c r="RLL43" s="85"/>
      <c r="RLM43" s="85"/>
      <c r="RLN43" s="85"/>
      <c r="RLO43" s="85"/>
      <c r="RLP43" s="85"/>
      <c r="RLQ43" s="85"/>
      <c r="RLR43" s="85"/>
      <c r="RLS43" s="85"/>
      <c r="RLT43" s="85"/>
      <c r="RLU43" s="85"/>
      <c r="RLV43" s="85"/>
      <c r="RLW43" s="85"/>
      <c r="RLX43" s="85"/>
      <c r="RLY43" s="85"/>
      <c r="RLZ43" s="85"/>
      <c r="RMA43" s="85"/>
      <c r="RMB43" s="85"/>
      <c r="RMC43" s="85"/>
      <c r="RMD43" s="85"/>
      <c r="RME43" s="85"/>
      <c r="RMF43" s="85"/>
      <c r="RMG43" s="85"/>
      <c r="RMH43" s="85"/>
      <c r="RMI43" s="85"/>
      <c r="RMJ43" s="85"/>
      <c r="RMK43" s="85"/>
      <c r="RML43" s="85"/>
      <c r="RMM43" s="85"/>
      <c r="RMN43" s="85"/>
      <c r="RMO43" s="85"/>
      <c r="RMP43" s="85"/>
      <c r="RMQ43" s="85"/>
      <c r="RMR43" s="85"/>
      <c r="RMS43" s="85"/>
      <c r="RMT43" s="85"/>
      <c r="RMU43" s="85"/>
      <c r="RMV43" s="85"/>
      <c r="RMW43" s="85"/>
      <c r="RMX43" s="85"/>
      <c r="RMY43" s="85"/>
      <c r="RMZ43" s="85"/>
      <c r="RNA43" s="85"/>
      <c r="RNB43" s="85"/>
      <c r="RNC43" s="85"/>
      <c r="RND43" s="85"/>
      <c r="RNE43" s="85"/>
      <c r="RNF43" s="85"/>
      <c r="RNG43" s="85"/>
      <c r="RNH43" s="85"/>
      <c r="RNI43" s="85"/>
      <c r="RNJ43" s="85"/>
      <c r="RNK43" s="85"/>
      <c r="RNL43" s="85"/>
      <c r="RNM43" s="85"/>
      <c r="RNN43" s="85"/>
      <c r="RNO43" s="85"/>
      <c r="RNP43" s="85"/>
      <c r="RNQ43" s="85"/>
      <c r="RNR43" s="85"/>
      <c r="RNS43" s="85"/>
      <c r="RNT43" s="85"/>
      <c r="RNU43" s="85"/>
      <c r="RNV43" s="85"/>
      <c r="RNW43" s="85"/>
      <c r="RNX43" s="85"/>
      <c r="RNY43" s="85"/>
      <c r="RNZ43" s="85"/>
      <c r="ROA43" s="85"/>
      <c r="ROB43" s="85"/>
      <c r="ROC43" s="85"/>
      <c r="ROD43" s="85"/>
      <c r="ROE43" s="85"/>
      <c r="ROF43" s="85"/>
      <c r="ROG43" s="85"/>
      <c r="ROH43" s="85"/>
      <c r="ROI43" s="85"/>
      <c r="ROJ43" s="85"/>
      <c r="ROK43" s="85"/>
      <c r="ROL43" s="85"/>
      <c r="ROM43" s="85"/>
      <c r="RON43" s="85"/>
      <c r="ROO43" s="85"/>
      <c r="ROP43" s="85"/>
      <c r="ROQ43" s="85"/>
      <c r="ROR43" s="85"/>
      <c r="ROS43" s="85"/>
      <c r="ROT43" s="85"/>
      <c r="ROU43" s="85"/>
      <c r="ROV43" s="85"/>
      <c r="ROW43" s="85"/>
      <c r="ROX43" s="85"/>
      <c r="ROY43" s="85"/>
      <c r="ROZ43" s="85"/>
      <c r="RPA43" s="85"/>
      <c r="RPB43" s="85"/>
      <c r="RPC43" s="85"/>
      <c r="RPD43" s="85"/>
      <c r="RPE43" s="85"/>
      <c r="RPF43" s="85"/>
      <c r="RPG43" s="85"/>
      <c r="RPH43" s="85"/>
      <c r="RPI43" s="85"/>
      <c r="RPJ43" s="85"/>
      <c r="RPK43" s="85"/>
      <c r="RPL43" s="85"/>
      <c r="RPM43" s="85"/>
      <c r="RPN43" s="85"/>
      <c r="RPO43" s="85"/>
      <c r="RPP43" s="85"/>
      <c r="RPQ43" s="85"/>
      <c r="RPR43" s="85"/>
      <c r="RPS43" s="85"/>
      <c r="RPT43" s="85"/>
      <c r="RPU43" s="85"/>
      <c r="RPV43" s="85"/>
      <c r="RPW43" s="85"/>
      <c r="RPX43" s="85"/>
      <c r="RPY43" s="85"/>
      <c r="RPZ43" s="85"/>
      <c r="RQA43" s="85"/>
      <c r="RQB43" s="85"/>
      <c r="RQC43" s="85"/>
      <c r="RQD43" s="85"/>
      <c r="RQE43" s="85"/>
      <c r="RQF43" s="85"/>
      <c r="RQG43" s="85"/>
      <c r="RQH43" s="85"/>
      <c r="RQI43" s="85"/>
      <c r="RQJ43" s="85"/>
      <c r="RQK43" s="85"/>
      <c r="RQL43" s="85"/>
      <c r="RQM43" s="85"/>
      <c r="RQN43" s="85"/>
      <c r="RQO43" s="85"/>
      <c r="RQP43" s="85"/>
      <c r="RQQ43" s="85"/>
      <c r="RQR43" s="85"/>
      <c r="RQS43" s="85"/>
      <c r="RQT43" s="85"/>
      <c r="RQU43" s="85"/>
      <c r="RQV43" s="85"/>
      <c r="RQW43" s="85"/>
      <c r="RQX43" s="85"/>
      <c r="RQY43" s="85"/>
      <c r="RQZ43" s="85"/>
      <c r="RRA43" s="85"/>
      <c r="RRB43" s="85"/>
      <c r="RRC43" s="85"/>
      <c r="RRD43" s="85"/>
      <c r="RRE43" s="85"/>
      <c r="RRF43" s="85"/>
      <c r="RRG43" s="85"/>
      <c r="RRH43" s="85"/>
      <c r="RRI43" s="85"/>
      <c r="RRJ43" s="85"/>
      <c r="RRK43" s="85"/>
      <c r="RRL43" s="85"/>
      <c r="RRM43" s="85"/>
      <c r="RRN43" s="85"/>
      <c r="RRO43" s="85"/>
      <c r="RRP43" s="85"/>
      <c r="RRQ43" s="85"/>
      <c r="RRR43" s="85"/>
      <c r="RRS43" s="85"/>
      <c r="RRT43" s="85"/>
      <c r="RRU43" s="85"/>
      <c r="RRV43" s="85"/>
      <c r="RRW43" s="85"/>
      <c r="RRX43" s="85"/>
      <c r="RRY43" s="85"/>
      <c r="RRZ43" s="85"/>
      <c r="RSA43" s="85"/>
      <c r="RSB43" s="85"/>
      <c r="RSC43" s="85"/>
      <c r="RSD43" s="85"/>
      <c r="RSE43" s="85"/>
      <c r="RSF43" s="85"/>
      <c r="RSG43" s="85"/>
      <c r="RSH43" s="85"/>
      <c r="RSI43" s="85"/>
      <c r="RSJ43" s="85"/>
      <c r="RSK43" s="85"/>
      <c r="RSL43" s="85"/>
      <c r="RSM43" s="85"/>
      <c r="RSN43" s="85"/>
      <c r="RSO43" s="85"/>
      <c r="RSP43" s="85"/>
      <c r="RSQ43" s="85"/>
      <c r="RSR43" s="85"/>
      <c r="RSS43" s="85"/>
      <c r="RST43" s="85"/>
      <c r="RSU43" s="85"/>
      <c r="RSV43" s="85"/>
      <c r="RSW43" s="85"/>
      <c r="RSX43" s="85"/>
      <c r="RSY43" s="85"/>
      <c r="RSZ43" s="85"/>
      <c r="RTA43" s="85"/>
      <c r="RTB43" s="85"/>
      <c r="RTC43" s="85"/>
      <c r="RTD43" s="85"/>
      <c r="RTE43" s="85"/>
      <c r="RTF43" s="85"/>
      <c r="RTG43" s="85"/>
      <c r="RTH43" s="85"/>
      <c r="RTI43" s="85"/>
      <c r="RTJ43" s="85"/>
      <c r="RTK43" s="85"/>
      <c r="RTL43" s="85"/>
      <c r="RTM43" s="85"/>
      <c r="RTN43" s="85"/>
      <c r="RTO43" s="85"/>
      <c r="RTP43" s="85"/>
      <c r="RTQ43" s="85"/>
      <c r="RTR43" s="85"/>
      <c r="RTS43" s="85"/>
      <c r="RTT43" s="85"/>
      <c r="RTU43" s="85"/>
      <c r="RTV43" s="85"/>
      <c r="RTW43" s="85"/>
      <c r="RTX43" s="85"/>
      <c r="RTY43" s="85"/>
      <c r="RTZ43" s="85"/>
      <c r="RUA43" s="85"/>
      <c r="RUB43" s="85"/>
      <c r="RUC43" s="85"/>
      <c r="RUD43" s="85"/>
      <c r="RUE43" s="85"/>
      <c r="RUF43" s="85"/>
      <c r="RUG43" s="85"/>
      <c r="RUH43" s="85"/>
      <c r="RUI43" s="85"/>
      <c r="RUJ43" s="85"/>
      <c r="RUK43" s="85"/>
      <c r="RUL43" s="85"/>
      <c r="RUM43" s="85"/>
      <c r="RUN43" s="85"/>
      <c r="RUO43" s="85"/>
      <c r="RUP43" s="85"/>
      <c r="RUQ43" s="85"/>
      <c r="RUR43" s="85"/>
      <c r="RUS43" s="85"/>
      <c r="RUT43" s="85"/>
      <c r="RUU43" s="85"/>
      <c r="RUV43" s="85"/>
      <c r="RUW43" s="85"/>
      <c r="RUX43" s="85"/>
      <c r="RUY43" s="85"/>
      <c r="RUZ43" s="85"/>
      <c r="RVA43" s="85"/>
      <c r="RVB43" s="85"/>
      <c r="RVC43" s="85"/>
      <c r="RVD43" s="85"/>
      <c r="RVE43" s="85"/>
      <c r="RVF43" s="85"/>
      <c r="RVG43" s="85"/>
      <c r="RVH43" s="85"/>
      <c r="RVI43" s="85"/>
      <c r="RVJ43" s="85"/>
      <c r="RVK43" s="85"/>
      <c r="RVL43" s="85"/>
      <c r="RVM43" s="85"/>
      <c r="RVN43" s="85"/>
      <c r="RVO43" s="85"/>
      <c r="RVP43" s="85"/>
      <c r="RVQ43" s="85"/>
      <c r="RVR43" s="85"/>
      <c r="RVS43" s="85"/>
      <c r="RVT43" s="85"/>
      <c r="RVU43" s="85"/>
      <c r="RVV43" s="85"/>
      <c r="RVW43" s="85"/>
      <c r="RVX43" s="85"/>
      <c r="RVY43" s="85"/>
      <c r="RVZ43" s="85"/>
      <c r="RWA43" s="85"/>
      <c r="RWB43" s="85"/>
      <c r="RWC43" s="85"/>
      <c r="RWD43" s="85"/>
      <c r="RWE43" s="85"/>
      <c r="RWF43" s="85"/>
      <c r="RWG43" s="85"/>
      <c r="RWH43" s="85"/>
      <c r="RWI43" s="85"/>
      <c r="RWJ43" s="85"/>
      <c r="RWK43" s="85"/>
      <c r="RWL43" s="85"/>
      <c r="RWM43" s="85"/>
      <c r="RWN43" s="85"/>
      <c r="RWO43" s="85"/>
      <c r="RWP43" s="85"/>
      <c r="RWQ43" s="85"/>
      <c r="RWR43" s="85"/>
      <c r="RWS43" s="85"/>
      <c r="RWT43" s="85"/>
      <c r="RWU43" s="85"/>
      <c r="RWV43" s="85"/>
      <c r="RWW43" s="85"/>
      <c r="RWX43" s="85"/>
      <c r="RWY43" s="85"/>
      <c r="RWZ43" s="85"/>
      <c r="RXA43" s="85"/>
      <c r="RXB43" s="85"/>
      <c r="RXC43" s="85"/>
      <c r="RXD43" s="85"/>
      <c r="RXE43" s="85"/>
      <c r="RXF43" s="85"/>
      <c r="RXG43" s="85"/>
      <c r="RXH43" s="85"/>
      <c r="RXI43" s="85"/>
      <c r="RXJ43" s="85"/>
      <c r="RXK43" s="85"/>
      <c r="RXL43" s="85"/>
      <c r="RXM43" s="85"/>
      <c r="RXN43" s="85"/>
      <c r="RXO43" s="85"/>
      <c r="RXP43" s="85"/>
      <c r="RXQ43" s="85"/>
      <c r="RXR43" s="85"/>
      <c r="RXS43" s="85"/>
      <c r="RXT43" s="85"/>
      <c r="RXU43" s="85"/>
      <c r="RXV43" s="85"/>
      <c r="RXW43" s="85"/>
      <c r="RXX43" s="85"/>
      <c r="RXY43" s="85"/>
      <c r="RXZ43" s="85"/>
      <c r="RYA43" s="85"/>
      <c r="RYB43" s="85"/>
      <c r="RYC43" s="85"/>
      <c r="RYD43" s="85"/>
      <c r="RYE43" s="85"/>
      <c r="RYF43" s="85"/>
      <c r="RYG43" s="85"/>
      <c r="RYH43" s="85"/>
      <c r="RYI43" s="85"/>
      <c r="RYJ43" s="85"/>
      <c r="RYK43" s="85"/>
      <c r="RYL43" s="85"/>
      <c r="RYM43" s="85"/>
      <c r="RYN43" s="85"/>
      <c r="RYO43" s="85"/>
      <c r="RYP43" s="85"/>
      <c r="RYQ43" s="85"/>
      <c r="RYR43" s="85"/>
      <c r="RYS43" s="85"/>
      <c r="RYT43" s="85"/>
      <c r="RYU43" s="85"/>
      <c r="RYV43" s="85"/>
      <c r="RYW43" s="85"/>
      <c r="RYX43" s="85"/>
      <c r="RYY43" s="85"/>
      <c r="RYZ43" s="85"/>
      <c r="RZA43" s="85"/>
      <c r="RZB43" s="85"/>
      <c r="RZC43" s="85"/>
      <c r="RZD43" s="85"/>
      <c r="RZE43" s="85"/>
      <c r="RZF43" s="85"/>
      <c r="RZG43" s="85"/>
      <c r="RZH43" s="85"/>
      <c r="RZI43" s="85"/>
      <c r="RZJ43" s="85"/>
      <c r="RZK43" s="85"/>
      <c r="RZL43" s="85"/>
      <c r="RZM43" s="85"/>
      <c r="RZN43" s="85"/>
      <c r="RZO43" s="85"/>
      <c r="RZP43" s="85"/>
      <c r="RZQ43" s="85"/>
      <c r="RZR43" s="85"/>
      <c r="RZS43" s="85"/>
      <c r="RZT43" s="85"/>
      <c r="RZU43" s="85"/>
      <c r="RZV43" s="85"/>
      <c r="RZW43" s="85"/>
      <c r="RZX43" s="85"/>
      <c r="RZY43" s="85"/>
      <c r="RZZ43" s="85"/>
      <c r="SAA43" s="85"/>
      <c r="SAB43" s="85"/>
      <c r="SAC43" s="85"/>
      <c r="SAD43" s="85"/>
      <c r="SAE43" s="85"/>
      <c r="SAF43" s="85"/>
      <c r="SAG43" s="85"/>
      <c r="SAH43" s="85"/>
      <c r="SAI43" s="85"/>
      <c r="SAJ43" s="85"/>
      <c r="SAK43" s="85"/>
      <c r="SAL43" s="85"/>
      <c r="SAM43" s="85"/>
      <c r="SAN43" s="85"/>
      <c r="SAO43" s="85"/>
      <c r="SAP43" s="85"/>
      <c r="SAQ43" s="85"/>
      <c r="SAR43" s="85"/>
      <c r="SAS43" s="85"/>
      <c r="SAT43" s="85"/>
      <c r="SAU43" s="85"/>
      <c r="SAV43" s="85"/>
      <c r="SAW43" s="85"/>
      <c r="SAX43" s="85"/>
      <c r="SAY43" s="85"/>
      <c r="SAZ43" s="85"/>
      <c r="SBA43" s="85"/>
      <c r="SBB43" s="85"/>
      <c r="SBC43" s="85"/>
      <c r="SBD43" s="85"/>
      <c r="SBE43" s="85"/>
      <c r="SBF43" s="85"/>
      <c r="SBG43" s="85"/>
      <c r="SBH43" s="85"/>
      <c r="SBI43" s="85"/>
      <c r="SBJ43" s="85"/>
      <c r="SBK43" s="85"/>
      <c r="SBL43" s="85"/>
      <c r="SBM43" s="85"/>
      <c r="SBN43" s="85"/>
      <c r="SBO43" s="85"/>
      <c r="SBP43" s="85"/>
      <c r="SBQ43" s="85"/>
      <c r="SBR43" s="85"/>
      <c r="SBS43" s="85"/>
      <c r="SBT43" s="85"/>
      <c r="SBU43" s="85"/>
      <c r="SBV43" s="85"/>
      <c r="SBW43" s="85"/>
      <c r="SBX43" s="85"/>
      <c r="SBY43" s="85"/>
      <c r="SBZ43" s="85"/>
      <c r="SCA43" s="85"/>
      <c r="SCB43" s="85"/>
      <c r="SCC43" s="85"/>
      <c r="SCD43" s="85"/>
      <c r="SCE43" s="85"/>
      <c r="SCF43" s="85"/>
      <c r="SCG43" s="85"/>
      <c r="SCH43" s="85"/>
      <c r="SCI43" s="85"/>
      <c r="SCJ43" s="85"/>
      <c r="SCK43" s="85"/>
      <c r="SCL43" s="85"/>
      <c r="SCM43" s="85"/>
      <c r="SCN43" s="85"/>
      <c r="SCO43" s="85"/>
      <c r="SCP43" s="85"/>
      <c r="SCQ43" s="85"/>
      <c r="SCR43" s="85"/>
      <c r="SCS43" s="85"/>
      <c r="SCT43" s="85"/>
      <c r="SCU43" s="85"/>
      <c r="SCV43" s="85"/>
      <c r="SCW43" s="85"/>
      <c r="SCX43" s="85"/>
      <c r="SCY43" s="85"/>
      <c r="SCZ43" s="85"/>
      <c r="SDA43" s="85"/>
      <c r="SDB43" s="85"/>
      <c r="SDC43" s="85"/>
      <c r="SDD43" s="85"/>
      <c r="SDE43" s="85"/>
      <c r="SDF43" s="85"/>
      <c r="SDG43" s="85"/>
      <c r="SDH43" s="85"/>
      <c r="SDI43" s="85"/>
      <c r="SDJ43" s="85"/>
      <c r="SDK43" s="85"/>
      <c r="SDL43" s="85"/>
      <c r="SDM43" s="85"/>
      <c r="SDN43" s="85"/>
      <c r="SDO43" s="85"/>
      <c r="SDP43" s="85"/>
      <c r="SDQ43" s="85"/>
      <c r="SDR43" s="85"/>
      <c r="SDS43" s="85"/>
      <c r="SDT43" s="85"/>
      <c r="SDU43" s="85"/>
      <c r="SDV43" s="85"/>
      <c r="SDW43" s="85"/>
      <c r="SDX43" s="85"/>
      <c r="SDY43" s="85"/>
      <c r="SDZ43" s="85"/>
      <c r="SEA43" s="85"/>
      <c r="SEB43" s="85"/>
      <c r="SEC43" s="85"/>
      <c r="SED43" s="85"/>
      <c r="SEE43" s="85"/>
      <c r="SEF43" s="85"/>
      <c r="SEG43" s="85"/>
      <c r="SEH43" s="85"/>
      <c r="SEI43" s="85"/>
      <c r="SEJ43" s="85"/>
      <c r="SEK43" s="85"/>
      <c r="SEL43" s="85"/>
      <c r="SEM43" s="85"/>
      <c r="SEN43" s="85"/>
      <c r="SEO43" s="85"/>
      <c r="SEP43" s="85"/>
      <c r="SEQ43" s="85"/>
      <c r="SER43" s="85"/>
      <c r="SES43" s="85"/>
      <c r="SET43" s="85"/>
      <c r="SEU43" s="85"/>
      <c r="SEV43" s="85"/>
      <c r="SEW43" s="85"/>
      <c r="SEX43" s="85"/>
      <c r="SEY43" s="85"/>
      <c r="SEZ43" s="85"/>
      <c r="SFA43" s="85"/>
      <c r="SFB43" s="85"/>
      <c r="SFC43" s="85"/>
      <c r="SFD43" s="85"/>
      <c r="SFE43" s="85"/>
      <c r="SFF43" s="85"/>
      <c r="SFG43" s="85"/>
      <c r="SFH43" s="85"/>
      <c r="SFI43" s="85"/>
      <c r="SFJ43" s="85"/>
      <c r="SFK43" s="85"/>
      <c r="SFL43" s="85"/>
      <c r="SFM43" s="85"/>
      <c r="SFN43" s="85"/>
      <c r="SFO43" s="85"/>
      <c r="SFP43" s="85"/>
      <c r="SFQ43" s="85"/>
      <c r="SFR43" s="85"/>
      <c r="SFS43" s="85"/>
      <c r="SFT43" s="85"/>
      <c r="SFU43" s="85"/>
      <c r="SFV43" s="85"/>
      <c r="SFW43" s="85"/>
      <c r="SFX43" s="85"/>
      <c r="SFY43" s="85"/>
      <c r="SFZ43" s="85"/>
      <c r="SGA43" s="85"/>
      <c r="SGB43" s="85"/>
      <c r="SGC43" s="85"/>
      <c r="SGD43" s="85"/>
      <c r="SGE43" s="85"/>
      <c r="SGF43" s="85"/>
      <c r="SGG43" s="85"/>
      <c r="SGH43" s="85"/>
      <c r="SGI43" s="85"/>
      <c r="SGJ43" s="85"/>
      <c r="SGK43" s="85"/>
      <c r="SGL43" s="85"/>
      <c r="SGM43" s="85"/>
      <c r="SGN43" s="85"/>
      <c r="SGO43" s="85"/>
      <c r="SGP43" s="85"/>
      <c r="SGQ43" s="85"/>
      <c r="SGR43" s="85"/>
      <c r="SGS43" s="85"/>
      <c r="SGT43" s="85"/>
      <c r="SGU43" s="85"/>
      <c r="SGV43" s="85"/>
      <c r="SGW43" s="85"/>
      <c r="SGX43" s="85"/>
      <c r="SGY43" s="85"/>
      <c r="SGZ43" s="85"/>
      <c r="SHA43" s="85"/>
      <c r="SHB43" s="85"/>
      <c r="SHC43" s="85"/>
      <c r="SHD43" s="85"/>
      <c r="SHE43" s="85"/>
      <c r="SHF43" s="85"/>
      <c r="SHG43" s="85"/>
      <c r="SHH43" s="85"/>
      <c r="SHI43" s="85"/>
      <c r="SHJ43" s="85"/>
      <c r="SHK43" s="85"/>
      <c r="SHL43" s="85"/>
      <c r="SHM43" s="85"/>
      <c r="SHN43" s="85"/>
      <c r="SHO43" s="85"/>
      <c r="SHP43" s="85"/>
      <c r="SHQ43" s="85"/>
      <c r="SHR43" s="85"/>
      <c r="SHS43" s="85"/>
      <c r="SHT43" s="85"/>
      <c r="SHU43" s="85"/>
      <c r="SHV43" s="85"/>
      <c r="SHW43" s="85"/>
      <c r="SHX43" s="85"/>
      <c r="SHY43" s="85"/>
      <c r="SHZ43" s="85"/>
      <c r="SIA43" s="85"/>
      <c r="SIB43" s="85"/>
      <c r="SIC43" s="85"/>
      <c r="SID43" s="85"/>
      <c r="SIE43" s="85"/>
      <c r="SIF43" s="85"/>
      <c r="SIG43" s="85"/>
      <c r="SIH43" s="85"/>
      <c r="SII43" s="85"/>
      <c r="SIJ43" s="85"/>
      <c r="SIK43" s="85"/>
      <c r="SIL43" s="85"/>
      <c r="SIM43" s="85"/>
      <c r="SIN43" s="85"/>
      <c r="SIO43" s="85"/>
      <c r="SIP43" s="85"/>
      <c r="SIQ43" s="85"/>
      <c r="SIR43" s="85"/>
      <c r="SIS43" s="85"/>
      <c r="SIT43" s="85"/>
      <c r="SIU43" s="85"/>
      <c r="SIV43" s="85"/>
      <c r="SIW43" s="85"/>
      <c r="SIX43" s="85"/>
      <c r="SIY43" s="85"/>
      <c r="SIZ43" s="85"/>
      <c r="SJA43" s="85"/>
      <c r="SJB43" s="85"/>
      <c r="SJC43" s="85"/>
      <c r="SJD43" s="85"/>
      <c r="SJE43" s="85"/>
      <c r="SJF43" s="85"/>
      <c r="SJG43" s="85"/>
      <c r="SJH43" s="85"/>
      <c r="SJI43" s="85"/>
      <c r="SJJ43" s="85"/>
      <c r="SJK43" s="85"/>
      <c r="SJL43" s="85"/>
      <c r="SJM43" s="85"/>
      <c r="SJN43" s="85"/>
      <c r="SJO43" s="85"/>
      <c r="SJP43" s="85"/>
      <c r="SJQ43" s="85"/>
      <c r="SJR43" s="85"/>
      <c r="SJS43" s="85"/>
      <c r="SJT43" s="85"/>
      <c r="SJU43" s="85"/>
      <c r="SJV43" s="85"/>
      <c r="SJW43" s="85"/>
      <c r="SJX43" s="85"/>
      <c r="SJY43" s="85"/>
      <c r="SJZ43" s="85"/>
      <c r="SKA43" s="85"/>
      <c r="SKB43" s="85"/>
      <c r="SKC43" s="85"/>
      <c r="SKD43" s="85"/>
      <c r="SKE43" s="85"/>
      <c r="SKF43" s="85"/>
      <c r="SKG43" s="85"/>
      <c r="SKH43" s="85"/>
      <c r="SKI43" s="85"/>
      <c r="SKJ43" s="85"/>
      <c r="SKK43" s="85"/>
      <c r="SKL43" s="85"/>
      <c r="SKM43" s="85"/>
      <c r="SKN43" s="85"/>
      <c r="SKO43" s="85"/>
      <c r="SKP43" s="85"/>
      <c r="SKQ43" s="85"/>
      <c r="SKR43" s="85"/>
      <c r="SKS43" s="85"/>
      <c r="SKT43" s="85"/>
      <c r="SKU43" s="85"/>
      <c r="SKV43" s="85"/>
      <c r="SKW43" s="85"/>
      <c r="SKX43" s="85"/>
      <c r="SKY43" s="85"/>
      <c r="SKZ43" s="85"/>
      <c r="SLA43" s="85"/>
      <c r="SLB43" s="85"/>
      <c r="SLC43" s="85"/>
      <c r="SLD43" s="85"/>
      <c r="SLE43" s="85"/>
      <c r="SLF43" s="85"/>
      <c r="SLG43" s="85"/>
      <c r="SLH43" s="85"/>
      <c r="SLI43" s="85"/>
      <c r="SLJ43" s="85"/>
      <c r="SLK43" s="85"/>
      <c r="SLL43" s="85"/>
      <c r="SLM43" s="85"/>
      <c r="SLN43" s="85"/>
      <c r="SLO43" s="85"/>
      <c r="SLP43" s="85"/>
      <c r="SLQ43" s="85"/>
      <c r="SLR43" s="85"/>
      <c r="SLS43" s="85"/>
      <c r="SLT43" s="85"/>
      <c r="SLU43" s="85"/>
      <c r="SLV43" s="85"/>
      <c r="SLW43" s="85"/>
      <c r="SLX43" s="85"/>
      <c r="SLY43" s="85"/>
      <c r="SLZ43" s="85"/>
      <c r="SMA43" s="85"/>
      <c r="SMB43" s="85"/>
      <c r="SMC43" s="85"/>
      <c r="SMD43" s="85"/>
      <c r="SME43" s="85"/>
      <c r="SMF43" s="85"/>
      <c r="SMG43" s="85"/>
      <c r="SMH43" s="85"/>
      <c r="SMI43" s="85"/>
      <c r="SMJ43" s="85"/>
      <c r="SMK43" s="85"/>
      <c r="SML43" s="85"/>
      <c r="SMM43" s="85"/>
      <c r="SMN43" s="85"/>
      <c r="SMO43" s="85"/>
      <c r="SMP43" s="85"/>
      <c r="SMQ43" s="85"/>
      <c r="SMR43" s="85"/>
      <c r="SMS43" s="85"/>
      <c r="SMT43" s="85"/>
      <c r="SMU43" s="85"/>
      <c r="SMV43" s="85"/>
      <c r="SMW43" s="85"/>
      <c r="SMX43" s="85"/>
      <c r="SMY43" s="85"/>
      <c r="SMZ43" s="85"/>
      <c r="SNA43" s="85"/>
      <c r="SNB43" s="85"/>
      <c r="SNC43" s="85"/>
      <c r="SND43" s="85"/>
      <c r="SNE43" s="85"/>
      <c r="SNF43" s="85"/>
      <c r="SNG43" s="85"/>
      <c r="SNH43" s="85"/>
      <c r="SNI43" s="85"/>
      <c r="SNJ43" s="85"/>
      <c r="SNK43" s="85"/>
      <c r="SNL43" s="85"/>
      <c r="SNM43" s="85"/>
      <c r="SNN43" s="85"/>
      <c r="SNO43" s="85"/>
      <c r="SNP43" s="85"/>
      <c r="SNQ43" s="85"/>
      <c r="SNR43" s="85"/>
      <c r="SNS43" s="85"/>
      <c r="SNT43" s="85"/>
      <c r="SNU43" s="85"/>
      <c r="SNV43" s="85"/>
      <c r="SNW43" s="85"/>
      <c r="SNX43" s="85"/>
      <c r="SNY43" s="85"/>
      <c r="SNZ43" s="85"/>
      <c r="SOA43" s="85"/>
      <c r="SOB43" s="85"/>
      <c r="SOC43" s="85"/>
      <c r="SOD43" s="85"/>
      <c r="SOE43" s="85"/>
      <c r="SOF43" s="85"/>
      <c r="SOG43" s="85"/>
      <c r="SOH43" s="85"/>
      <c r="SOI43" s="85"/>
      <c r="SOJ43" s="85"/>
      <c r="SOK43" s="85"/>
      <c r="SOL43" s="85"/>
      <c r="SOM43" s="85"/>
      <c r="SON43" s="85"/>
      <c r="SOO43" s="85"/>
      <c r="SOP43" s="85"/>
      <c r="SOQ43" s="85"/>
      <c r="SOR43" s="85"/>
      <c r="SOS43" s="85"/>
      <c r="SOT43" s="85"/>
      <c r="SOU43" s="85"/>
      <c r="SOV43" s="85"/>
      <c r="SOW43" s="85"/>
      <c r="SOX43" s="85"/>
      <c r="SOY43" s="85"/>
      <c r="SOZ43" s="85"/>
      <c r="SPA43" s="85"/>
      <c r="SPB43" s="85"/>
      <c r="SPC43" s="85"/>
      <c r="SPD43" s="85"/>
      <c r="SPE43" s="85"/>
      <c r="SPF43" s="85"/>
      <c r="SPG43" s="85"/>
      <c r="SPH43" s="85"/>
      <c r="SPI43" s="85"/>
      <c r="SPJ43" s="85"/>
      <c r="SPK43" s="85"/>
      <c r="SPL43" s="85"/>
      <c r="SPM43" s="85"/>
      <c r="SPN43" s="85"/>
      <c r="SPO43" s="85"/>
      <c r="SPP43" s="85"/>
      <c r="SPQ43" s="85"/>
      <c r="SPR43" s="85"/>
      <c r="SPS43" s="85"/>
      <c r="SPT43" s="85"/>
      <c r="SPU43" s="85"/>
      <c r="SPV43" s="85"/>
      <c r="SPW43" s="85"/>
      <c r="SPX43" s="85"/>
      <c r="SPY43" s="85"/>
      <c r="SPZ43" s="85"/>
      <c r="SQA43" s="85"/>
      <c r="SQB43" s="85"/>
      <c r="SQC43" s="85"/>
      <c r="SQD43" s="85"/>
      <c r="SQE43" s="85"/>
      <c r="SQF43" s="85"/>
      <c r="SQG43" s="85"/>
      <c r="SQH43" s="85"/>
      <c r="SQI43" s="85"/>
      <c r="SQJ43" s="85"/>
      <c r="SQK43" s="85"/>
      <c r="SQL43" s="85"/>
      <c r="SQM43" s="85"/>
      <c r="SQN43" s="85"/>
      <c r="SQO43" s="85"/>
      <c r="SQP43" s="85"/>
      <c r="SQQ43" s="85"/>
      <c r="SQR43" s="85"/>
      <c r="SQS43" s="85"/>
      <c r="SQT43" s="85"/>
      <c r="SQU43" s="85"/>
      <c r="SQV43" s="85"/>
      <c r="SQW43" s="85"/>
      <c r="SQX43" s="85"/>
      <c r="SQY43" s="85"/>
      <c r="SQZ43" s="85"/>
      <c r="SRA43" s="85"/>
      <c r="SRB43" s="85"/>
      <c r="SRC43" s="85"/>
      <c r="SRD43" s="85"/>
      <c r="SRE43" s="85"/>
      <c r="SRF43" s="85"/>
      <c r="SRG43" s="85"/>
      <c r="SRH43" s="85"/>
      <c r="SRI43" s="85"/>
      <c r="SRJ43" s="85"/>
      <c r="SRK43" s="85"/>
      <c r="SRL43" s="85"/>
      <c r="SRM43" s="85"/>
      <c r="SRN43" s="85"/>
      <c r="SRO43" s="85"/>
      <c r="SRP43" s="85"/>
      <c r="SRQ43" s="85"/>
      <c r="SRR43" s="85"/>
      <c r="SRS43" s="85"/>
      <c r="SRT43" s="85"/>
      <c r="SRU43" s="85"/>
      <c r="SRV43" s="85"/>
      <c r="SRW43" s="85"/>
      <c r="SRX43" s="85"/>
      <c r="SRY43" s="85"/>
      <c r="SRZ43" s="85"/>
      <c r="SSA43" s="85"/>
      <c r="SSB43" s="85"/>
      <c r="SSC43" s="85"/>
      <c r="SSD43" s="85"/>
      <c r="SSE43" s="85"/>
      <c r="SSF43" s="85"/>
      <c r="SSG43" s="85"/>
      <c r="SSH43" s="85"/>
      <c r="SSI43" s="85"/>
      <c r="SSJ43" s="85"/>
      <c r="SSK43" s="85"/>
      <c r="SSL43" s="85"/>
      <c r="SSM43" s="85"/>
      <c r="SSN43" s="85"/>
      <c r="SSO43" s="85"/>
      <c r="SSP43" s="85"/>
      <c r="SSQ43" s="85"/>
      <c r="SSR43" s="85"/>
      <c r="SSS43" s="85"/>
      <c r="SST43" s="85"/>
      <c r="SSU43" s="85"/>
      <c r="SSV43" s="85"/>
      <c r="SSW43" s="85"/>
      <c r="SSX43" s="85"/>
      <c r="SSY43" s="85"/>
      <c r="SSZ43" s="85"/>
      <c r="STA43" s="85"/>
      <c r="STB43" s="85"/>
      <c r="STC43" s="85"/>
      <c r="STD43" s="85"/>
      <c r="STE43" s="85"/>
      <c r="STF43" s="85"/>
      <c r="STG43" s="85"/>
      <c r="STH43" s="85"/>
      <c r="STI43" s="85"/>
      <c r="STJ43" s="85"/>
      <c r="STK43" s="85"/>
      <c r="STL43" s="85"/>
      <c r="STM43" s="85"/>
      <c r="STN43" s="85"/>
      <c r="STO43" s="85"/>
      <c r="STP43" s="85"/>
      <c r="STQ43" s="85"/>
      <c r="STR43" s="85"/>
      <c r="STS43" s="85"/>
      <c r="STT43" s="85"/>
      <c r="STU43" s="85"/>
      <c r="STV43" s="85"/>
      <c r="STW43" s="85"/>
      <c r="STX43" s="85"/>
      <c r="STY43" s="85"/>
      <c r="STZ43" s="85"/>
      <c r="SUA43" s="85"/>
      <c r="SUB43" s="85"/>
      <c r="SUC43" s="85"/>
      <c r="SUD43" s="85"/>
      <c r="SUE43" s="85"/>
      <c r="SUF43" s="85"/>
      <c r="SUG43" s="85"/>
      <c r="SUH43" s="85"/>
      <c r="SUI43" s="85"/>
      <c r="SUJ43" s="85"/>
      <c r="SUK43" s="85"/>
      <c r="SUL43" s="85"/>
      <c r="SUM43" s="85"/>
      <c r="SUN43" s="85"/>
      <c r="SUO43" s="85"/>
      <c r="SUP43" s="85"/>
      <c r="SUQ43" s="85"/>
      <c r="SUR43" s="85"/>
      <c r="SUS43" s="85"/>
      <c r="SUT43" s="85"/>
      <c r="SUU43" s="85"/>
      <c r="SUV43" s="85"/>
      <c r="SUW43" s="85"/>
      <c r="SUX43" s="85"/>
      <c r="SUY43" s="85"/>
      <c r="SUZ43" s="85"/>
      <c r="SVA43" s="85"/>
      <c r="SVB43" s="85"/>
      <c r="SVC43" s="85"/>
      <c r="SVD43" s="85"/>
      <c r="SVE43" s="85"/>
      <c r="SVF43" s="85"/>
      <c r="SVG43" s="85"/>
      <c r="SVH43" s="85"/>
      <c r="SVI43" s="85"/>
      <c r="SVJ43" s="85"/>
      <c r="SVK43" s="85"/>
      <c r="SVL43" s="85"/>
      <c r="SVM43" s="85"/>
      <c r="SVN43" s="85"/>
      <c r="SVO43" s="85"/>
      <c r="SVP43" s="85"/>
      <c r="SVQ43" s="85"/>
      <c r="SVR43" s="85"/>
      <c r="SVS43" s="85"/>
      <c r="SVT43" s="85"/>
      <c r="SVU43" s="85"/>
      <c r="SVV43" s="85"/>
      <c r="SVW43" s="85"/>
      <c r="SVX43" s="85"/>
      <c r="SVY43" s="85"/>
      <c r="SVZ43" s="85"/>
      <c r="SWA43" s="85"/>
      <c r="SWB43" s="85"/>
      <c r="SWC43" s="85"/>
      <c r="SWD43" s="85"/>
      <c r="SWE43" s="85"/>
      <c r="SWF43" s="85"/>
      <c r="SWG43" s="85"/>
      <c r="SWH43" s="85"/>
      <c r="SWI43" s="85"/>
      <c r="SWJ43" s="85"/>
      <c r="SWK43" s="85"/>
      <c r="SWL43" s="85"/>
      <c r="SWM43" s="85"/>
      <c r="SWN43" s="85"/>
      <c r="SWO43" s="85"/>
      <c r="SWP43" s="85"/>
      <c r="SWQ43" s="85"/>
      <c r="SWR43" s="85"/>
      <c r="SWS43" s="85"/>
      <c r="SWT43" s="85"/>
      <c r="SWU43" s="85"/>
      <c r="SWV43" s="85"/>
      <c r="SWW43" s="85"/>
      <c r="SWX43" s="85"/>
      <c r="SWY43" s="85"/>
      <c r="SWZ43" s="85"/>
      <c r="SXA43" s="85"/>
      <c r="SXB43" s="85"/>
      <c r="SXC43" s="85"/>
      <c r="SXD43" s="85"/>
      <c r="SXE43" s="85"/>
      <c r="SXF43" s="85"/>
      <c r="SXG43" s="85"/>
      <c r="SXH43" s="85"/>
      <c r="SXI43" s="85"/>
      <c r="SXJ43" s="85"/>
      <c r="SXK43" s="85"/>
      <c r="SXL43" s="85"/>
      <c r="SXM43" s="85"/>
      <c r="SXN43" s="85"/>
      <c r="SXO43" s="85"/>
      <c r="SXP43" s="85"/>
      <c r="SXQ43" s="85"/>
      <c r="SXR43" s="85"/>
      <c r="SXS43" s="85"/>
      <c r="SXT43" s="85"/>
      <c r="SXU43" s="85"/>
      <c r="SXV43" s="85"/>
      <c r="SXW43" s="85"/>
      <c r="SXX43" s="85"/>
      <c r="SXY43" s="85"/>
      <c r="SXZ43" s="85"/>
      <c r="SYA43" s="85"/>
      <c r="SYB43" s="85"/>
      <c r="SYC43" s="85"/>
      <c r="SYD43" s="85"/>
      <c r="SYE43" s="85"/>
      <c r="SYF43" s="85"/>
      <c r="SYG43" s="85"/>
      <c r="SYH43" s="85"/>
      <c r="SYI43" s="85"/>
      <c r="SYJ43" s="85"/>
      <c r="SYK43" s="85"/>
      <c r="SYL43" s="85"/>
      <c r="SYM43" s="85"/>
      <c r="SYN43" s="85"/>
      <c r="SYO43" s="85"/>
      <c r="SYP43" s="85"/>
      <c r="SYQ43" s="85"/>
      <c r="SYR43" s="85"/>
      <c r="SYS43" s="85"/>
      <c r="SYT43" s="85"/>
      <c r="SYU43" s="85"/>
      <c r="SYV43" s="85"/>
      <c r="SYW43" s="85"/>
      <c r="SYX43" s="85"/>
      <c r="SYY43" s="85"/>
      <c r="SYZ43" s="85"/>
      <c r="SZA43" s="85"/>
      <c r="SZB43" s="85"/>
      <c r="SZC43" s="85"/>
      <c r="SZD43" s="85"/>
      <c r="SZE43" s="85"/>
      <c r="SZF43" s="85"/>
      <c r="SZG43" s="85"/>
      <c r="SZH43" s="85"/>
      <c r="SZI43" s="85"/>
      <c r="SZJ43" s="85"/>
      <c r="SZK43" s="85"/>
      <c r="SZL43" s="85"/>
      <c r="SZM43" s="85"/>
      <c r="SZN43" s="85"/>
      <c r="SZO43" s="85"/>
      <c r="SZP43" s="85"/>
      <c r="SZQ43" s="85"/>
      <c r="SZR43" s="85"/>
      <c r="SZS43" s="85"/>
      <c r="SZT43" s="85"/>
      <c r="SZU43" s="85"/>
      <c r="SZV43" s="85"/>
      <c r="SZW43" s="85"/>
      <c r="SZX43" s="85"/>
      <c r="SZY43" s="85"/>
      <c r="SZZ43" s="85"/>
      <c r="TAA43" s="85"/>
      <c r="TAB43" s="85"/>
      <c r="TAC43" s="85"/>
      <c r="TAD43" s="85"/>
      <c r="TAE43" s="85"/>
      <c r="TAF43" s="85"/>
      <c r="TAG43" s="85"/>
      <c r="TAH43" s="85"/>
      <c r="TAI43" s="85"/>
      <c r="TAJ43" s="85"/>
      <c r="TAK43" s="85"/>
      <c r="TAL43" s="85"/>
      <c r="TAM43" s="85"/>
      <c r="TAN43" s="85"/>
      <c r="TAO43" s="85"/>
      <c r="TAP43" s="85"/>
      <c r="TAQ43" s="85"/>
      <c r="TAR43" s="85"/>
      <c r="TAS43" s="85"/>
      <c r="TAT43" s="85"/>
      <c r="TAU43" s="85"/>
      <c r="TAV43" s="85"/>
      <c r="TAW43" s="85"/>
      <c r="TAX43" s="85"/>
      <c r="TAY43" s="85"/>
      <c r="TAZ43" s="85"/>
      <c r="TBA43" s="85"/>
      <c r="TBB43" s="85"/>
      <c r="TBC43" s="85"/>
      <c r="TBD43" s="85"/>
      <c r="TBE43" s="85"/>
      <c r="TBF43" s="85"/>
      <c r="TBG43" s="85"/>
      <c r="TBH43" s="85"/>
      <c r="TBI43" s="85"/>
      <c r="TBJ43" s="85"/>
      <c r="TBK43" s="85"/>
      <c r="TBL43" s="85"/>
      <c r="TBM43" s="85"/>
      <c r="TBN43" s="85"/>
      <c r="TBO43" s="85"/>
      <c r="TBP43" s="85"/>
      <c r="TBQ43" s="85"/>
      <c r="TBR43" s="85"/>
      <c r="TBS43" s="85"/>
      <c r="TBT43" s="85"/>
      <c r="TBU43" s="85"/>
      <c r="TBV43" s="85"/>
      <c r="TBW43" s="85"/>
      <c r="TBX43" s="85"/>
      <c r="TBY43" s="85"/>
      <c r="TBZ43" s="85"/>
      <c r="TCA43" s="85"/>
      <c r="TCB43" s="85"/>
      <c r="TCC43" s="85"/>
      <c r="TCD43" s="85"/>
      <c r="TCE43" s="85"/>
      <c r="TCF43" s="85"/>
      <c r="TCG43" s="85"/>
      <c r="TCH43" s="85"/>
      <c r="TCI43" s="85"/>
      <c r="TCJ43" s="85"/>
      <c r="TCK43" s="85"/>
      <c r="TCL43" s="85"/>
      <c r="TCM43" s="85"/>
      <c r="TCN43" s="85"/>
      <c r="TCO43" s="85"/>
      <c r="TCP43" s="85"/>
      <c r="TCQ43" s="85"/>
      <c r="TCR43" s="85"/>
      <c r="TCS43" s="85"/>
      <c r="TCT43" s="85"/>
      <c r="TCU43" s="85"/>
      <c r="TCV43" s="85"/>
      <c r="TCW43" s="85"/>
      <c r="TCX43" s="85"/>
      <c r="TCY43" s="85"/>
      <c r="TCZ43" s="85"/>
      <c r="TDA43" s="85"/>
      <c r="TDB43" s="85"/>
      <c r="TDC43" s="85"/>
      <c r="TDD43" s="85"/>
      <c r="TDE43" s="85"/>
      <c r="TDF43" s="85"/>
      <c r="TDG43" s="85"/>
      <c r="TDH43" s="85"/>
      <c r="TDI43" s="85"/>
      <c r="TDJ43" s="85"/>
      <c r="TDK43" s="85"/>
      <c r="TDL43" s="85"/>
      <c r="TDM43" s="85"/>
      <c r="TDN43" s="85"/>
      <c r="TDO43" s="85"/>
      <c r="TDP43" s="85"/>
      <c r="TDQ43" s="85"/>
      <c r="TDR43" s="85"/>
      <c r="TDS43" s="85"/>
      <c r="TDT43" s="85"/>
      <c r="TDU43" s="85"/>
      <c r="TDV43" s="85"/>
      <c r="TDW43" s="85"/>
      <c r="TDX43" s="85"/>
      <c r="TDY43" s="85"/>
      <c r="TDZ43" s="85"/>
      <c r="TEA43" s="85"/>
      <c r="TEB43" s="85"/>
      <c r="TEC43" s="85"/>
      <c r="TED43" s="85"/>
      <c r="TEE43" s="85"/>
      <c r="TEF43" s="85"/>
      <c r="TEG43" s="85"/>
      <c r="TEH43" s="85"/>
      <c r="TEI43" s="85"/>
      <c r="TEJ43" s="85"/>
      <c r="TEK43" s="85"/>
      <c r="TEL43" s="85"/>
      <c r="TEM43" s="85"/>
      <c r="TEN43" s="85"/>
      <c r="TEO43" s="85"/>
      <c r="TEP43" s="85"/>
      <c r="TEQ43" s="85"/>
      <c r="TER43" s="85"/>
      <c r="TES43" s="85"/>
      <c r="TET43" s="85"/>
      <c r="TEU43" s="85"/>
      <c r="TEV43" s="85"/>
      <c r="TEW43" s="85"/>
      <c r="TEX43" s="85"/>
      <c r="TEY43" s="85"/>
      <c r="TEZ43" s="85"/>
      <c r="TFA43" s="85"/>
      <c r="TFB43" s="85"/>
      <c r="TFC43" s="85"/>
      <c r="TFD43" s="85"/>
      <c r="TFE43" s="85"/>
      <c r="TFF43" s="85"/>
      <c r="TFG43" s="85"/>
      <c r="TFH43" s="85"/>
      <c r="TFI43" s="85"/>
      <c r="TFJ43" s="85"/>
      <c r="TFK43" s="85"/>
      <c r="TFL43" s="85"/>
      <c r="TFM43" s="85"/>
      <c r="TFN43" s="85"/>
      <c r="TFO43" s="85"/>
      <c r="TFP43" s="85"/>
      <c r="TFQ43" s="85"/>
      <c r="TFR43" s="85"/>
      <c r="TFS43" s="85"/>
      <c r="TFT43" s="85"/>
      <c r="TFU43" s="85"/>
      <c r="TFV43" s="85"/>
      <c r="TFW43" s="85"/>
      <c r="TFX43" s="85"/>
      <c r="TFY43" s="85"/>
      <c r="TFZ43" s="85"/>
      <c r="TGA43" s="85"/>
      <c r="TGB43" s="85"/>
      <c r="TGC43" s="85"/>
      <c r="TGD43" s="85"/>
      <c r="TGE43" s="85"/>
      <c r="TGF43" s="85"/>
      <c r="TGG43" s="85"/>
      <c r="TGH43" s="85"/>
      <c r="TGI43" s="85"/>
      <c r="TGJ43" s="85"/>
      <c r="TGK43" s="85"/>
      <c r="TGL43" s="85"/>
      <c r="TGM43" s="85"/>
      <c r="TGN43" s="85"/>
      <c r="TGO43" s="85"/>
      <c r="TGP43" s="85"/>
      <c r="TGQ43" s="85"/>
      <c r="TGR43" s="85"/>
      <c r="TGS43" s="85"/>
      <c r="TGT43" s="85"/>
      <c r="TGU43" s="85"/>
      <c r="TGV43" s="85"/>
      <c r="TGW43" s="85"/>
      <c r="TGX43" s="85"/>
      <c r="TGY43" s="85"/>
      <c r="TGZ43" s="85"/>
      <c r="THA43" s="85"/>
      <c r="THB43" s="85"/>
      <c r="THC43" s="85"/>
      <c r="THD43" s="85"/>
      <c r="THE43" s="85"/>
      <c r="THF43" s="85"/>
      <c r="THG43" s="85"/>
      <c r="THH43" s="85"/>
      <c r="THI43" s="85"/>
      <c r="THJ43" s="85"/>
      <c r="THK43" s="85"/>
      <c r="THL43" s="85"/>
      <c r="THM43" s="85"/>
      <c r="THN43" s="85"/>
      <c r="THO43" s="85"/>
      <c r="THP43" s="85"/>
      <c r="THQ43" s="85"/>
      <c r="THR43" s="85"/>
      <c r="THS43" s="85"/>
      <c r="THT43" s="85"/>
      <c r="THU43" s="85"/>
      <c r="THV43" s="85"/>
      <c r="THW43" s="85"/>
      <c r="THX43" s="85"/>
      <c r="THY43" s="85"/>
      <c r="THZ43" s="85"/>
      <c r="TIA43" s="85"/>
      <c r="TIB43" s="85"/>
      <c r="TIC43" s="85"/>
      <c r="TID43" s="85"/>
      <c r="TIE43" s="85"/>
      <c r="TIF43" s="85"/>
      <c r="TIG43" s="85"/>
      <c r="TIH43" s="85"/>
      <c r="TII43" s="85"/>
      <c r="TIJ43" s="85"/>
      <c r="TIK43" s="85"/>
      <c r="TIL43" s="85"/>
      <c r="TIM43" s="85"/>
      <c r="TIN43" s="85"/>
      <c r="TIO43" s="85"/>
      <c r="TIP43" s="85"/>
      <c r="TIQ43" s="85"/>
      <c r="TIR43" s="85"/>
      <c r="TIS43" s="85"/>
      <c r="TIT43" s="85"/>
      <c r="TIU43" s="85"/>
      <c r="TIV43" s="85"/>
      <c r="TIW43" s="85"/>
      <c r="TIX43" s="85"/>
      <c r="TIY43" s="85"/>
      <c r="TIZ43" s="85"/>
      <c r="TJA43" s="85"/>
      <c r="TJB43" s="85"/>
      <c r="TJC43" s="85"/>
      <c r="TJD43" s="85"/>
      <c r="TJE43" s="85"/>
      <c r="TJF43" s="85"/>
      <c r="TJG43" s="85"/>
      <c r="TJH43" s="85"/>
      <c r="TJI43" s="85"/>
      <c r="TJJ43" s="85"/>
      <c r="TJK43" s="85"/>
      <c r="TJL43" s="85"/>
      <c r="TJM43" s="85"/>
      <c r="TJN43" s="85"/>
      <c r="TJO43" s="85"/>
      <c r="TJP43" s="85"/>
      <c r="TJQ43" s="85"/>
      <c r="TJR43" s="85"/>
      <c r="TJS43" s="85"/>
      <c r="TJT43" s="85"/>
      <c r="TJU43" s="85"/>
      <c r="TJV43" s="85"/>
      <c r="TJW43" s="85"/>
      <c r="TJX43" s="85"/>
      <c r="TJY43" s="85"/>
      <c r="TJZ43" s="85"/>
      <c r="TKA43" s="85"/>
      <c r="TKB43" s="85"/>
      <c r="TKC43" s="85"/>
      <c r="TKD43" s="85"/>
      <c r="TKE43" s="85"/>
      <c r="TKF43" s="85"/>
      <c r="TKG43" s="85"/>
      <c r="TKH43" s="85"/>
      <c r="TKI43" s="85"/>
      <c r="TKJ43" s="85"/>
      <c r="TKK43" s="85"/>
      <c r="TKL43" s="85"/>
      <c r="TKM43" s="85"/>
      <c r="TKN43" s="85"/>
      <c r="TKO43" s="85"/>
      <c r="TKP43" s="85"/>
      <c r="TKQ43" s="85"/>
      <c r="TKR43" s="85"/>
      <c r="TKS43" s="85"/>
      <c r="TKT43" s="85"/>
      <c r="TKU43" s="85"/>
      <c r="TKV43" s="85"/>
      <c r="TKW43" s="85"/>
      <c r="TKX43" s="85"/>
      <c r="TKY43" s="85"/>
      <c r="TKZ43" s="85"/>
      <c r="TLA43" s="85"/>
      <c r="TLB43" s="85"/>
      <c r="TLC43" s="85"/>
      <c r="TLD43" s="85"/>
      <c r="TLE43" s="85"/>
      <c r="TLF43" s="85"/>
      <c r="TLG43" s="85"/>
      <c r="TLH43" s="85"/>
      <c r="TLI43" s="85"/>
      <c r="TLJ43" s="85"/>
      <c r="TLK43" s="85"/>
      <c r="TLL43" s="85"/>
      <c r="TLM43" s="85"/>
      <c r="TLN43" s="85"/>
      <c r="TLO43" s="85"/>
      <c r="TLP43" s="85"/>
      <c r="TLQ43" s="85"/>
      <c r="TLR43" s="85"/>
      <c r="TLS43" s="85"/>
      <c r="TLT43" s="85"/>
      <c r="TLU43" s="85"/>
      <c r="TLV43" s="85"/>
      <c r="TLW43" s="85"/>
      <c r="TLX43" s="85"/>
      <c r="TLY43" s="85"/>
      <c r="TLZ43" s="85"/>
      <c r="TMA43" s="85"/>
      <c r="TMB43" s="85"/>
      <c r="TMC43" s="85"/>
      <c r="TMD43" s="85"/>
      <c r="TME43" s="85"/>
      <c r="TMF43" s="85"/>
      <c r="TMG43" s="85"/>
      <c r="TMH43" s="85"/>
      <c r="TMI43" s="85"/>
      <c r="TMJ43" s="85"/>
      <c r="TMK43" s="85"/>
      <c r="TML43" s="85"/>
      <c r="TMM43" s="85"/>
      <c r="TMN43" s="85"/>
      <c r="TMO43" s="85"/>
      <c r="TMP43" s="85"/>
      <c r="TMQ43" s="85"/>
      <c r="TMR43" s="85"/>
      <c r="TMS43" s="85"/>
      <c r="TMT43" s="85"/>
      <c r="TMU43" s="85"/>
      <c r="TMV43" s="85"/>
      <c r="TMW43" s="85"/>
      <c r="TMX43" s="85"/>
      <c r="TMY43" s="85"/>
      <c r="TMZ43" s="85"/>
      <c r="TNA43" s="85"/>
      <c r="TNB43" s="85"/>
      <c r="TNC43" s="85"/>
      <c r="TND43" s="85"/>
      <c r="TNE43" s="85"/>
      <c r="TNF43" s="85"/>
      <c r="TNG43" s="85"/>
      <c r="TNH43" s="85"/>
      <c r="TNI43" s="85"/>
      <c r="TNJ43" s="85"/>
      <c r="TNK43" s="85"/>
      <c r="TNL43" s="85"/>
      <c r="TNM43" s="85"/>
      <c r="TNN43" s="85"/>
      <c r="TNO43" s="85"/>
      <c r="TNP43" s="85"/>
      <c r="TNQ43" s="85"/>
      <c r="TNR43" s="85"/>
      <c r="TNS43" s="85"/>
      <c r="TNT43" s="85"/>
      <c r="TNU43" s="85"/>
      <c r="TNV43" s="85"/>
      <c r="TNW43" s="85"/>
      <c r="TNX43" s="85"/>
      <c r="TNY43" s="85"/>
      <c r="TNZ43" s="85"/>
      <c r="TOA43" s="85"/>
      <c r="TOB43" s="85"/>
      <c r="TOC43" s="85"/>
      <c r="TOD43" s="85"/>
      <c r="TOE43" s="85"/>
      <c r="TOF43" s="85"/>
      <c r="TOG43" s="85"/>
      <c r="TOH43" s="85"/>
      <c r="TOI43" s="85"/>
      <c r="TOJ43" s="85"/>
      <c r="TOK43" s="85"/>
      <c r="TOL43" s="85"/>
      <c r="TOM43" s="85"/>
      <c r="TON43" s="85"/>
      <c r="TOO43" s="85"/>
      <c r="TOP43" s="85"/>
      <c r="TOQ43" s="85"/>
      <c r="TOR43" s="85"/>
      <c r="TOS43" s="85"/>
      <c r="TOT43" s="85"/>
      <c r="TOU43" s="85"/>
      <c r="TOV43" s="85"/>
      <c r="TOW43" s="85"/>
      <c r="TOX43" s="85"/>
      <c r="TOY43" s="85"/>
      <c r="TOZ43" s="85"/>
      <c r="TPA43" s="85"/>
      <c r="TPB43" s="85"/>
      <c r="TPC43" s="85"/>
      <c r="TPD43" s="85"/>
      <c r="TPE43" s="85"/>
      <c r="TPF43" s="85"/>
      <c r="TPG43" s="85"/>
      <c r="TPH43" s="85"/>
      <c r="TPI43" s="85"/>
      <c r="TPJ43" s="85"/>
      <c r="TPK43" s="85"/>
      <c r="TPL43" s="85"/>
      <c r="TPM43" s="85"/>
      <c r="TPN43" s="85"/>
      <c r="TPO43" s="85"/>
      <c r="TPP43" s="85"/>
      <c r="TPQ43" s="85"/>
      <c r="TPR43" s="85"/>
      <c r="TPS43" s="85"/>
      <c r="TPT43" s="85"/>
      <c r="TPU43" s="85"/>
      <c r="TPV43" s="85"/>
      <c r="TPW43" s="85"/>
      <c r="TPX43" s="85"/>
      <c r="TPY43" s="85"/>
      <c r="TPZ43" s="85"/>
      <c r="TQA43" s="85"/>
      <c r="TQB43" s="85"/>
      <c r="TQC43" s="85"/>
      <c r="TQD43" s="85"/>
      <c r="TQE43" s="85"/>
      <c r="TQF43" s="85"/>
      <c r="TQG43" s="85"/>
      <c r="TQH43" s="85"/>
      <c r="TQI43" s="85"/>
      <c r="TQJ43" s="85"/>
      <c r="TQK43" s="85"/>
      <c r="TQL43" s="85"/>
      <c r="TQM43" s="85"/>
      <c r="TQN43" s="85"/>
      <c r="TQO43" s="85"/>
      <c r="TQP43" s="85"/>
      <c r="TQQ43" s="85"/>
      <c r="TQR43" s="85"/>
      <c r="TQS43" s="85"/>
      <c r="TQT43" s="85"/>
      <c r="TQU43" s="85"/>
      <c r="TQV43" s="85"/>
      <c r="TQW43" s="85"/>
      <c r="TQX43" s="85"/>
      <c r="TQY43" s="85"/>
      <c r="TQZ43" s="85"/>
      <c r="TRA43" s="85"/>
      <c r="TRB43" s="85"/>
      <c r="TRC43" s="85"/>
      <c r="TRD43" s="85"/>
      <c r="TRE43" s="85"/>
      <c r="TRF43" s="85"/>
      <c r="TRG43" s="85"/>
      <c r="TRH43" s="85"/>
      <c r="TRI43" s="85"/>
      <c r="TRJ43" s="85"/>
      <c r="TRK43" s="85"/>
      <c r="TRL43" s="85"/>
      <c r="TRM43" s="85"/>
      <c r="TRN43" s="85"/>
      <c r="TRO43" s="85"/>
      <c r="TRP43" s="85"/>
      <c r="TRQ43" s="85"/>
      <c r="TRR43" s="85"/>
      <c r="TRS43" s="85"/>
      <c r="TRT43" s="85"/>
      <c r="TRU43" s="85"/>
      <c r="TRV43" s="85"/>
      <c r="TRW43" s="85"/>
      <c r="TRX43" s="85"/>
      <c r="TRY43" s="85"/>
      <c r="TRZ43" s="85"/>
      <c r="TSA43" s="85"/>
      <c r="TSB43" s="85"/>
      <c r="TSC43" s="85"/>
      <c r="TSD43" s="85"/>
      <c r="TSE43" s="85"/>
      <c r="TSF43" s="85"/>
      <c r="TSG43" s="85"/>
      <c r="TSH43" s="85"/>
      <c r="TSI43" s="85"/>
      <c r="TSJ43" s="85"/>
      <c r="TSK43" s="85"/>
      <c r="TSL43" s="85"/>
      <c r="TSM43" s="85"/>
      <c r="TSN43" s="85"/>
      <c r="TSO43" s="85"/>
      <c r="TSP43" s="85"/>
      <c r="TSQ43" s="85"/>
      <c r="TSR43" s="85"/>
      <c r="TSS43" s="85"/>
      <c r="TST43" s="85"/>
      <c r="TSU43" s="85"/>
      <c r="TSV43" s="85"/>
      <c r="TSW43" s="85"/>
      <c r="TSX43" s="85"/>
      <c r="TSY43" s="85"/>
      <c r="TSZ43" s="85"/>
      <c r="TTA43" s="85"/>
      <c r="TTB43" s="85"/>
      <c r="TTC43" s="85"/>
      <c r="TTD43" s="85"/>
      <c r="TTE43" s="85"/>
      <c r="TTF43" s="85"/>
      <c r="TTG43" s="85"/>
      <c r="TTH43" s="85"/>
      <c r="TTI43" s="85"/>
      <c r="TTJ43" s="85"/>
      <c r="TTK43" s="85"/>
      <c r="TTL43" s="85"/>
      <c r="TTM43" s="85"/>
      <c r="TTN43" s="85"/>
      <c r="TTO43" s="85"/>
      <c r="TTP43" s="85"/>
      <c r="TTQ43" s="85"/>
      <c r="TTR43" s="85"/>
      <c r="TTS43" s="85"/>
      <c r="TTT43" s="85"/>
      <c r="TTU43" s="85"/>
      <c r="TTV43" s="85"/>
      <c r="TTW43" s="85"/>
      <c r="TTX43" s="85"/>
      <c r="TTY43" s="85"/>
      <c r="TTZ43" s="85"/>
      <c r="TUA43" s="85"/>
      <c r="TUB43" s="85"/>
      <c r="TUC43" s="85"/>
      <c r="TUD43" s="85"/>
      <c r="TUE43" s="85"/>
      <c r="TUF43" s="85"/>
      <c r="TUG43" s="85"/>
      <c r="TUH43" s="85"/>
      <c r="TUI43" s="85"/>
      <c r="TUJ43" s="85"/>
      <c r="TUK43" s="85"/>
      <c r="TUL43" s="85"/>
      <c r="TUM43" s="85"/>
      <c r="TUN43" s="85"/>
      <c r="TUO43" s="85"/>
      <c r="TUP43" s="85"/>
      <c r="TUQ43" s="85"/>
      <c r="TUR43" s="85"/>
      <c r="TUS43" s="85"/>
      <c r="TUT43" s="85"/>
      <c r="TUU43" s="85"/>
      <c r="TUV43" s="85"/>
      <c r="TUW43" s="85"/>
      <c r="TUX43" s="85"/>
      <c r="TUY43" s="85"/>
      <c r="TUZ43" s="85"/>
      <c r="TVA43" s="85"/>
      <c r="TVB43" s="85"/>
      <c r="TVC43" s="85"/>
      <c r="TVD43" s="85"/>
      <c r="TVE43" s="85"/>
      <c r="TVF43" s="85"/>
      <c r="TVG43" s="85"/>
      <c r="TVH43" s="85"/>
      <c r="TVI43" s="85"/>
      <c r="TVJ43" s="85"/>
      <c r="TVK43" s="85"/>
      <c r="TVL43" s="85"/>
      <c r="TVM43" s="85"/>
      <c r="TVN43" s="85"/>
      <c r="TVO43" s="85"/>
      <c r="TVP43" s="85"/>
      <c r="TVQ43" s="85"/>
      <c r="TVR43" s="85"/>
      <c r="TVS43" s="85"/>
      <c r="TVT43" s="85"/>
      <c r="TVU43" s="85"/>
      <c r="TVV43" s="85"/>
      <c r="TVW43" s="85"/>
      <c r="TVX43" s="85"/>
      <c r="TVY43" s="85"/>
      <c r="TVZ43" s="85"/>
      <c r="TWA43" s="85"/>
      <c r="TWB43" s="85"/>
      <c r="TWC43" s="85"/>
      <c r="TWD43" s="85"/>
      <c r="TWE43" s="85"/>
      <c r="TWF43" s="85"/>
      <c r="TWG43" s="85"/>
      <c r="TWH43" s="85"/>
      <c r="TWI43" s="85"/>
      <c r="TWJ43" s="85"/>
      <c r="TWK43" s="85"/>
      <c r="TWL43" s="85"/>
      <c r="TWM43" s="85"/>
      <c r="TWN43" s="85"/>
      <c r="TWO43" s="85"/>
      <c r="TWP43" s="85"/>
      <c r="TWQ43" s="85"/>
      <c r="TWR43" s="85"/>
      <c r="TWS43" s="85"/>
      <c r="TWT43" s="85"/>
      <c r="TWU43" s="85"/>
      <c r="TWV43" s="85"/>
      <c r="TWW43" s="85"/>
      <c r="TWX43" s="85"/>
      <c r="TWY43" s="85"/>
      <c r="TWZ43" s="85"/>
      <c r="TXA43" s="85"/>
      <c r="TXB43" s="85"/>
      <c r="TXC43" s="85"/>
      <c r="TXD43" s="85"/>
      <c r="TXE43" s="85"/>
      <c r="TXF43" s="85"/>
      <c r="TXG43" s="85"/>
      <c r="TXH43" s="85"/>
      <c r="TXI43" s="85"/>
      <c r="TXJ43" s="85"/>
      <c r="TXK43" s="85"/>
      <c r="TXL43" s="85"/>
      <c r="TXM43" s="85"/>
      <c r="TXN43" s="85"/>
      <c r="TXO43" s="85"/>
      <c r="TXP43" s="85"/>
      <c r="TXQ43" s="85"/>
      <c r="TXR43" s="85"/>
      <c r="TXS43" s="85"/>
      <c r="TXT43" s="85"/>
      <c r="TXU43" s="85"/>
      <c r="TXV43" s="85"/>
      <c r="TXW43" s="85"/>
      <c r="TXX43" s="85"/>
      <c r="TXY43" s="85"/>
      <c r="TXZ43" s="85"/>
      <c r="TYA43" s="85"/>
      <c r="TYB43" s="85"/>
      <c r="TYC43" s="85"/>
      <c r="TYD43" s="85"/>
      <c r="TYE43" s="85"/>
      <c r="TYF43" s="85"/>
      <c r="TYG43" s="85"/>
      <c r="TYH43" s="85"/>
      <c r="TYI43" s="85"/>
      <c r="TYJ43" s="85"/>
      <c r="TYK43" s="85"/>
      <c r="TYL43" s="85"/>
      <c r="TYM43" s="85"/>
      <c r="TYN43" s="85"/>
      <c r="TYO43" s="85"/>
      <c r="TYP43" s="85"/>
      <c r="TYQ43" s="85"/>
      <c r="TYR43" s="85"/>
      <c r="TYS43" s="85"/>
      <c r="TYT43" s="85"/>
      <c r="TYU43" s="85"/>
      <c r="TYV43" s="85"/>
      <c r="TYW43" s="85"/>
      <c r="TYX43" s="85"/>
      <c r="TYY43" s="85"/>
      <c r="TYZ43" s="85"/>
      <c r="TZA43" s="85"/>
      <c r="TZB43" s="85"/>
      <c r="TZC43" s="85"/>
      <c r="TZD43" s="85"/>
      <c r="TZE43" s="85"/>
      <c r="TZF43" s="85"/>
      <c r="TZG43" s="85"/>
      <c r="TZH43" s="85"/>
      <c r="TZI43" s="85"/>
      <c r="TZJ43" s="85"/>
      <c r="TZK43" s="85"/>
      <c r="TZL43" s="85"/>
      <c r="TZM43" s="85"/>
      <c r="TZN43" s="85"/>
      <c r="TZO43" s="85"/>
      <c r="TZP43" s="85"/>
      <c r="TZQ43" s="85"/>
      <c r="TZR43" s="85"/>
      <c r="TZS43" s="85"/>
      <c r="TZT43" s="85"/>
      <c r="TZU43" s="85"/>
      <c r="TZV43" s="85"/>
      <c r="TZW43" s="85"/>
      <c r="TZX43" s="85"/>
      <c r="TZY43" s="85"/>
      <c r="TZZ43" s="85"/>
      <c r="UAA43" s="85"/>
      <c r="UAB43" s="85"/>
      <c r="UAC43" s="85"/>
      <c r="UAD43" s="85"/>
      <c r="UAE43" s="85"/>
      <c r="UAF43" s="85"/>
      <c r="UAG43" s="85"/>
      <c r="UAH43" s="85"/>
      <c r="UAI43" s="85"/>
      <c r="UAJ43" s="85"/>
      <c r="UAK43" s="85"/>
      <c r="UAL43" s="85"/>
      <c r="UAM43" s="85"/>
      <c r="UAN43" s="85"/>
      <c r="UAO43" s="85"/>
      <c r="UAP43" s="85"/>
      <c r="UAQ43" s="85"/>
      <c r="UAR43" s="85"/>
      <c r="UAS43" s="85"/>
      <c r="UAT43" s="85"/>
      <c r="UAU43" s="85"/>
      <c r="UAV43" s="85"/>
      <c r="UAW43" s="85"/>
      <c r="UAX43" s="85"/>
      <c r="UAY43" s="85"/>
      <c r="UAZ43" s="85"/>
      <c r="UBA43" s="85"/>
      <c r="UBB43" s="85"/>
      <c r="UBC43" s="85"/>
      <c r="UBD43" s="85"/>
      <c r="UBE43" s="85"/>
      <c r="UBF43" s="85"/>
      <c r="UBG43" s="85"/>
      <c r="UBH43" s="85"/>
      <c r="UBI43" s="85"/>
      <c r="UBJ43" s="85"/>
      <c r="UBK43" s="85"/>
      <c r="UBL43" s="85"/>
      <c r="UBM43" s="85"/>
      <c r="UBN43" s="85"/>
      <c r="UBO43" s="85"/>
      <c r="UBP43" s="85"/>
      <c r="UBQ43" s="85"/>
      <c r="UBR43" s="85"/>
      <c r="UBS43" s="85"/>
      <c r="UBT43" s="85"/>
      <c r="UBU43" s="85"/>
      <c r="UBV43" s="85"/>
      <c r="UBW43" s="85"/>
      <c r="UBX43" s="85"/>
      <c r="UBY43" s="85"/>
      <c r="UBZ43" s="85"/>
      <c r="UCA43" s="85"/>
      <c r="UCB43" s="85"/>
      <c r="UCC43" s="85"/>
      <c r="UCD43" s="85"/>
      <c r="UCE43" s="85"/>
      <c r="UCF43" s="85"/>
      <c r="UCG43" s="85"/>
      <c r="UCH43" s="85"/>
      <c r="UCI43" s="85"/>
      <c r="UCJ43" s="85"/>
      <c r="UCK43" s="85"/>
      <c r="UCL43" s="85"/>
      <c r="UCM43" s="85"/>
      <c r="UCN43" s="85"/>
      <c r="UCO43" s="85"/>
      <c r="UCP43" s="85"/>
      <c r="UCQ43" s="85"/>
      <c r="UCR43" s="85"/>
      <c r="UCS43" s="85"/>
      <c r="UCT43" s="85"/>
      <c r="UCU43" s="85"/>
      <c r="UCV43" s="85"/>
      <c r="UCW43" s="85"/>
      <c r="UCX43" s="85"/>
      <c r="UCY43" s="85"/>
      <c r="UCZ43" s="85"/>
      <c r="UDA43" s="85"/>
      <c r="UDB43" s="85"/>
      <c r="UDC43" s="85"/>
      <c r="UDD43" s="85"/>
      <c r="UDE43" s="85"/>
      <c r="UDF43" s="85"/>
      <c r="UDG43" s="85"/>
      <c r="UDH43" s="85"/>
      <c r="UDI43" s="85"/>
      <c r="UDJ43" s="85"/>
      <c r="UDK43" s="85"/>
      <c r="UDL43" s="85"/>
      <c r="UDM43" s="85"/>
      <c r="UDN43" s="85"/>
      <c r="UDO43" s="85"/>
      <c r="UDP43" s="85"/>
      <c r="UDQ43" s="85"/>
      <c r="UDR43" s="85"/>
      <c r="UDS43" s="85"/>
      <c r="UDT43" s="85"/>
      <c r="UDU43" s="85"/>
      <c r="UDV43" s="85"/>
      <c r="UDW43" s="85"/>
      <c r="UDX43" s="85"/>
      <c r="UDY43" s="85"/>
      <c r="UDZ43" s="85"/>
      <c r="UEA43" s="85"/>
      <c r="UEB43" s="85"/>
      <c r="UEC43" s="85"/>
      <c r="UED43" s="85"/>
      <c r="UEE43" s="85"/>
      <c r="UEF43" s="85"/>
      <c r="UEG43" s="85"/>
      <c r="UEH43" s="85"/>
      <c r="UEI43" s="85"/>
      <c r="UEJ43" s="85"/>
      <c r="UEK43" s="85"/>
      <c r="UEL43" s="85"/>
      <c r="UEM43" s="85"/>
      <c r="UEN43" s="85"/>
      <c r="UEO43" s="85"/>
      <c r="UEP43" s="85"/>
      <c r="UEQ43" s="85"/>
      <c r="UER43" s="85"/>
      <c r="UES43" s="85"/>
      <c r="UET43" s="85"/>
      <c r="UEU43" s="85"/>
      <c r="UEV43" s="85"/>
      <c r="UEW43" s="85"/>
      <c r="UEX43" s="85"/>
      <c r="UEY43" s="85"/>
      <c r="UEZ43" s="85"/>
      <c r="UFA43" s="85"/>
      <c r="UFB43" s="85"/>
      <c r="UFC43" s="85"/>
      <c r="UFD43" s="85"/>
      <c r="UFE43" s="85"/>
      <c r="UFF43" s="85"/>
      <c r="UFG43" s="85"/>
      <c r="UFH43" s="85"/>
      <c r="UFI43" s="85"/>
      <c r="UFJ43" s="85"/>
      <c r="UFK43" s="85"/>
      <c r="UFL43" s="85"/>
      <c r="UFM43" s="85"/>
      <c r="UFN43" s="85"/>
      <c r="UFO43" s="85"/>
      <c r="UFP43" s="85"/>
      <c r="UFQ43" s="85"/>
      <c r="UFR43" s="85"/>
      <c r="UFS43" s="85"/>
      <c r="UFT43" s="85"/>
      <c r="UFU43" s="85"/>
      <c r="UFV43" s="85"/>
      <c r="UFW43" s="85"/>
      <c r="UFX43" s="85"/>
      <c r="UFY43" s="85"/>
      <c r="UFZ43" s="85"/>
      <c r="UGA43" s="85"/>
      <c r="UGB43" s="85"/>
      <c r="UGC43" s="85"/>
      <c r="UGD43" s="85"/>
      <c r="UGE43" s="85"/>
      <c r="UGF43" s="85"/>
      <c r="UGG43" s="85"/>
      <c r="UGH43" s="85"/>
      <c r="UGI43" s="85"/>
      <c r="UGJ43" s="85"/>
      <c r="UGK43" s="85"/>
      <c r="UGL43" s="85"/>
      <c r="UGM43" s="85"/>
      <c r="UGN43" s="85"/>
      <c r="UGO43" s="85"/>
      <c r="UGP43" s="85"/>
      <c r="UGQ43" s="85"/>
      <c r="UGR43" s="85"/>
      <c r="UGS43" s="85"/>
      <c r="UGT43" s="85"/>
      <c r="UGU43" s="85"/>
      <c r="UGV43" s="85"/>
      <c r="UGW43" s="85"/>
      <c r="UGX43" s="85"/>
      <c r="UGY43" s="85"/>
      <c r="UGZ43" s="85"/>
      <c r="UHA43" s="85"/>
      <c r="UHB43" s="85"/>
      <c r="UHC43" s="85"/>
      <c r="UHD43" s="85"/>
      <c r="UHE43" s="85"/>
      <c r="UHF43" s="85"/>
      <c r="UHG43" s="85"/>
      <c r="UHH43" s="85"/>
      <c r="UHI43" s="85"/>
      <c r="UHJ43" s="85"/>
      <c r="UHK43" s="85"/>
      <c r="UHL43" s="85"/>
      <c r="UHM43" s="85"/>
      <c r="UHN43" s="85"/>
      <c r="UHO43" s="85"/>
      <c r="UHP43" s="85"/>
      <c r="UHQ43" s="85"/>
      <c r="UHR43" s="85"/>
      <c r="UHS43" s="85"/>
      <c r="UHT43" s="85"/>
      <c r="UHU43" s="85"/>
      <c r="UHV43" s="85"/>
      <c r="UHW43" s="85"/>
      <c r="UHX43" s="85"/>
      <c r="UHY43" s="85"/>
      <c r="UHZ43" s="85"/>
      <c r="UIA43" s="85"/>
      <c r="UIB43" s="85"/>
      <c r="UIC43" s="85"/>
      <c r="UID43" s="85"/>
      <c r="UIE43" s="85"/>
      <c r="UIF43" s="85"/>
      <c r="UIG43" s="85"/>
      <c r="UIH43" s="85"/>
      <c r="UII43" s="85"/>
      <c r="UIJ43" s="85"/>
      <c r="UIK43" s="85"/>
      <c r="UIL43" s="85"/>
      <c r="UIM43" s="85"/>
      <c r="UIN43" s="85"/>
      <c r="UIO43" s="85"/>
      <c r="UIP43" s="85"/>
      <c r="UIQ43" s="85"/>
      <c r="UIR43" s="85"/>
      <c r="UIS43" s="85"/>
      <c r="UIT43" s="85"/>
      <c r="UIU43" s="85"/>
      <c r="UIV43" s="85"/>
      <c r="UIW43" s="85"/>
      <c r="UIX43" s="85"/>
      <c r="UIY43" s="85"/>
      <c r="UIZ43" s="85"/>
      <c r="UJA43" s="85"/>
      <c r="UJB43" s="85"/>
      <c r="UJC43" s="85"/>
      <c r="UJD43" s="85"/>
      <c r="UJE43" s="85"/>
      <c r="UJF43" s="85"/>
      <c r="UJG43" s="85"/>
      <c r="UJH43" s="85"/>
      <c r="UJI43" s="85"/>
      <c r="UJJ43" s="85"/>
      <c r="UJK43" s="85"/>
      <c r="UJL43" s="85"/>
      <c r="UJM43" s="85"/>
      <c r="UJN43" s="85"/>
      <c r="UJO43" s="85"/>
      <c r="UJP43" s="85"/>
      <c r="UJQ43" s="85"/>
      <c r="UJR43" s="85"/>
      <c r="UJS43" s="85"/>
      <c r="UJT43" s="85"/>
      <c r="UJU43" s="85"/>
      <c r="UJV43" s="85"/>
      <c r="UJW43" s="85"/>
      <c r="UJX43" s="85"/>
      <c r="UJY43" s="85"/>
      <c r="UJZ43" s="85"/>
      <c r="UKA43" s="85"/>
      <c r="UKB43" s="85"/>
      <c r="UKC43" s="85"/>
      <c r="UKD43" s="85"/>
      <c r="UKE43" s="85"/>
      <c r="UKF43" s="85"/>
      <c r="UKG43" s="85"/>
      <c r="UKH43" s="85"/>
      <c r="UKI43" s="85"/>
      <c r="UKJ43" s="85"/>
      <c r="UKK43" s="85"/>
      <c r="UKL43" s="85"/>
      <c r="UKM43" s="85"/>
      <c r="UKN43" s="85"/>
      <c r="UKO43" s="85"/>
      <c r="UKP43" s="85"/>
      <c r="UKQ43" s="85"/>
      <c r="UKR43" s="85"/>
      <c r="UKS43" s="85"/>
      <c r="UKT43" s="85"/>
      <c r="UKU43" s="85"/>
      <c r="UKV43" s="85"/>
      <c r="UKW43" s="85"/>
      <c r="UKX43" s="85"/>
      <c r="UKY43" s="85"/>
      <c r="UKZ43" s="85"/>
      <c r="ULA43" s="85"/>
      <c r="ULB43" s="85"/>
      <c r="ULC43" s="85"/>
      <c r="ULD43" s="85"/>
      <c r="ULE43" s="85"/>
      <c r="ULF43" s="85"/>
      <c r="ULG43" s="85"/>
      <c r="ULH43" s="85"/>
      <c r="ULI43" s="85"/>
      <c r="ULJ43" s="85"/>
      <c r="ULK43" s="85"/>
      <c r="ULL43" s="85"/>
      <c r="ULM43" s="85"/>
      <c r="ULN43" s="85"/>
      <c r="ULO43" s="85"/>
      <c r="ULP43" s="85"/>
      <c r="ULQ43" s="85"/>
      <c r="ULR43" s="85"/>
      <c r="ULS43" s="85"/>
      <c r="ULT43" s="85"/>
      <c r="ULU43" s="85"/>
      <c r="ULV43" s="85"/>
      <c r="ULW43" s="85"/>
      <c r="ULX43" s="85"/>
      <c r="ULY43" s="85"/>
      <c r="ULZ43" s="85"/>
      <c r="UMA43" s="85"/>
      <c r="UMB43" s="85"/>
      <c r="UMC43" s="85"/>
      <c r="UMD43" s="85"/>
      <c r="UME43" s="85"/>
      <c r="UMF43" s="85"/>
      <c r="UMG43" s="85"/>
      <c r="UMH43" s="85"/>
      <c r="UMI43" s="85"/>
      <c r="UMJ43" s="85"/>
      <c r="UMK43" s="85"/>
      <c r="UML43" s="85"/>
      <c r="UMM43" s="85"/>
      <c r="UMN43" s="85"/>
      <c r="UMO43" s="85"/>
      <c r="UMP43" s="85"/>
      <c r="UMQ43" s="85"/>
      <c r="UMR43" s="85"/>
      <c r="UMS43" s="85"/>
      <c r="UMT43" s="85"/>
      <c r="UMU43" s="85"/>
      <c r="UMV43" s="85"/>
      <c r="UMW43" s="85"/>
      <c r="UMX43" s="85"/>
      <c r="UMY43" s="85"/>
      <c r="UMZ43" s="85"/>
      <c r="UNA43" s="85"/>
      <c r="UNB43" s="85"/>
      <c r="UNC43" s="85"/>
      <c r="UND43" s="85"/>
      <c r="UNE43" s="85"/>
      <c r="UNF43" s="85"/>
      <c r="UNG43" s="85"/>
      <c r="UNH43" s="85"/>
      <c r="UNI43" s="85"/>
      <c r="UNJ43" s="85"/>
      <c r="UNK43" s="85"/>
      <c r="UNL43" s="85"/>
      <c r="UNM43" s="85"/>
      <c r="UNN43" s="85"/>
      <c r="UNO43" s="85"/>
      <c r="UNP43" s="85"/>
      <c r="UNQ43" s="85"/>
      <c r="UNR43" s="85"/>
      <c r="UNS43" s="85"/>
      <c r="UNT43" s="85"/>
      <c r="UNU43" s="85"/>
      <c r="UNV43" s="85"/>
      <c r="UNW43" s="85"/>
      <c r="UNX43" s="85"/>
      <c r="UNY43" s="85"/>
      <c r="UNZ43" s="85"/>
      <c r="UOA43" s="85"/>
      <c r="UOB43" s="85"/>
      <c r="UOC43" s="85"/>
      <c r="UOD43" s="85"/>
      <c r="UOE43" s="85"/>
      <c r="UOF43" s="85"/>
      <c r="UOG43" s="85"/>
      <c r="UOH43" s="85"/>
      <c r="UOI43" s="85"/>
      <c r="UOJ43" s="85"/>
      <c r="UOK43" s="85"/>
      <c r="UOL43" s="85"/>
      <c r="UOM43" s="85"/>
      <c r="UON43" s="85"/>
      <c r="UOO43" s="85"/>
      <c r="UOP43" s="85"/>
      <c r="UOQ43" s="85"/>
      <c r="UOR43" s="85"/>
      <c r="UOS43" s="85"/>
      <c r="UOT43" s="85"/>
      <c r="UOU43" s="85"/>
      <c r="UOV43" s="85"/>
      <c r="UOW43" s="85"/>
      <c r="UOX43" s="85"/>
      <c r="UOY43" s="85"/>
      <c r="UOZ43" s="85"/>
      <c r="UPA43" s="85"/>
      <c r="UPB43" s="85"/>
      <c r="UPC43" s="85"/>
      <c r="UPD43" s="85"/>
      <c r="UPE43" s="85"/>
      <c r="UPF43" s="85"/>
      <c r="UPG43" s="85"/>
      <c r="UPH43" s="85"/>
      <c r="UPI43" s="85"/>
      <c r="UPJ43" s="85"/>
      <c r="UPK43" s="85"/>
      <c r="UPL43" s="85"/>
      <c r="UPM43" s="85"/>
      <c r="UPN43" s="85"/>
      <c r="UPO43" s="85"/>
      <c r="UPP43" s="85"/>
      <c r="UPQ43" s="85"/>
      <c r="UPR43" s="85"/>
      <c r="UPS43" s="85"/>
      <c r="UPT43" s="85"/>
      <c r="UPU43" s="85"/>
      <c r="UPV43" s="85"/>
      <c r="UPW43" s="85"/>
      <c r="UPX43" s="85"/>
      <c r="UPY43" s="85"/>
      <c r="UPZ43" s="85"/>
      <c r="UQA43" s="85"/>
      <c r="UQB43" s="85"/>
      <c r="UQC43" s="85"/>
      <c r="UQD43" s="85"/>
      <c r="UQE43" s="85"/>
      <c r="UQF43" s="85"/>
      <c r="UQG43" s="85"/>
      <c r="UQH43" s="85"/>
      <c r="UQI43" s="85"/>
      <c r="UQJ43" s="85"/>
      <c r="UQK43" s="85"/>
      <c r="UQL43" s="85"/>
      <c r="UQM43" s="85"/>
      <c r="UQN43" s="85"/>
      <c r="UQO43" s="85"/>
      <c r="UQP43" s="85"/>
      <c r="UQQ43" s="85"/>
      <c r="UQR43" s="85"/>
      <c r="UQS43" s="85"/>
      <c r="UQT43" s="85"/>
      <c r="UQU43" s="85"/>
      <c r="UQV43" s="85"/>
      <c r="UQW43" s="85"/>
      <c r="UQX43" s="85"/>
      <c r="UQY43" s="85"/>
      <c r="UQZ43" s="85"/>
      <c r="URA43" s="85"/>
      <c r="URB43" s="85"/>
      <c r="URC43" s="85"/>
      <c r="URD43" s="85"/>
      <c r="URE43" s="85"/>
      <c r="URF43" s="85"/>
      <c r="URG43" s="85"/>
      <c r="URH43" s="85"/>
      <c r="URI43" s="85"/>
      <c r="URJ43" s="85"/>
      <c r="URK43" s="85"/>
      <c r="URL43" s="85"/>
      <c r="URM43" s="85"/>
      <c r="URN43" s="85"/>
      <c r="URO43" s="85"/>
      <c r="URP43" s="85"/>
      <c r="URQ43" s="85"/>
      <c r="URR43" s="85"/>
      <c r="URS43" s="85"/>
      <c r="URT43" s="85"/>
      <c r="URU43" s="85"/>
      <c r="URV43" s="85"/>
      <c r="URW43" s="85"/>
      <c r="URX43" s="85"/>
      <c r="URY43" s="85"/>
      <c r="URZ43" s="85"/>
      <c r="USA43" s="85"/>
      <c r="USB43" s="85"/>
      <c r="USC43" s="85"/>
      <c r="USD43" s="85"/>
      <c r="USE43" s="85"/>
      <c r="USF43" s="85"/>
      <c r="USG43" s="85"/>
      <c r="USH43" s="85"/>
      <c r="USI43" s="85"/>
      <c r="USJ43" s="85"/>
      <c r="USK43" s="85"/>
      <c r="USL43" s="85"/>
      <c r="USM43" s="85"/>
      <c r="USN43" s="85"/>
      <c r="USO43" s="85"/>
      <c r="USP43" s="85"/>
      <c r="USQ43" s="85"/>
      <c r="USR43" s="85"/>
      <c r="USS43" s="85"/>
      <c r="UST43" s="85"/>
      <c r="USU43" s="85"/>
      <c r="USV43" s="85"/>
      <c r="USW43" s="85"/>
      <c r="USX43" s="85"/>
      <c r="USY43" s="85"/>
      <c r="USZ43" s="85"/>
      <c r="UTA43" s="85"/>
      <c r="UTB43" s="85"/>
      <c r="UTC43" s="85"/>
      <c r="UTD43" s="85"/>
      <c r="UTE43" s="85"/>
      <c r="UTF43" s="85"/>
      <c r="UTG43" s="85"/>
      <c r="UTH43" s="85"/>
      <c r="UTI43" s="85"/>
      <c r="UTJ43" s="85"/>
      <c r="UTK43" s="85"/>
      <c r="UTL43" s="85"/>
      <c r="UTM43" s="85"/>
      <c r="UTN43" s="85"/>
      <c r="UTO43" s="85"/>
      <c r="UTP43" s="85"/>
      <c r="UTQ43" s="85"/>
      <c r="UTR43" s="85"/>
      <c r="UTS43" s="85"/>
      <c r="UTT43" s="85"/>
      <c r="UTU43" s="85"/>
      <c r="UTV43" s="85"/>
      <c r="UTW43" s="85"/>
      <c r="UTX43" s="85"/>
      <c r="UTY43" s="85"/>
      <c r="UTZ43" s="85"/>
      <c r="UUA43" s="85"/>
      <c r="UUB43" s="85"/>
      <c r="UUC43" s="85"/>
      <c r="UUD43" s="85"/>
      <c r="UUE43" s="85"/>
      <c r="UUF43" s="85"/>
      <c r="UUG43" s="85"/>
      <c r="UUH43" s="85"/>
      <c r="UUI43" s="85"/>
      <c r="UUJ43" s="85"/>
      <c r="UUK43" s="85"/>
      <c r="UUL43" s="85"/>
      <c r="UUM43" s="85"/>
      <c r="UUN43" s="85"/>
      <c r="UUO43" s="85"/>
      <c r="UUP43" s="85"/>
      <c r="UUQ43" s="85"/>
      <c r="UUR43" s="85"/>
      <c r="UUS43" s="85"/>
      <c r="UUT43" s="85"/>
      <c r="UUU43" s="85"/>
      <c r="UUV43" s="85"/>
      <c r="UUW43" s="85"/>
      <c r="UUX43" s="85"/>
      <c r="UUY43" s="85"/>
      <c r="UUZ43" s="85"/>
      <c r="UVA43" s="85"/>
      <c r="UVB43" s="85"/>
      <c r="UVC43" s="85"/>
      <c r="UVD43" s="85"/>
      <c r="UVE43" s="85"/>
      <c r="UVF43" s="85"/>
      <c r="UVG43" s="85"/>
      <c r="UVH43" s="85"/>
      <c r="UVI43" s="85"/>
      <c r="UVJ43" s="85"/>
      <c r="UVK43" s="85"/>
      <c r="UVL43" s="85"/>
      <c r="UVM43" s="85"/>
      <c r="UVN43" s="85"/>
      <c r="UVO43" s="85"/>
      <c r="UVP43" s="85"/>
      <c r="UVQ43" s="85"/>
      <c r="UVR43" s="85"/>
      <c r="UVS43" s="85"/>
      <c r="UVT43" s="85"/>
      <c r="UVU43" s="85"/>
      <c r="UVV43" s="85"/>
      <c r="UVW43" s="85"/>
      <c r="UVX43" s="85"/>
      <c r="UVY43" s="85"/>
      <c r="UVZ43" s="85"/>
      <c r="UWA43" s="85"/>
      <c r="UWB43" s="85"/>
      <c r="UWC43" s="85"/>
      <c r="UWD43" s="85"/>
      <c r="UWE43" s="85"/>
      <c r="UWF43" s="85"/>
      <c r="UWG43" s="85"/>
      <c r="UWH43" s="85"/>
      <c r="UWI43" s="85"/>
      <c r="UWJ43" s="85"/>
      <c r="UWK43" s="85"/>
      <c r="UWL43" s="85"/>
      <c r="UWM43" s="85"/>
      <c r="UWN43" s="85"/>
      <c r="UWO43" s="85"/>
      <c r="UWP43" s="85"/>
      <c r="UWQ43" s="85"/>
      <c r="UWR43" s="85"/>
      <c r="UWS43" s="85"/>
      <c r="UWT43" s="85"/>
      <c r="UWU43" s="85"/>
      <c r="UWV43" s="85"/>
      <c r="UWW43" s="85"/>
      <c r="UWX43" s="85"/>
      <c r="UWY43" s="85"/>
      <c r="UWZ43" s="85"/>
      <c r="UXA43" s="85"/>
      <c r="UXB43" s="85"/>
      <c r="UXC43" s="85"/>
      <c r="UXD43" s="85"/>
      <c r="UXE43" s="85"/>
      <c r="UXF43" s="85"/>
      <c r="UXG43" s="85"/>
      <c r="UXH43" s="85"/>
      <c r="UXI43" s="85"/>
      <c r="UXJ43" s="85"/>
      <c r="UXK43" s="85"/>
      <c r="UXL43" s="85"/>
      <c r="UXM43" s="85"/>
      <c r="UXN43" s="85"/>
      <c r="UXO43" s="85"/>
      <c r="UXP43" s="85"/>
      <c r="UXQ43" s="85"/>
      <c r="UXR43" s="85"/>
      <c r="UXS43" s="85"/>
      <c r="UXT43" s="85"/>
      <c r="UXU43" s="85"/>
      <c r="UXV43" s="85"/>
      <c r="UXW43" s="85"/>
      <c r="UXX43" s="85"/>
      <c r="UXY43" s="85"/>
      <c r="UXZ43" s="85"/>
      <c r="UYA43" s="85"/>
      <c r="UYB43" s="85"/>
      <c r="UYC43" s="85"/>
      <c r="UYD43" s="85"/>
      <c r="UYE43" s="85"/>
      <c r="UYF43" s="85"/>
      <c r="UYG43" s="85"/>
      <c r="UYH43" s="85"/>
      <c r="UYI43" s="85"/>
      <c r="UYJ43" s="85"/>
      <c r="UYK43" s="85"/>
      <c r="UYL43" s="85"/>
      <c r="UYM43" s="85"/>
      <c r="UYN43" s="85"/>
      <c r="UYO43" s="85"/>
      <c r="UYP43" s="85"/>
      <c r="UYQ43" s="85"/>
      <c r="UYR43" s="85"/>
      <c r="UYS43" s="85"/>
      <c r="UYT43" s="85"/>
      <c r="UYU43" s="85"/>
      <c r="UYV43" s="85"/>
      <c r="UYW43" s="85"/>
      <c r="UYX43" s="85"/>
      <c r="UYY43" s="85"/>
      <c r="UYZ43" s="85"/>
      <c r="UZA43" s="85"/>
      <c r="UZB43" s="85"/>
      <c r="UZC43" s="85"/>
      <c r="UZD43" s="85"/>
      <c r="UZE43" s="85"/>
      <c r="UZF43" s="85"/>
      <c r="UZG43" s="85"/>
      <c r="UZH43" s="85"/>
      <c r="UZI43" s="85"/>
      <c r="UZJ43" s="85"/>
      <c r="UZK43" s="85"/>
      <c r="UZL43" s="85"/>
      <c r="UZM43" s="85"/>
      <c r="UZN43" s="85"/>
      <c r="UZO43" s="85"/>
      <c r="UZP43" s="85"/>
      <c r="UZQ43" s="85"/>
      <c r="UZR43" s="85"/>
      <c r="UZS43" s="85"/>
      <c r="UZT43" s="85"/>
      <c r="UZU43" s="85"/>
      <c r="UZV43" s="85"/>
      <c r="UZW43" s="85"/>
      <c r="UZX43" s="85"/>
      <c r="UZY43" s="85"/>
      <c r="UZZ43" s="85"/>
      <c r="VAA43" s="85"/>
      <c r="VAB43" s="85"/>
      <c r="VAC43" s="85"/>
      <c r="VAD43" s="85"/>
      <c r="VAE43" s="85"/>
      <c r="VAF43" s="85"/>
      <c r="VAG43" s="85"/>
      <c r="VAH43" s="85"/>
      <c r="VAI43" s="85"/>
      <c r="VAJ43" s="85"/>
      <c r="VAK43" s="85"/>
      <c r="VAL43" s="85"/>
      <c r="VAM43" s="85"/>
      <c r="VAN43" s="85"/>
      <c r="VAO43" s="85"/>
      <c r="VAP43" s="85"/>
      <c r="VAQ43" s="85"/>
      <c r="VAR43" s="85"/>
      <c r="VAS43" s="85"/>
      <c r="VAT43" s="85"/>
      <c r="VAU43" s="85"/>
      <c r="VAV43" s="85"/>
      <c r="VAW43" s="85"/>
      <c r="VAX43" s="85"/>
      <c r="VAY43" s="85"/>
      <c r="VAZ43" s="85"/>
      <c r="VBA43" s="85"/>
      <c r="VBB43" s="85"/>
      <c r="VBC43" s="85"/>
      <c r="VBD43" s="85"/>
      <c r="VBE43" s="85"/>
      <c r="VBF43" s="85"/>
      <c r="VBG43" s="85"/>
      <c r="VBH43" s="85"/>
      <c r="VBI43" s="85"/>
      <c r="VBJ43" s="85"/>
      <c r="VBK43" s="85"/>
      <c r="VBL43" s="85"/>
      <c r="VBM43" s="85"/>
      <c r="VBN43" s="85"/>
      <c r="VBO43" s="85"/>
      <c r="VBP43" s="85"/>
      <c r="VBQ43" s="85"/>
      <c r="VBR43" s="85"/>
      <c r="VBS43" s="85"/>
      <c r="VBT43" s="85"/>
      <c r="VBU43" s="85"/>
      <c r="VBV43" s="85"/>
      <c r="VBW43" s="85"/>
      <c r="VBX43" s="85"/>
      <c r="VBY43" s="85"/>
      <c r="VBZ43" s="85"/>
      <c r="VCA43" s="85"/>
      <c r="VCB43" s="85"/>
      <c r="VCC43" s="85"/>
      <c r="VCD43" s="85"/>
      <c r="VCE43" s="85"/>
      <c r="VCF43" s="85"/>
      <c r="VCG43" s="85"/>
      <c r="VCH43" s="85"/>
      <c r="VCI43" s="85"/>
      <c r="VCJ43" s="85"/>
      <c r="VCK43" s="85"/>
      <c r="VCL43" s="85"/>
      <c r="VCM43" s="85"/>
      <c r="VCN43" s="85"/>
      <c r="VCO43" s="85"/>
      <c r="VCP43" s="85"/>
      <c r="VCQ43" s="85"/>
      <c r="VCR43" s="85"/>
      <c r="VCS43" s="85"/>
      <c r="VCT43" s="85"/>
      <c r="VCU43" s="85"/>
      <c r="VCV43" s="85"/>
      <c r="VCW43" s="85"/>
      <c r="VCX43" s="85"/>
      <c r="VCY43" s="85"/>
      <c r="VCZ43" s="85"/>
      <c r="VDA43" s="85"/>
      <c r="VDB43" s="85"/>
      <c r="VDC43" s="85"/>
      <c r="VDD43" s="85"/>
      <c r="VDE43" s="85"/>
      <c r="VDF43" s="85"/>
      <c r="VDG43" s="85"/>
      <c r="VDH43" s="85"/>
      <c r="VDI43" s="85"/>
      <c r="VDJ43" s="85"/>
      <c r="VDK43" s="85"/>
      <c r="VDL43" s="85"/>
      <c r="VDM43" s="85"/>
      <c r="VDN43" s="85"/>
      <c r="VDO43" s="85"/>
      <c r="VDP43" s="85"/>
      <c r="VDQ43" s="85"/>
      <c r="VDR43" s="85"/>
      <c r="VDS43" s="85"/>
      <c r="VDT43" s="85"/>
      <c r="VDU43" s="85"/>
      <c r="VDV43" s="85"/>
      <c r="VDW43" s="85"/>
      <c r="VDX43" s="85"/>
      <c r="VDY43" s="85"/>
      <c r="VDZ43" s="85"/>
      <c r="VEA43" s="85"/>
      <c r="VEB43" s="85"/>
      <c r="VEC43" s="85"/>
      <c r="VED43" s="85"/>
      <c r="VEE43" s="85"/>
      <c r="VEF43" s="85"/>
      <c r="VEG43" s="85"/>
      <c r="VEH43" s="85"/>
      <c r="VEI43" s="85"/>
      <c r="VEJ43" s="85"/>
      <c r="VEK43" s="85"/>
      <c r="VEL43" s="85"/>
      <c r="VEM43" s="85"/>
      <c r="VEN43" s="85"/>
      <c r="VEO43" s="85"/>
      <c r="VEP43" s="85"/>
      <c r="VEQ43" s="85"/>
      <c r="VER43" s="85"/>
      <c r="VES43" s="85"/>
      <c r="VET43" s="85"/>
      <c r="VEU43" s="85"/>
      <c r="VEV43" s="85"/>
      <c r="VEW43" s="85"/>
      <c r="VEX43" s="85"/>
      <c r="VEY43" s="85"/>
      <c r="VEZ43" s="85"/>
      <c r="VFA43" s="85"/>
      <c r="VFB43" s="85"/>
      <c r="VFC43" s="85"/>
      <c r="VFD43" s="85"/>
      <c r="VFE43" s="85"/>
      <c r="VFF43" s="85"/>
      <c r="VFG43" s="85"/>
      <c r="VFH43" s="85"/>
      <c r="VFI43" s="85"/>
      <c r="VFJ43" s="85"/>
      <c r="VFK43" s="85"/>
      <c r="VFL43" s="85"/>
      <c r="VFM43" s="85"/>
      <c r="VFN43" s="85"/>
      <c r="VFO43" s="85"/>
      <c r="VFP43" s="85"/>
      <c r="VFQ43" s="85"/>
      <c r="VFR43" s="85"/>
      <c r="VFS43" s="85"/>
      <c r="VFT43" s="85"/>
      <c r="VFU43" s="85"/>
      <c r="VFV43" s="85"/>
      <c r="VFW43" s="85"/>
      <c r="VFX43" s="85"/>
      <c r="VFY43" s="85"/>
      <c r="VFZ43" s="85"/>
      <c r="VGA43" s="85"/>
      <c r="VGB43" s="85"/>
      <c r="VGC43" s="85"/>
      <c r="VGD43" s="85"/>
      <c r="VGE43" s="85"/>
      <c r="VGF43" s="85"/>
      <c r="VGG43" s="85"/>
      <c r="VGH43" s="85"/>
      <c r="VGI43" s="85"/>
      <c r="VGJ43" s="85"/>
      <c r="VGK43" s="85"/>
      <c r="VGL43" s="85"/>
      <c r="VGM43" s="85"/>
      <c r="VGN43" s="85"/>
      <c r="VGO43" s="85"/>
      <c r="VGP43" s="85"/>
      <c r="VGQ43" s="85"/>
      <c r="VGR43" s="85"/>
      <c r="VGS43" s="85"/>
      <c r="VGT43" s="85"/>
      <c r="VGU43" s="85"/>
      <c r="VGV43" s="85"/>
      <c r="VGW43" s="85"/>
      <c r="VGX43" s="85"/>
      <c r="VGY43" s="85"/>
      <c r="VGZ43" s="85"/>
      <c r="VHA43" s="85"/>
      <c r="VHB43" s="85"/>
      <c r="VHC43" s="85"/>
      <c r="VHD43" s="85"/>
      <c r="VHE43" s="85"/>
      <c r="VHF43" s="85"/>
      <c r="VHG43" s="85"/>
      <c r="VHH43" s="85"/>
      <c r="VHI43" s="85"/>
      <c r="VHJ43" s="85"/>
      <c r="VHK43" s="85"/>
      <c r="VHL43" s="85"/>
      <c r="VHM43" s="85"/>
      <c r="VHN43" s="85"/>
      <c r="VHO43" s="85"/>
      <c r="VHP43" s="85"/>
      <c r="VHQ43" s="85"/>
      <c r="VHR43" s="85"/>
      <c r="VHS43" s="85"/>
      <c r="VHT43" s="85"/>
      <c r="VHU43" s="85"/>
      <c r="VHV43" s="85"/>
      <c r="VHW43" s="85"/>
      <c r="VHX43" s="85"/>
      <c r="VHY43" s="85"/>
      <c r="VHZ43" s="85"/>
      <c r="VIA43" s="85"/>
      <c r="VIB43" s="85"/>
      <c r="VIC43" s="85"/>
      <c r="VID43" s="85"/>
      <c r="VIE43" s="85"/>
      <c r="VIF43" s="85"/>
      <c r="VIG43" s="85"/>
      <c r="VIH43" s="85"/>
      <c r="VII43" s="85"/>
      <c r="VIJ43" s="85"/>
      <c r="VIK43" s="85"/>
      <c r="VIL43" s="85"/>
      <c r="VIM43" s="85"/>
      <c r="VIN43" s="85"/>
      <c r="VIO43" s="85"/>
      <c r="VIP43" s="85"/>
      <c r="VIQ43" s="85"/>
      <c r="VIR43" s="85"/>
      <c r="VIS43" s="85"/>
      <c r="VIT43" s="85"/>
      <c r="VIU43" s="85"/>
      <c r="VIV43" s="85"/>
      <c r="VIW43" s="85"/>
      <c r="VIX43" s="85"/>
      <c r="VIY43" s="85"/>
      <c r="VIZ43" s="85"/>
      <c r="VJA43" s="85"/>
      <c r="VJB43" s="85"/>
      <c r="VJC43" s="85"/>
      <c r="VJD43" s="85"/>
      <c r="VJE43" s="85"/>
      <c r="VJF43" s="85"/>
      <c r="VJG43" s="85"/>
      <c r="VJH43" s="85"/>
      <c r="VJI43" s="85"/>
      <c r="VJJ43" s="85"/>
      <c r="VJK43" s="85"/>
      <c r="VJL43" s="85"/>
      <c r="VJM43" s="85"/>
      <c r="VJN43" s="85"/>
      <c r="VJO43" s="85"/>
      <c r="VJP43" s="85"/>
      <c r="VJQ43" s="85"/>
      <c r="VJR43" s="85"/>
      <c r="VJS43" s="85"/>
      <c r="VJT43" s="85"/>
      <c r="VJU43" s="85"/>
      <c r="VJV43" s="85"/>
      <c r="VJW43" s="85"/>
      <c r="VJX43" s="85"/>
      <c r="VJY43" s="85"/>
      <c r="VJZ43" s="85"/>
      <c r="VKA43" s="85"/>
      <c r="VKB43" s="85"/>
      <c r="VKC43" s="85"/>
      <c r="VKD43" s="85"/>
      <c r="VKE43" s="85"/>
      <c r="VKF43" s="85"/>
      <c r="VKG43" s="85"/>
      <c r="VKH43" s="85"/>
      <c r="VKI43" s="85"/>
      <c r="VKJ43" s="85"/>
      <c r="VKK43" s="85"/>
      <c r="VKL43" s="85"/>
      <c r="VKM43" s="85"/>
      <c r="VKN43" s="85"/>
      <c r="VKO43" s="85"/>
      <c r="VKP43" s="85"/>
      <c r="VKQ43" s="85"/>
      <c r="VKR43" s="85"/>
      <c r="VKS43" s="85"/>
      <c r="VKT43" s="85"/>
      <c r="VKU43" s="85"/>
      <c r="VKV43" s="85"/>
      <c r="VKW43" s="85"/>
      <c r="VKX43" s="85"/>
      <c r="VKY43" s="85"/>
      <c r="VKZ43" s="85"/>
      <c r="VLA43" s="85"/>
      <c r="VLB43" s="85"/>
      <c r="VLC43" s="85"/>
      <c r="VLD43" s="85"/>
      <c r="VLE43" s="85"/>
      <c r="VLF43" s="85"/>
      <c r="VLG43" s="85"/>
      <c r="VLH43" s="85"/>
      <c r="VLI43" s="85"/>
      <c r="VLJ43" s="85"/>
      <c r="VLK43" s="85"/>
      <c r="VLL43" s="85"/>
      <c r="VLM43" s="85"/>
      <c r="VLN43" s="85"/>
      <c r="VLO43" s="85"/>
      <c r="VLP43" s="85"/>
      <c r="VLQ43" s="85"/>
      <c r="VLR43" s="85"/>
      <c r="VLS43" s="85"/>
      <c r="VLT43" s="85"/>
      <c r="VLU43" s="85"/>
      <c r="VLV43" s="85"/>
      <c r="VLW43" s="85"/>
      <c r="VLX43" s="85"/>
      <c r="VLY43" s="85"/>
      <c r="VLZ43" s="85"/>
      <c r="VMA43" s="85"/>
      <c r="VMB43" s="85"/>
      <c r="VMC43" s="85"/>
      <c r="VMD43" s="85"/>
      <c r="VME43" s="85"/>
      <c r="VMF43" s="85"/>
      <c r="VMG43" s="85"/>
      <c r="VMH43" s="85"/>
      <c r="VMI43" s="85"/>
      <c r="VMJ43" s="85"/>
      <c r="VMK43" s="85"/>
      <c r="VML43" s="85"/>
      <c r="VMM43" s="85"/>
      <c r="VMN43" s="85"/>
      <c r="VMO43" s="85"/>
      <c r="VMP43" s="85"/>
      <c r="VMQ43" s="85"/>
      <c r="VMR43" s="85"/>
      <c r="VMS43" s="85"/>
      <c r="VMT43" s="85"/>
      <c r="VMU43" s="85"/>
      <c r="VMV43" s="85"/>
      <c r="VMW43" s="85"/>
      <c r="VMX43" s="85"/>
      <c r="VMY43" s="85"/>
      <c r="VMZ43" s="85"/>
      <c r="VNA43" s="85"/>
      <c r="VNB43" s="85"/>
      <c r="VNC43" s="85"/>
      <c r="VND43" s="85"/>
      <c r="VNE43" s="85"/>
      <c r="VNF43" s="85"/>
      <c r="VNG43" s="85"/>
      <c r="VNH43" s="85"/>
      <c r="VNI43" s="85"/>
      <c r="VNJ43" s="85"/>
      <c r="VNK43" s="85"/>
      <c r="VNL43" s="85"/>
      <c r="VNM43" s="85"/>
      <c r="VNN43" s="85"/>
      <c r="VNO43" s="85"/>
      <c r="VNP43" s="85"/>
      <c r="VNQ43" s="85"/>
      <c r="VNR43" s="85"/>
      <c r="VNS43" s="85"/>
      <c r="VNT43" s="85"/>
      <c r="VNU43" s="85"/>
      <c r="VNV43" s="85"/>
      <c r="VNW43" s="85"/>
      <c r="VNX43" s="85"/>
      <c r="VNY43" s="85"/>
      <c r="VNZ43" s="85"/>
      <c r="VOA43" s="85"/>
      <c r="VOB43" s="85"/>
      <c r="VOC43" s="85"/>
      <c r="VOD43" s="85"/>
      <c r="VOE43" s="85"/>
      <c r="VOF43" s="85"/>
      <c r="VOG43" s="85"/>
      <c r="VOH43" s="85"/>
      <c r="VOI43" s="85"/>
      <c r="VOJ43" s="85"/>
      <c r="VOK43" s="85"/>
      <c r="VOL43" s="85"/>
      <c r="VOM43" s="85"/>
      <c r="VON43" s="85"/>
      <c r="VOO43" s="85"/>
      <c r="VOP43" s="85"/>
      <c r="VOQ43" s="85"/>
      <c r="VOR43" s="85"/>
      <c r="VOS43" s="85"/>
      <c r="VOT43" s="85"/>
      <c r="VOU43" s="85"/>
      <c r="VOV43" s="85"/>
      <c r="VOW43" s="85"/>
      <c r="VOX43" s="85"/>
      <c r="VOY43" s="85"/>
      <c r="VOZ43" s="85"/>
      <c r="VPA43" s="85"/>
      <c r="VPB43" s="85"/>
      <c r="VPC43" s="85"/>
      <c r="VPD43" s="85"/>
      <c r="VPE43" s="85"/>
      <c r="VPF43" s="85"/>
      <c r="VPG43" s="85"/>
      <c r="VPH43" s="85"/>
      <c r="VPI43" s="85"/>
      <c r="VPJ43" s="85"/>
      <c r="VPK43" s="85"/>
      <c r="VPL43" s="85"/>
      <c r="VPM43" s="85"/>
      <c r="VPN43" s="85"/>
      <c r="VPO43" s="85"/>
      <c r="VPP43" s="85"/>
      <c r="VPQ43" s="85"/>
      <c r="VPR43" s="85"/>
      <c r="VPS43" s="85"/>
      <c r="VPT43" s="85"/>
      <c r="VPU43" s="85"/>
      <c r="VPV43" s="85"/>
      <c r="VPW43" s="85"/>
      <c r="VPX43" s="85"/>
      <c r="VPY43" s="85"/>
      <c r="VPZ43" s="85"/>
      <c r="VQA43" s="85"/>
      <c r="VQB43" s="85"/>
      <c r="VQC43" s="85"/>
      <c r="VQD43" s="85"/>
      <c r="VQE43" s="85"/>
      <c r="VQF43" s="85"/>
      <c r="VQG43" s="85"/>
      <c r="VQH43" s="85"/>
      <c r="VQI43" s="85"/>
      <c r="VQJ43" s="85"/>
      <c r="VQK43" s="85"/>
      <c r="VQL43" s="85"/>
      <c r="VQM43" s="85"/>
      <c r="VQN43" s="85"/>
      <c r="VQO43" s="85"/>
      <c r="VQP43" s="85"/>
      <c r="VQQ43" s="85"/>
      <c r="VQR43" s="85"/>
      <c r="VQS43" s="85"/>
      <c r="VQT43" s="85"/>
      <c r="VQU43" s="85"/>
      <c r="VQV43" s="85"/>
      <c r="VQW43" s="85"/>
      <c r="VQX43" s="85"/>
      <c r="VQY43" s="85"/>
      <c r="VQZ43" s="85"/>
      <c r="VRA43" s="85"/>
      <c r="VRB43" s="85"/>
      <c r="VRC43" s="85"/>
      <c r="VRD43" s="85"/>
      <c r="VRE43" s="85"/>
      <c r="VRF43" s="85"/>
      <c r="VRG43" s="85"/>
      <c r="VRH43" s="85"/>
      <c r="VRI43" s="85"/>
      <c r="VRJ43" s="85"/>
      <c r="VRK43" s="85"/>
      <c r="VRL43" s="85"/>
      <c r="VRM43" s="85"/>
      <c r="VRN43" s="85"/>
      <c r="VRO43" s="85"/>
      <c r="VRP43" s="85"/>
      <c r="VRQ43" s="85"/>
      <c r="VRR43" s="85"/>
      <c r="VRS43" s="85"/>
      <c r="VRT43" s="85"/>
      <c r="VRU43" s="85"/>
      <c r="VRV43" s="85"/>
      <c r="VRW43" s="85"/>
      <c r="VRX43" s="85"/>
      <c r="VRY43" s="85"/>
      <c r="VRZ43" s="85"/>
      <c r="VSA43" s="85"/>
      <c r="VSB43" s="85"/>
      <c r="VSC43" s="85"/>
      <c r="VSD43" s="85"/>
      <c r="VSE43" s="85"/>
      <c r="VSF43" s="85"/>
      <c r="VSG43" s="85"/>
      <c r="VSH43" s="85"/>
      <c r="VSI43" s="85"/>
      <c r="VSJ43" s="85"/>
      <c r="VSK43" s="85"/>
      <c r="VSL43" s="85"/>
      <c r="VSM43" s="85"/>
      <c r="VSN43" s="85"/>
      <c r="VSO43" s="85"/>
      <c r="VSP43" s="85"/>
      <c r="VSQ43" s="85"/>
      <c r="VSR43" s="85"/>
      <c r="VSS43" s="85"/>
      <c r="VST43" s="85"/>
      <c r="VSU43" s="85"/>
      <c r="VSV43" s="85"/>
      <c r="VSW43" s="85"/>
      <c r="VSX43" s="85"/>
      <c r="VSY43" s="85"/>
      <c r="VSZ43" s="85"/>
      <c r="VTA43" s="85"/>
      <c r="VTB43" s="85"/>
      <c r="VTC43" s="85"/>
      <c r="VTD43" s="85"/>
      <c r="VTE43" s="85"/>
      <c r="VTF43" s="85"/>
      <c r="VTG43" s="85"/>
      <c r="VTH43" s="85"/>
      <c r="VTI43" s="85"/>
      <c r="VTJ43" s="85"/>
      <c r="VTK43" s="85"/>
      <c r="VTL43" s="85"/>
      <c r="VTM43" s="85"/>
      <c r="VTN43" s="85"/>
      <c r="VTO43" s="85"/>
      <c r="VTP43" s="85"/>
      <c r="VTQ43" s="85"/>
      <c r="VTR43" s="85"/>
      <c r="VTS43" s="85"/>
      <c r="VTT43" s="85"/>
      <c r="VTU43" s="85"/>
      <c r="VTV43" s="85"/>
      <c r="VTW43" s="85"/>
      <c r="VTX43" s="85"/>
      <c r="VTY43" s="85"/>
      <c r="VTZ43" s="85"/>
      <c r="VUA43" s="85"/>
      <c r="VUB43" s="85"/>
      <c r="VUC43" s="85"/>
      <c r="VUD43" s="85"/>
      <c r="VUE43" s="85"/>
      <c r="VUF43" s="85"/>
      <c r="VUG43" s="85"/>
      <c r="VUH43" s="85"/>
      <c r="VUI43" s="85"/>
      <c r="VUJ43" s="85"/>
      <c r="VUK43" s="85"/>
      <c r="VUL43" s="85"/>
      <c r="VUM43" s="85"/>
      <c r="VUN43" s="85"/>
      <c r="VUO43" s="85"/>
      <c r="VUP43" s="85"/>
      <c r="VUQ43" s="85"/>
      <c r="VUR43" s="85"/>
      <c r="VUS43" s="85"/>
      <c r="VUT43" s="85"/>
      <c r="VUU43" s="85"/>
      <c r="VUV43" s="85"/>
      <c r="VUW43" s="85"/>
      <c r="VUX43" s="85"/>
      <c r="VUY43" s="85"/>
      <c r="VUZ43" s="85"/>
      <c r="VVA43" s="85"/>
      <c r="VVB43" s="85"/>
      <c r="VVC43" s="85"/>
      <c r="VVD43" s="85"/>
      <c r="VVE43" s="85"/>
      <c r="VVF43" s="85"/>
      <c r="VVG43" s="85"/>
      <c r="VVH43" s="85"/>
      <c r="VVI43" s="85"/>
      <c r="VVJ43" s="85"/>
      <c r="VVK43" s="85"/>
      <c r="VVL43" s="85"/>
      <c r="VVM43" s="85"/>
      <c r="VVN43" s="85"/>
      <c r="VVO43" s="85"/>
      <c r="VVP43" s="85"/>
      <c r="VVQ43" s="85"/>
      <c r="VVR43" s="85"/>
      <c r="VVS43" s="85"/>
      <c r="VVT43" s="85"/>
      <c r="VVU43" s="85"/>
      <c r="VVV43" s="85"/>
      <c r="VVW43" s="85"/>
      <c r="VVX43" s="85"/>
      <c r="VVY43" s="85"/>
      <c r="VVZ43" s="85"/>
      <c r="VWA43" s="85"/>
      <c r="VWB43" s="85"/>
      <c r="VWC43" s="85"/>
      <c r="VWD43" s="85"/>
      <c r="VWE43" s="85"/>
      <c r="VWF43" s="85"/>
      <c r="VWG43" s="85"/>
      <c r="VWH43" s="85"/>
      <c r="VWI43" s="85"/>
      <c r="VWJ43" s="85"/>
      <c r="VWK43" s="85"/>
      <c r="VWL43" s="85"/>
      <c r="VWM43" s="85"/>
      <c r="VWN43" s="85"/>
      <c r="VWO43" s="85"/>
      <c r="VWP43" s="85"/>
      <c r="VWQ43" s="85"/>
      <c r="VWR43" s="85"/>
      <c r="VWS43" s="85"/>
      <c r="VWT43" s="85"/>
      <c r="VWU43" s="85"/>
      <c r="VWV43" s="85"/>
      <c r="VWW43" s="85"/>
      <c r="VWX43" s="85"/>
      <c r="VWY43" s="85"/>
      <c r="VWZ43" s="85"/>
      <c r="VXA43" s="85"/>
      <c r="VXB43" s="85"/>
      <c r="VXC43" s="85"/>
      <c r="VXD43" s="85"/>
      <c r="VXE43" s="85"/>
      <c r="VXF43" s="85"/>
      <c r="VXG43" s="85"/>
      <c r="VXH43" s="85"/>
      <c r="VXI43" s="85"/>
      <c r="VXJ43" s="85"/>
      <c r="VXK43" s="85"/>
      <c r="VXL43" s="85"/>
      <c r="VXM43" s="85"/>
      <c r="VXN43" s="85"/>
      <c r="VXO43" s="85"/>
      <c r="VXP43" s="85"/>
      <c r="VXQ43" s="85"/>
      <c r="VXR43" s="85"/>
      <c r="VXS43" s="85"/>
      <c r="VXT43" s="85"/>
      <c r="VXU43" s="85"/>
      <c r="VXV43" s="85"/>
      <c r="VXW43" s="85"/>
      <c r="VXX43" s="85"/>
      <c r="VXY43" s="85"/>
      <c r="VXZ43" s="85"/>
      <c r="VYA43" s="85"/>
      <c r="VYB43" s="85"/>
      <c r="VYC43" s="85"/>
      <c r="VYD43" s="85"/>
      <c r="VYE43" s="85"/>
      <c r="VYF43" s="85"/>
      <c r="VYG43" s="85"/>
      <c r="VYH43" s="85"/>
      <c r="VYI43" s="85"/>
      <c r="VYJ43" s="85"/>
      <c r="VYK43" s="85"/>
      <c r="VYL43" s="85"/>
      <c r="VYM43" s="85"/>
      <c r="VYN43" s="85"/>
      <c r="VYO43" s="85"/>
      <c r="VYP43" s="85"/>
      <c r="VYQ43" s="85"/>
      <c r="VYR43" s="85"/>
      <c r="VYS43" s="85"/>
      <c r="VYT43" s="85"/>
      <c r="VYU43" s="85"/>
      <c r="VYV43" s="85"/>
      <c r="VYW43" s="85"/>
      <c r="VYX43" s="85"/>
      <c r="VYY43" s="85"/>
      <c r="VYZ43" s="85"/>
      <c r="VZA43" s="85"/>
      <c r="VZB43" s="85"/>
      <c r="VZC43" s="85"/>
      <c r="VZD43" s="85"/>
      <c r="VZE43" s="85"/>
      <c r="VZF43" s="85"/>
      <c r="VZG43" s="85"/>
      <c r="VZH43" s="85"/>
      <c r="VZI43" s="85"/>
      <c r="VZJ43" s="85"/>
      <c r="VZK43" s="85"/>
      <c r="VZL43" s="85"/>
      <c r="VZM43" s="85"/>
      <c r="VZN43" s="85"/>
      <c r="VZO43" s="85"/>
      <c r="VZP43" s="85"/>
      <c r="VZQ43" s="85"/>
      <c r="VZR43" s="85"/>
      <c r="VZS43" s="85"/>
      <c r="VZT43" s="85"/>
      <c r="VZU43" s="85"/>
      <c r="VZV43" s="85"/>
      <c r="VZW43" s="85"/>
      <c r="VZX43" s="85"/>
      <c r="VZY43" s="85"/>
      <c r="VZZ43" s="85"/>
      <c r="WAA43" s="85"/>
      <c r="WAB43" s="85"/>
      <c r="WAC43" s="85"/>
      <c r="WAD43" s="85"/>
      <c r="WAE43" s="85"/>
      <c r="WAF43" s="85"/>
      <c r="WAG43" s="85"/>
      <c r="WAH43" s="85"/>
      <c r="WAI43" s="85"/>
      <c r="WAJ43" s="85"/>
      <c r="WAK43" s="85"/>
      <c r="WAL43" s="85"/>
      <c r="WAM43" s="85"/>
      <c r="WAN43" s="85"/>
      <c r="WAO43" s="85"/>
      <c r="WAP43" s="85"/>
      <c r="WAQ43" s="85"/>
      <c r="WAR43" s="85"/>
      <c r="WAS43" s="85"/>
      <c r="WAT43" s="85"/>
      <c r="WAU43" s="85"/>
      <c r="WAV43" s="85"/>
      <c r="WAW43" s="85"/>
      <c r="WAX43" s="85"/>
      <c r="WAY43" s="85"/>
      <c r="WAZ43" s="85"/>
      <c r="WBA43" s="85"/>
      <c r="WBB43" s="85"/>
      <c r="WBC43" s="85"/>
      <c r="WBD43" s="85"/>
      <c r="WBE43" s="85"/>
      <c r="WBF43" s="85"/>
      <c r="WBG43" s="85"/>
      <c r="WBH43" s="85"/>
      <c r="WBI43" s="85"/>
      <c r="WBJ43" s="85"/>
      <c r="WBK43" s="85"/>
      <c r="WBL43" s="85"/>
      <c r="WBM43" s="85"/>
      <c r="WBN43" s="85"/>
      <c r="WBO43" s="85"/>
      <c r="WBP43" s="85"/>
      <c r="WBQ43" s="85"/>
      <c r="WBR43" s="85"/>
      <c r="WBS43" s="85"/>
      <c r="WBT43" s="85"/>
      <c r="WBU43" s="85"/>
      <c r="WBV43" s="85"/>
      <c r="WBW43" s="85"/>
      <c r="WBX43" s="85"/>
      <c r="WBY43" s="85"/>
      <c r="WBZ43" s="85"/>
      <c r="WCA43" s="85"/>
      <c r="WCB43" s="85"/>
      <c r="WCC43" s="85"/>
      <c r="WCD43" s="85"/>
      <c r="WCE43" s="85"/>
      <c r="WCF43" s="85"/>
      <c r="WCG43" s="85"/>
      <c r="WCH43" s="85"/>
      <c r="WCI43" s="85"/>
      <c r="WCJ43" s="85"/>
      <c r="WCK43" s="85"/>
      <c r="WCL43" s="85"/>
      <c r="WCM43" s="85"/>
      <c r="WCN43" s="85"/>
      <c r="WCO43" s="85"/>
      <c r="WCP43" s="85"/>
      <c r="WCQ43" s="85"/>
      <c r="WCR43" s="85"/>
      <c r="WCS43" s="85"/>
      <c r="WCT43" s="85"/>
      <c r="WCU43" s="85"/>
      <c r="WCV43" s="85"/>
      <c r="WCW43" s="85"/>
      <c r="WCX43" s="85"/>
      <c r="WCY43" s="85"/>
      <c r="WCZ43" s="85"/>
      <c r="WDA43" s="85"/>
      <c r="WDB43" s="85"/>
      <c r="WDC43" s="85"/>
      <c r="WDD43" s="85"/>
      <c r="WDE43" s="85"/>
      <c r="WDF43" s="85"/>
      <c r="WDG43" s="85"/>
      <c r="WDH43" s="85"/>
      <c r="WDI43" s="85"/>
      <c r="WDJ43" s="85"/>
      <c r="WDK43" s="85"/>
      <c r="WDL43" s="85"/>
      <c r="WDM43" s="85"/>
      <c r="WDN43" s="85"/>
      <c r="WDO43" s="85"/>
      <c r="WDP43" s="85"/>
      <c r="WDQ43" s="85"/>
      <c r="WDR43" s="85"/>
      <c r="WDS43" s="85"/>
      <c r="WDT43" s="85"/>
      <c r="WDU43" s="85"/>
      <c r="WDV43" s="85"/>
      <c r="WDW43" s="85"/>
      <c r="WDX43" s="85"/>
      <c r="WDY43" s="85"/>
      <c r="WDZ43" s="85"/>
      <c r="WEA43" s="85"/>
      <c r="WEB43" s="85"/>
      <c r="WEC43" s="85"/>
      <c r="WED43" s="85"/>
      <c r="WEE43" s="85"/>
      <c r="WEF43" s="85"/>
      <c r="WEG43" s="85"/>
      <c r="WEH43" s="85"/>
      <c r="WEI43" s="85"/>
      <c r="WEJ43" s="85"/>
      <c r="WEK43" s="85"/>
      <c r="WEL43" s="85"/>
      <c r="WEM43" s="85"/>
      <c r="WEN43" s="85"/>
      <c r="WEO43" s="85"/>
      <c r="WEP43" s="85"/>
      <c r="WEQ43" s="85"/>
      <c r="WER43" s="85"/>
      <c r="WES43" s="85"/>
      <c r="WET43" s="85"/>
      <c r="WEU43" s="85"/>
      <c r="WEV43" s="85"/>
      <c r="WEW43" s="85"/>
      <c r="WEX43" s="85"/>
      <c r="WEY43" s="85"/>
      <c r="WEZ43" s="85"/>
      <c r="WFA43" s="85"/>
      <c r="WFB43" s="85"/>
      <c r="WFC43" s="85"/>
      <c r="WFD43" s="85"/>
      <c r="WFE43" s="85"/>
      <c r="WFF43" s="85"/>
      <c r="WFG43" s="85"/>
      <c r="WFH43" s="85"/>
      <c r="WFI43" s="85"/>
      <c r="WFJ43" s="85"/>
      <c r="WFK43" s="85"/>
      <c r="WFL43" s="85"/>
      <c r="WFM43" s="85"/>
      <c r="WFN43" s="85"/>
      <c r="WFO43" s="85"/>
      <c r="WFP43" s="85"/>
      <c r="WFQ43" s="85"/>
      <c r="WFR43" s="85"/>
      <c r="WFS43" s="85"/>
      <c r="WFT43" s="85"/>
      <c r="WFU43" s="85"/>
      <c r="WFV43" s="85"/>
      <c r="WFW43" s="85"/>
      <c r="WFX43" s="85"/>
      <c r="WFY43" s="85"/>
      <c r="WFZ43" s="85"/>
      <c r="WGA43" s="85"/>
      <c r="WGB43" s="85"/>
      <c r="WGC43" s="85"/>
      <c r="WGD43" s="85"/>
      <c r="WGE43" s="85"/>
      <c r="WGF43" s="85"/>
      <c r="WGG43" s="85"/>
      <c r="WGH43" s="85"/>
      <c r="WGI43" s="85"/>
      <c r="WGJ43" s="85"/>
      <c r="WGK43" s="85"/>
      <c r="WGL43" s="85"/>
      <c r="WGM43" s="85"/>
      <c r="WGN43" s="85"/>
      <c r="WGO43" s="85"/>
      <c r="WGP43" s="85"/>
      <c r="WGQ43" s="85"/>
      <c r="WGR43" s="85"/>
      <c r="WGS43" s="85"/>
      <c r="WGT43" s="85"/>
      <c r="WGU43" s="85"/>
      <c r="WGV43" s="85"/>
      <c r="WGW43" s="85"/>
      <c r="WGX43" s="85"/>
      <c r="WGY43" s="85"/>
      <c r="WGZ43" s="85"/>
      <c r="WHA43" s="85"/>
      <c r="WHB43" s="85"/>
      <c r="WHC43" s="85"/>
      <c r="WHD43" s="85"/>
      <c r="WHE43" s="85"/>
      <c r="WHF43" s="85"/>
      <c r="WHG43" s="85"/>
      <c r="WHH43" s="85"/>
      <c r="WHI43" s="85"/>
      <c r="WHJ43" s="85"/>
      <c r="WHK43" s="85"/>
      <c r="WHL43" s="85"/>
      <c r="WHM43" s="85"/>
      <c r="WHN43" s="85"/>
      <c r="WHO43" s="85"/>
      <c r="WHP43" s="85"/>
      <c r="WHQ43" s="85"/>
      <c r="WHR43" s="85"/>
      <c r="WHS43" s="85"/>
      <c r="WHT43" s="85"/>
      <c r="WHU43" s="85"/>
      <c r="WHV43" s="85"/>
      <c r="WHW43" s="85"/>
      <c r="WHX43" s="85"/>
      <c r="WHY43" s="85"/>
      <c r="WHZ43" s="85"/>
      <c r="WIA43" s="85"/>
      <c r="WIB43" s="85"/>
      <c r="WIC43" s="85"/>
      <c r="WID43" s="85"/>
      <c r="WIE43" s="85"/>
      <c r="WIF43" s="85"/>
      <c r="WIG43" s="85"/>
      <c r="WIH43" s="85"/>
      <c r="WII43" s="85"/>
      <c r="WIJ43" s="85"/>
      <c r="WIK43" s="85"/>
      <c r="WIL43" s="85"/>
      <c r="WIM43" s="85"/>
      <c r="WIN43" s="85"/>
      <c r="WIO43" s="85"/>
      <c r="WIP43" s="85"/>
      <c r="WIQ43" s="85"/>
      <c r="WIR43" s="85"/>
      <c r="WIS43" s="85"/>
      <c r="WIT43" s="85"/>
      <c r="WIU43" s="85"/>
      <c r="WIV43" s="85"/>
      <c r="WIW43" s="85"/>
      <c r="WIX43" s="85"/>
      <c r="WIY43" s="85"/>
      <c r="WIZ43" s="85"/>
      <c r="WJA43" s="85"/>
      <c r="WJB43" s="85"/>
      <c r="WJC43" s="85"/>
      <c r="WJD43" s="85"/>
      <c r="WJE43" s="85"/>
      <c r="WJF43" s="85"/>
      <c r="WJG43" s="85"/>
      <c r="WJH43" s="85"/>
      <c r="WJI43" s="85"/>
      <c r="WJJ43" s="85"/>
      <c r="WJK43" s="85"/>
      <c r="WJL43" s="85"/>
      <c r="WJM43" s="85"/>
      <c r="WJN43" s="85"/>
      <c r="WJO43" s="85"/>
      <c r="WJP43" s="85"/>
      <c r="WJQ43" s="85"/>
      <c r="WJR43" s="85"/>
      <c r="WJS43" s="85"/>
      <c r="WJT43" s="85"/>
      <c r="WJU43" s="85"/>
      <c r="WJV43" s="85"/>
      <c r="WJW43" s="85"/>
      <c r="WJX43" s="85"/>
      <c r="WJY43" s="85"/>
      <c r="WJZ43" s="85"/>
      <c r="WKA43" s="85"/>
      <c r="WKB43" s="85"/>
      <c r="WKC43" s="85"/>
      <c r="WKD43" s="85"/>
      <c r="WKE43" s="85"/>
      <c r="WKF43" s="85"/>
      <c r="WKG43" s="85"/>
      <c r="WKH43" s="85"/>
      <c r="WKI43" s="85"/>
      <c r="WKJ43" s="85"/>
      <c r="WKK43" s="85"/>
      <c r="WKL43" s="85"/>
      <c r="WKM43" s="85"/>
      <c r="WKN43" s="85"/>
      <c r="WKO43" s="85"/>
      <c r="WKP43" s="85"/>
      <c r="WKQ43" s="85"/>
      <c r="WKR43" s="85"/>
      <c r="WKS43" s="85"/>
      <c r="WKT43" s="85"/>
      <c r="WKU43" s="85"/>
      <c r="WKV43" s="85"/>
      <c r="WKW43" s="85"/>
      <c r="WKX43" s="85"/>
      <c r="WKY43" s="85"/>
      <c r="WKZ43" s="85"/>
      <c r="WLA43" s="85"/>
      <c r="WLB43" s="85"/>
      <c r="WLC43" s="85"/>
      <c r="WLD43" s="85"/>
      <c r="WLE43" s="85"/>
      <c r="WLF43" s="85"/>
      <c r="WLG43" s="85"/>
      <c r="WLH43" s="85"/>
      <c r="WLI43" s="85"/>
      <c r="WLJ43" s="85"/>
      <c r="WLK43" s="85"/>
      <c r="WLL43" s="85"/>
      <c r="WLM43" s="85"/>
      <c r="WLN43" s="85"/>
      <c r="WLO43" s="85"/>
      <c r="WLP43" s="85"/>
      <c r="WLQ43" s="85"/>
      <c r="WLR43" s="85"/>
      <c r="WLS43" s="85"/>
      <c r="WLT43" s="85"/>
      <c r="WLU43" s="85"/>
      <c r="WLV43" s="85"/>
      <c r="WLW43" s="85"/>
      <c r="WLX43" s="85"/>
      <c r="WLY43" s="85"/>
      <c r="WLZ43" s="85"/>
      <c r="WMA43" s="85"/>
      <c r="WMB43" s="85"/>
      <c r="WMC43" s="85"/>
      <c r="WMD43" s="85"/>
      <c r="WME43" s="85"/>
      <c r="WMF43" s="85"/>
      <c r="WMG43" s="85"/>
      <c r="WMH43" s="85"/>
      <c r="WMI43" s="85"/>
      <c r="WMJ43" s="85"/>
      <c r="WMK43" s="85"/>
      <c r="WML43" s="85"/>
      <c r="WMM43" s="85"/>
      <c r="WMN43" s="85"/>
      <c r="WMO43" s="85"/>
      <c r="WMP43" s="85"/>
      <c r="WMQ43" s="85"/>
      <c r="WMR43" s="85"/>
      <c r="WMS43" s="85"/>
      <c r="WMT43" s="85"/>
      <c r="WMU43" s="85"/>
      <c r="WMV43" s="85"/>
      <c r="WMW43" s="85"/>
      <c r="WMX43" s="85"/>
      <c r="WMY43" s="85"/>
      <c r="WMZ43" s="85"/>
      <c r="WNA43" s="85"/>
      <c r="WNB43" s="85"/>
      <c r="WNC43" s="85"/>
      <c r="WND43" s="85"/>
      <c r="WNE43" s="85"/>
      <c r="WNF43" s="85"/>
      <c r="WNG43" s="85"/>
      <c r="WNH43" s="85"/>
      <c r="WNI43" s="85"/>
      <c r="WNJ43" s="85"/>
      <c r="WNK43" s="85"/>
      <c r="WNL43" s="85"/>
      <c r="WNM43" s="85"/>
      <c r="WNN43" s="85"/>
      <c r="WNO43" s="85"/>
      <c r="WNP43" s="85"/>
      <c r="WNQ43" s="85"/>
      <c r="WNR43" s="85"/>
      <c r="WNS43" s="85"/>
      <c r="WNT43" s="85"/>
      <c r="WNU43" s="85"/>
      <c r="WNV43" s="85"/>
      <c r="WNW43" s="85"/>
      <c r="WNX43" s="85"/>
      <c r="WNY43" s="85"/>
      <c r="WNZ43" s="85"/>
      <c r="WOA43" s="85"/>
      <c r="WOB43" s="85"/>
      <c r="WOC43" s="85"/>
      <c r="WOD43" s="85"/>
      <c r="WOE43" s="85"/>
      <c r="WOF43" s="85"/>
      <c r="WOG43" s="85"/>
      <c r="WOH43" s="85"/>
      <c r="WOI43" s="85"/>
      <c r="WOJ43" s="85"/>
      <c r="WOK43" s="85"/>
      <c r="WOL43" s="85"/>
      <c r="WOM43" s="85"/>
      <c r="WON43" s="85"/>
      <c r="WOO43" s="85"/>
      <c r="WOP43" s="85"/>
      <c r="WOQ43" s="85"/>
      <c r="WOR43" s="85"/>
      <c r="WOS43" s="85"/>
      <c r="WOT43" s="85"/>
      <c r="WOU43" s="85"/>
      <c r="WOV43" s="85"/>
      <c r="WOW43" s="85"/>
      <c r="WOX43" s="85"/>
      <c r="WOY43" s="85"/>
      <c r="WOZ43" s="85"/>
      <c r="WPA43" s="85"/>
      <c r="WPB43" s="85"/>
      <c r="WPC43" s="85"/>
      <c r="WPD43" s="85"/>
      <c r="WPE43" s="85"/>
      <c r="WPF43" s="85"/>
      <c r="WPG43" s="85"/>
      <c r="WPH43" s="85"/>
      <c r="WPI43" s="85"/>
      <c r="WPJ43" s="85"/>
      <c r="WPK43" s="85"/>
      <c r="WPL43" s="85"/>
      <c r="WPM43" s="85"/>
      <c r="WPN43" s="85"/>
      <c r="WPO43" s="85"/>
      <c r="WPP43" s="85"/>
      <c r="WPQ43" s="85"/>
      <c r="WPR43" s="85"/>
      <c r="WPS43" s="85"/>
      <c r="WPT43" s="85"/>
      <c r="WPU43" s="85"/>
      <c r="WPV43" s="85"/>
      <c r="WPW43" s="85"/>
      <c r="WPX43" s="85"/>
      <c r="WPY43" s="85"/>
      <c r="WPZ43" s="85"/>
      <c r="WQA43" s="85"/>
      <c r="WQB43" s="85"/>
      <c r="WQC43" s="85"/>
      <c r="WQD43" s="85"/>
      <c r="WQE43" s="85"/>
      <c r="WQF43" s="85"/>
      <c r="WQG43" s="85"/>
      <c r="WQH43" s="85"/>
      <c r="WQI43" s="85"/>
      <c r="WQJ43" s="85"/>
      <c r="WQK43" s="85"/>
      <c r="WQL43" s="85"/>
      <c r="WQM43" s="85"/>
      <c r="WQN43" s="85"/>
      <c r="WQO43" s="85"/>
      <c r="WQP43" s="85"/>
      <c r="WQQ43" s="85"/>
      <c r="WQR43" s="85"/>
      <c r="WQS43" s="85"/>
      <c r="WQT43" s="85"/>
      <c r="WQU43" s="85"/>
      <c r="WQV43" s="85"/>
      <c r="WQW43" s="85"/>
      <c r="WQX43" s="85"/>
      <c r="WQY43" s="85"/>
      <c r="WQZ43" s="85"/>
      <c r="WRA43" s="85"/>
      <c r="WRB43" s="85"/>
      <c r="WRC43" s="85"/>
      <c r="WRD43" s="85"/>
      <c r="WRE43" s="85"/>
      <c r="WRF43" s="85"/>
      <c r="WRG43" s="85"/>
      <c r="WRH43" s="85"/>
      <c r="WRI43" s="85"/>
      <c r="WRJ43" s="85"/>
      <c r="WRK43" s="85"/>
      <c r="WRL43" s="85"/>
      <c r="WRM43" s="85"/>
      <c r="WRN43" s="85"/>
      <c r="WRO43" s="85"/>
      <c r="WRP43" s="85"/>
      <c r="WRQ43" s="85"/>
      <c r="WRR43" s="85"/>
      <c r="WRS43" s="85"/>
      <c r="WRT43" s="85"/>
      <c r="WRU43" s="85"/>
      <c r="WRV43" s="85"/>
      <c r="WRW43" s="85"/>
      <c r="WRX43" s="85"/>
      <c r="WRY43" s="85"/>
      <c r="WRZ43" s="85"/>
      <c r="WSA43" s="85"/>
      <c r="WSB43" s="85"/>
      <c r="WSC43" s="85"/>
      <c r="WSD43" s="85"/>
      <c r="WSE43" s="85"/>
      <c r="WSF43" s="85"/>
      <c r="WSG43" s="85"/>
      <c r="WSH43" s="85"/>
      <c r="WSI43" s="85"/>
      <c r="WSJ43" s="85"/>
      <c r="WSK43" s="85"/>
      <c r="WSL43" s="85"/>
      <c r="WSM43" s="85"/>
      <c r="WSN43" s="85"/>
      <c r="WSO43" s="85"/>
      <c r="WSP43" s="85"/>
      <c r="WSQ43" s="85"/>
      <c r="WSR43" s="85"/>
      <c r="WSS43" s="85"/>
      <c r="WST43" s="85"/>
      <c r="WSU43" s="85"/>
      <c r="WSV43" s="85"/>
      <c r="WSW43" s="85"/>
      <c r="WSX43" s="85"/>
      <c r="WSY43" s="85"/>
      <c r="WSZ43" s="85"/>
      <c r="WTA43" s="85"/>
      <c r="WTB43" s="85"/>
      <c r="WTC43" s="85"/>
      <c r="WTD43" s="85"/>
      <c r="WTE43" s="85"/>
      <c r="WTF43" s="85"/>
      <c r="WTG43" s="85"/>
      <c r="WTH43" s="85"/>
      <c r="WTI43" s="85"/>
      <c r="WTJ43" s="85"/>
      <c r="WTK43" s="85"/>
      <c r="WTL43" s="85"/>
      <c r="WTM43" s="85"/>
      <c r="WTN43" s="85"/>
      <c r="WTO43" s="85"/>
      <c r="WTP43" s="85"/>
      <c r="WTQ43" s="85"/>
      <c r="WTR43" s="85"/>
      <c r="WTS43" s="85"/>
      <c r="WTT43" s="85"/>
      <c r="WTU43" s="85"/>
      <c r="WTV43" s="85"/>
      <c r="WTW43" s="85"/>
      <c r="WTX43" s="85"/>
      <c r="WTY43" s="85"/>
      <c r="WTZ43" s="85"/>
      <c r="WUA43" s="85"/>
      <c r="WUB43" s="85"/>
      <c r="WUC43" s="85"/>
      <c r="WUD43" s="85"/>
      <c r="WUE43" s="85"/>
      <c r="WUF43" s="85"/>
      <c r="WUG43" s="85"/>
      <c r="WUH43" s="85"/>
      <c r="WUI43" s="85"/>
      <c r="WUJ43" s="85"/>
      <c r="WUK43" s="85"/>
      <c r="WUL43" s="85"/>
      <c r="WUM43" s="85"/>
      <c r="WUN43" s="85"/>
      <c r="WUO43" s="85"/>
      <c r="WUP43" s="85"/>
      <c r="WUQ43" s="85"/>
      <c r="WUR43" s="85"/>
      <c r="WUS43" s="85"/>
      <c r="WUT43" s="85"/>
      <c r="WUU43" s="85"/>
      <c r="WUV43" s="85"/>
      <c r="WUW43" s="85"/>
      <c r="WUX43" s="85"/>
      <c r="WUY43" s="85"/>
      <c r="WUZ43" s="85"/>
      <c r="WVA43" s="85"/>
      <c r="WVB43" s="85"/>
      <c r="WVC43" s="85"/>
      <c r="WVD43" s="85"/>
      <c r="WVE43" s="85"/>
      <c r="WVF43" s="85"/>
      <c r="WVG43" s="85"/>
      <c r="WVH43" s="85"/>
      <c r="WVI43" s="85"/>
      <c r="WVJ43" s="85"/>
      <c r="WVK43" s="85"/>
      <c r="WVL43" s="85"/>
      <c r="WVM43" s="85"/>
      <c r="WVN43" s="85"/>
      <c r="WVO43" s="85"/>
      <c r="WVP43" s="85"/>
      <c r="WVQ43" s="85"/>
      <c r="WVR43" s="85"/>
      <c r="WVS43" s="85"/>
      <c r="WVT43" s="85"/>
      <c r="WVU43" s="85"/>
      <c r="WVV43" s="85"/>
      <c r="WVW43" s="85"/>
      <c r="WVX43" s="85"/>
      <c r="WVY43" s="85"/>
      <c r="WVZ43" s="85"/>
      <c r="WWA43" s="85"/>
      <c r="WWB43" s="85"/>
      <c r="WWC43" s="85"/>
      <c r="WWD43" s="85"/>
      <c r="WWE43" s="85"/>
      <c r="WWF43" s="85"/>
      <c r="WWG43" s="85"/>
      <c r="WWH43" s="85"/>
      <c r="WWI43" s="85"/>
      <c r="WWJ43" s="85"/>
      <c r="WWK43" s="85"/>
      <c r="WWL43" s="85"/>
      <c r="WWM43" s="85"/>
      <c r="WWN43" s="85"/>
      <c r="WWO43" s="85"/>
      <c r="WWP43" s="85"/>
      <c r="WWQ43" s="85"/>
      <c r="WWR43" s="85"/>
      <c r="WWS43" s="85"/>
      <c r="WWT43" s="85"/>
      <c r="WWU43" s="85"/>
      <c r="WWV43" s="85"/>
      <c r="WWW43" s="85"/>
      <c r="WWX43" s="85"/>
      <c r="WWY43" s="85"/>
      <c r="WWZ43" s="85"/>
      <c r="WXA43" s="85"/>
      <c r="WXB43" s="85"/>
      <c r="WXC43" s="85"/>
      <c r="WXD43" s="85"/>
      <c r="WXE43" s="85"/>
      <c r="WXF43" s="85"/>
      <c r="WXG43" s="85"/>
      <c r="WXH43" s="85"/>
      <c r="WXI43" s="85"/>
      <c r="WXJ43" s="85"/>
      <c r="WXK43" s="85"/>
      <c r="WXL43" s="85"/>
      <c r="WXM43" s="85"/>
      <c r="WXN43" s="85"/>
      <c r="WXO43" s="85"/>
      <c r="WXP43" s="85"/>
      <c r="WXQ43" s="85"/>
      <c r="WXR43" s="85"/>
      <c r="WXS43" s="85"/>
      <c r="WXT43" s="85"/>
      <c r="WXU43" s="85"/>
      <c r="WXV43" s="85"/>
      <c r="WXW43" s="85"/>
      <c r="WXX43" s="85"/>
      <c r="WXY43" s="85"/>
      <c r="WXZ43" s="85"/>
      <c r="WYA43" s="85"/>
      <c r="WYB43" s="85"/>
      <c r="WYC43" s="85"/>
      <c r="WYD43" s="85"/>
      <c r="WYE43" s="85"/>
      <c r="WYF43" s="85"/>
      <c r="WYG43" s="85"/>
      <c r="WYH43" s="85"/>
      <c r="WYI43" s="85"/>
      <c r="WYJ43" s="85"/>
      <c r="WYK43" s="85"/>
      <c r="WYL43" s="85"/>
      <c r="WYM43" s="85"/>
      <c r="WYN43" s="85"/>
      <c r="WYO43" s="85"/>
      <c r="WYP43" s="85"/>
      <c r="WYQ43" s="85"/>
      <c r="WYR43" s="85"/>
      <c r="WYS43" s="85"/>
      <c r="WYT43" s="85"/>
      <c r="WYU43" s="85"/>
      <c r="WYV43" s="85"/>
      <c r="WYW43" s="85"/>
      <c r="WYX43" s="85"/>
      <c r="WYY43" s="85"/>
      <c r="WYZ43" s="85"/>
      <c r="WZA43" s="85"/>
      <c r="WZB43" s="85"/>
      <c r="WZC43" s="85"/>
      <c r="WZD43" s="85"/>
      <c r="WZE43" s="85"/>
      <c r="WZF43" s="85"/>
      <c r="WZG43" s="85"/>
      <c r="WZH43" s="85"/>
      <c r="WZI43" s="85"/>
      <c r="WZJ43" s="85"/>
      <c r="WZK43" s="85"/>
      <c r="WZL43" s="85"/>
      <c r="WZM43" s="85"/>
      <c r="WZN43" s="85"/>
      <c r="WZO43" s="85"/>
      <c r="WZP43" s="85"/>
      <c r="WZQ43" s="85"/>
      <c r="WZR43" s="85"/>
      <c r="WZS43" s="85"/>
      <c r="WZT43" s="85"/>
      <c r="WZU43" s="85"/>
      <c r="WZV43" s="85"/>
      <c r="WZW43" s="85"/>
      <c r="WZX43" s="85"/>
      <c r="WZY43" s="85"/>
      <c r="WZZ43" s="85"/>
      <c r="XAA43" s="85"/>
      <c r="XAB43" s="85"/>
      <c r="XAC43" s="85"/>
      <c r="XAD43" s="85"/>
      <c r="XAE43" s="85"/>
      <c r="XAF43" s="85"/>
      <c r="XAG43" s="85"/>
      <c r="XAH43" s="85"/>
      <c r="XAI43" s="85"/>
      <c r="XAJ43" s="85"/>
      <c r="XAK43" s="85"/>
      <c r="XAL43" s="85"/>
      <c r="XAM43" s="85"/>
      <c r="XAN43" s="85"/>
      <c r="XAO43" s="85"/>
      <c r="XAP43" s="85"/>
      <c r="XAQ43" s="85"/>
      <c r="XAR43" s="85"/>
      <c r="XAS43" s="85"/>
      <c r="XAT43" s="85"/>
      <c r="XAU43" s="85"/>
      <c r="XAV43" s="85"/>
      <c r="XAW43" s="85"/>
      <c r="XAX43" s="85"/>
      <c r="XAY43" s="85"/>
      <c r="XAZ43" s="85"/>
      <c r="XBA43" s="85"/>
      <c r="XBB43" s="85"/>
      <c r="XBC43" s="85"/>
      <c r="XBD43" s="85"/>
      <c r="XBE43" s="85"/>
      <c r="XBF43" s="85"/>
      <c r="XBG43" s="85"/>
      <c r="XBH43" s="85"/>
      <c r="XBI43" s="85"/>
      <c r="XBJ43" s="85"/>
      <c r="XBK43" s="85"/>
      <c r="XBL43" s="85"/>
      <c r="XBM43" s="85"/>
      <c r="XBN43" s="85"/>
      <c r="XBO43" s="85"/>
      <c r="XBP43" s="85"/>
      <c r="XBQ43" s="85"/>
      <c r="XBR43" s="85"/>
      <c r="XBS43" s="85"/>
      <c r="XBT43" s="85"/>
      <c r="XBU43" s="85"/>
      <c r="XBV43" s="85"/>
      <c r="XBW43" s="85"/>
      <c r="XBX43" s="85"/>
      <c r="XBY43" s="85"/>
      <c r="XBZ43" s="85"/>
      <c r="XCA43" s="85"/>
      <c r="XCB43" s="85"/>
      <c r="XCC43" s="85"/>
      <c r="XCD43" s="85"/>
      <c r="XCE43" s="85"/>
      <c r="XCF43" s="85"/>
      <c r="XCG43" s="85"/>
      <c r="XCH43" s="85"/>
      <c r="XCI43" s="85"/>
      <c r="XCJ43" s="85"/>
      <c r="XCK43" s="85"/>
      <c r="XCL43" s="85"/>
      <c r="XCM43" s="85"/>
      <c r="XCN43" s="85"/>
      <c r="XCO43" s="85"/>
      <c r="XCP43" s="85"/>
      <c r="XCQ43" s="85"/>
      <c r="XCR43" s="85"/>
      <c r="XCS43" s="85"/>
      <c r="XCT43" s="85"/>
      <c r="XCU43" s="85"/>
      <c r="XCV43" s="85"/>
      <c r="XCW43" s="85"/>
      <c r="XCX43" s="85"/>
      <c r="XCY43" s="85"/>
      <c r="XCZ43" s="85"/>
      <c r="XDA43" s="85"/>
      <c r="XDB43" s="85"/>
      <c r="XDC43" s="85"/>
      <c r="XDD43" s="85"/>
      <c r="XDE43" s="85"/>
      <c r="XDF43" s="85"/>
      <c r="XDG43" s="85"/>
      <c r="XDH43" s="85"/>
      <c r="XDI43" s="85"/>
      <c r="XDJ43" s="85"/>
      <c r="XDK43" s="85"/>
      <c r="XDL43" s="85"/>
      <c r="XDM43" s="85"/>
      <c r="XDN43" s="85"/>
      <c r="XDO43" s="85"/>
      <c r="XDP43" s="85"/>
      <c r="XDQ43" s="85"/>
      <c r="XDR43" s="85"/>
      <c r="XDS43" s="85"/>
      <c r="XDT43" s="85"/>
      <c r="XDU43" s="85"/>
      <c r="XDV43" s="85"/>
      <c r="XDW43" s="85"/>
      <c r="XDX43" s="85"/>
      <c r="XDY43" s="85"/>
      <c r="XDZ43" s="85"/>
      <c r="XEA43" s="85"/>
      <c r="XEB43" s="85"/>
      <c r="XEC43" s="85"/>
      <c r="XED43" s="85"/>
      <c r="XEE43" s="85"/>
      <c r="XEF43" s="85"/>
      <c r="XEG43" s="85"/>
      <c r="XEH43" s="85"/>
      <c r="XEI43" s="85"/>
      <c r="XEJ43" s="85"/>
      <c r="XEK43" s="85"/>
      <c r="XEL43" s="85"/>
      <c r="XEM43" s="85"/>
      <c r="XEN43" s="85"/>
      <c r="XEO43" s="85"/>
      <c r="XEP43" s="85"/>
      <c r="XEQ43" s="85"/>
      <c r="XER43" s="85"/>
      <c r="XES43" s="85"/>
      <c r="XET43" s="85"/>
      <c r="XEU43" s="85"/>
      <c r="XEV43" s="85"/>
      <c r="XEW43" s="85"/>
      <c r="XEX43" s="85"/>
    </row>
    <row r="44" spans="1:16381" s="84" customFormat="1" ht="28.8" x14ac:dyDescent="0.3">
      <c r="A44" s="119">
        <v>35</v>
      </c>
      <c r="B44" s="111" t="s">
        <v>44</v>
      </c>
      <c r="C44" s="111" t="s">
        <v>24</v>
      </c>
      <c r="D44" s="88" t="s">
        <v>62</v>
      </c>
      <c r="E44" s="88" t="s">
        <v>102</v>
      </c>
      <c r="F44" s="88" t="s">
        <v>104</v>
      </c>
      <c r="G44" s="108" t="s">
        <v>2</v>
      </c>
      <c r="H44" s="108" t="s">
        <v>1</v>
      </c>
      <c r="I44" s="108" t="s">
        <v>13</v>
      </c>
      <c r="J44" s="108" t="s">
        <v>0</v>
      </c>
      <c r="K44" s="88" t="s">
        <v>177</v>
      </c>
      <c r="Q44" s="83"/>
      <c r="R44" s="83"/>
      <c r="S44" s="123"/>
      <c r="T44" s="123"/>
      <c r="U44" s="123"/>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85"/>
      <c r="BJ44" s="85"/>
      <c r="BK44" s="85"/>
      <c r="BL44" s="85"/>
      <c r="BM44" s="85"/>
      <c r="BN44" s="85"/>
      <c r="BO44" s="85"/>
      <c r="BP44" s="85"/>
      <c r="BQ44" s="85"/>
      <c r="BR44" s="85"/>
      <c r="BS44" s="85"/>
      <c r="XEY44" s="85"/>
      <c r="XEZ44" s="85"/>
      <c r="XFA44" s="85"/>
    </row>
    <row r="45" spans="1:16381" s="84" customFormat="1" ht="28.8" x14ac:dyDescent="0.3">
      <c r="A45" s="101">
        <v>36</v>
      </c>
      <c r="B45" s="111" t="s">
        <v>33</v>
      </c>
      <c r="C45" s="111" t="s">
        <v>404</v>
      </c>
      <c r="D45" s="103" t="s">
        <v>159</v>
      </c>
      <c r="E45" s="103" t="s">
        <v>102</v>
      </c>
      <c r="F45" s="103" t="s">
        <v>96</v>
      </c>
      <c r="G45" s="102" t="s">
        <v>55</v>
      </c>
      <c r="H45" s="102" t="s">
        <v>8</v>
      </c>
      <c r="I45" s="102" t="s">
        <v>14</v>
      </c>
      <c r="J45" s="102" t="s">
        <v>3</v>
      </c>
      <c r="K45" s="103" t="s">
        <v>176</v>
      </c>
      <c r="L45" s="109" t="s">
        <v>390</v>
      </c>
      <c r="M45" s="110" t="s">
        <v>405</v>
      </c>
      <c r="N45" s="106" t="s">
        <v>405</v>
      </c>
      <c r="O45" s="106" t="s">
        <v>177</v>
      </c>
      <c r="P45" s="106" t="s">
        <v>406</v>
      </c>
      <c r="Q45" s="106" t="s">
        <v>407</v>
      </c>
      <c r="R45" s="106" t="s">
        <v>389</v>
      </c>
      <c r="S45" s="109">
        <v>43738</v>
      </c>
      <c r="T45" s="106" t="s">
        <v>177</v>
      </c>
      <c r="U45" s="114"/>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5"/>
      <c r="BQ45" s="85"/>
      <c r="BR45" s="85"/>
      <c r="BS45" s="85"/>
      <c r="XEY45" s="85"/>
      <c r="XEZ45" s="85"/>
      <c r="XFA45" s="85"/>
    </row>
    <row r="46" spans="1:16381" s="84" customFormat="1" ht="28.8" x14ac:dyDescent="0.3">
      <c r="A46" s="88" t="s">
        <v>78</v>
      </c>
      <c r="B46" s="125" t="s">
        <v>423</v>
      </c>
      <c r="C46" s="126" t="s">
        <v>424</v>
      </c>
      <c r="D46" s="122" t="s">
        <v>89</v>
      </c>
      <c r="E46" s="122" t="s">
        <v>425</v>
      </c>
      <c r="F46" s="127" t="s">
        <v>97</v>
      </c>
      <c r="G46" s="84" t="s">
        <v>426</v>
      </c>
      <c r="H46" s="84" t="s">
        <v>7</v>
      </c>
      <c r="I46" s="84" t="s">
        <v>13</v>
      </c>
      <c r="J46" s="107" t="s">
        <v>3</v>
      </c>
      <c r="K46" s="128" t="s">
        <v>176</v>
      </c>
      <c r="L46" s="109" t="s">
        <v>385</v>
      </c>
      <c r="M46" s="124" t="s">
        <v>386</v>
      </c>
      <c r="N46" s="84" t="s">
        <v>386</v>
      </c>
      <c r="O46" s="129"/>
      <c r="P46" s="129"/>
      <c r="Q46" s="106" t="s">
        <v>388</v>
      </c>
      <c r="R46" s="106" t="s">
        <v>389</v>
      </c>
      <c r="S46" s="109">
        <v>43738</v>
      </c>
      <c r="T46" s="106" t="s">
        <v>177</v>
      </c>
      <c r="U46" s="123"/>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85"/>
      <c r="BP46" s="85"/>
      <c r="BQ46" s="85"/>
      <c r="BR46" s="85"/>
      <c r="BS46" s="85"/>
      <c r="XEY46" s="85"/>
      <c r="XEZ46" s="85"/>
      <c r="XFA46" s="85"/>
    </row>
    <row r="47" spans="1:16381" s="84" customFormat="1" ht="28.8" x14ac:dyDescent="0.3">
      <c r="A47" s="88" t="s">
        <v>79</v>
      </c>
      <c r="B47" s="125" t="s">
        <v>430</v>
      </c>
      <c r="C47" s="126" t="s">
        <v>431</v>
      </c>
      <c r="D47" s="122" t="s">
        <v>89</v>
      </c>
      <c r="E47" s="122" t="s">
        <v>425</v>
      </c>
      <c r="F47" s="127" t="s">
        <v>97</v>
      </c>
      <c r="G47" s="84" t="s">
        <v>426</v>
      </c>
      <c r="H47" s="84" t="s">
        <v>7</v>
      </c>
      <c r="I47" s="84" t="s">
        <v>13</v>
      </c>
      <c r="J47" s="107" t="s">
        <v>3</v>
      </c>
      <c r="K47" s="128" t="s">
        <v>176</v>
      </c>
      <c r="L47" s="109" t="s">
        <v>385</v>
      </c>
      <c r="M47" s="124" t="s">
        <v>386</v>
      </c>
      <c r="N47" s="84" t="s">
        <v>386</v>
      </c>
      <c r="O47" s="129"/>
      <c r="P47" s="129"/>
      <c r="Q47" s="106" t="s">
        <v>388</v>
      </c>
      <c r="R47" s="106" t="s">
        <v>389</v>
      </c>
      <c r="S47" s="109">
        <v>43738</v>
      </c>
      <c r="T47" s="106" t="s">
        <v>177</v>
      </c>
      <c r="U47" s="123"/>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85"/>
      <c r="BR47" s="85"/>
      <c r="BS47" s="85"/>
      <c r="XEY47" s="85"/>
      <c r="XEZ47" s="85"/>
      <c r="XFA47" s="85"/>
    </row>
    <row r="48" spans="1:16381" s="84" customFormat="1" ht="43.2" x14ac:dyDescent="0.3">
      <c r="A48" s="88" t="s">
        <v>80</v>
      </c>
      <c r="B48" s="131" t="s">
        <v>438</v>
      </c>
      <c r="C48" s="131" t="s">
        <v>439</v>
      </c>
      <c r="D48" s="122" t="s">
        <v>89</v>
      </c>
      <c r="E48" s="122" t="s">
        <v>425</v>
      </c>
      <c r="F48" s="127" t="s">
        <v>97</v>
      </c>
      <c r="G48" s="122" t="s">
        <v>440</v>
      </c>
      <c r="H48" s="84" t="s">
        <v>13</v>
      </c>
      <c r="I48" s="84" t="s">
        <v>13</v>
      </c>
      <c r="J48" s="107" t="s">
        <v>3</v>
      </c>
      <c r="K48" s="128" t="s">
        <v>176</v>
      </c>
      <c r="L48" s="109" t="s">
        <v>385</v>
      </c>
      <c r="M48" s="124" t="s">
        <v>386</v>
      </c>
      <c r="N48" s="122" t="s">
        <v>386</v>
      </c>
      <c r="O48" s="130"/>
      <c r="P48" s="130"/>
      <c r="Q48" s="106" t="s">
        <v>388</v>
      </c>
      <c r="R48" s="106" t="s">
        <v>389</v>
      </c>
      <c r="S48" s="109">
        <v>43738</v>
      </c>
      <c r="T48" s="106" t="s">
        <v>177</v>
      </c>
      <c r="U48" s="123"/>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5"/>
      <c r="BN48" s="85"/>
      <c r="BO48" s="85"/>
      <c r="BP48" s="85"/>
      <c r="BQ48" s="85"/>
      <c r="BR48" s="85"/>
      <c r="BS48" s="85"/>
      <c r="XEY48" s="85"/>
      <c r="XEZ48" s="85"/>
      <c r="XFA48" s="85"/>
    </row>
    <row r="49" spans="1:16381" s="84" customFormat="1" ht="91.8" customHeight="1" x14ac:dyDescent="0.3">
      <c r="A49" s="88" t="s">
        <v>427</v>
      </c>
      <c r="B49" s="125" t="s">
        <v>428</v>
      </c>
      <c r="C49" s="126" t="s">
        <v>429</v>
      </c>
      <c r="D49" s="122" t="s">
        <v>89</v>
      </c>
      <c r="E49" s="122" t="s">
        <v>425</v>
      </c>
      <c r="F49" s="127" t="s">
        <v>97</v>
      </c>
      <c r="G49" s="84" t="s">
        <v>426</v>
      </c>
      <c r="H49" s="84" t="s">
        <v>7</v>
      </c>
      <c r="I49" s="84" t="s">
        <v>13</v>
      </c>
      <c r="J49" s="107" t="s">
        <v>3</v>
      </c>
      <c r="K49" s="128" t="s">
        <v>176</v>
      </c>
      <c r="L49" s="109" t="s">
        <v>385</v>
      </c>
      <c r="M49" s="124" t="s">
        <v>414</v>
      </c>
      <c r="N49" s="84" t="s">
        <v>415</v>
      </c>
      <c r="O49" s="129"/>
      <c r="P49" s="129"/>
      <c r="Q49" s="106" t="s">
        <v>388</v>
      </c>
      <c r="R49" s="106" t="s">
        <v>389</v>
      </c>
      <c r="S49" s="109">
        <v>43738</v>
      </c>
      <c r="T49" s="106" t="s">
        <v>177</v>
      </c>
      <c r="U49" s="123"/>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5"/>
      <c r="BQ49" s="85"/>
      <c r="BR49" s="85"/>
      <c r="BS49" s="85"/>
      <c r="XEY49" s="85"/>
      <c r="XEZ49" s="85"/>
      <c r="XFA49" s="85"/>
    </row>
    <row r="50" spans="1:16381" s="84" customFormat="1" ht="43.2" x14ac:dyDescent="0.3">
      <c r="A50" s="88" t="s">
        <v>432</v>
      </c>
      <c r="B50" s="125" t="s">
        <v>433</v>
      </c>
      <c r="C50" s="126" t="s">
        <v>434</v>
      </c>
      <c r="D50" s="122" t="s">
        <v>89</v>
      </c>
      <c r="E50" s="122" t="s">
        <v>425</v>
      </c>
      <c r="F50" s="127" t="s">
        <v>97</v>
      </c>
      <c r="G50" s="84" t="s">
        <v>426</v>
      </c>
      <c r="H50" s="84" t="s">
        <v>7</v>
      </c>
      <c r="I50" s="84" t="s">
        <v>13</v>
      </c>
      <c r="J50" s="107" t="s">
        <v>3</v>
      </c>
      <c r="K50" s="128" t="s">
        <v>176</v>
      </c>
      <c r="L50" s="109" t="s">
        <v>385</v>
      </c>
      <c r="M50" s="124" t="s">
        <v>414</v>
      </c>
      <c r="N50" s="84" t="s">
        <v>415</v>
      </c>
      <c r="O50" s="130"/>
      <c r="P50" s="130"/>
      <c r="Q50" s="106" t="s">
        <v>388</v>
      </c>
      <c r="R50" s="106" t="s">
        <v>389</v>
      </c>
      <c r="S50" s="109">
        <v>43738</v>
      </c>
      <c r="T50" s="106" t="s">
        <v>177</v>
      </c>
      <c r="U50" s="123"/>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5"/>
      <c r="BQ50" s="85"/>
      <c r="BR50" s="85"/>
      <c r="BS50" s="85"/>
      <c r="XEY50" s="85"/>
      <c r="XEZ50" s="85"/>
      <c r="XFA50" s="85"/>
    </row>
    <row r="51" spans="1:16381" s="84" customFormat="1" ht="28.8" x14ac:dyDescent="0.3">
      <c r="A51" s="88" t="s">
        <v>435</v>
      </c>
      <c r="B51" s="125" t="s">
        <v>436</v>
      </c>
      <c r="C51" s="126" t="s">
        <v>437</v>
      </c>
      <c r="D51" s="122" t="s">
        <v>89</v>
      </c>
      <c r="E51" s="122" t="s">
        <v>425</v>
      </c>
      <c r="F51" s="127" t="s">
        <v>97</v>
      </c>
      <c r="G51" s="84" t="s">
        <v>426</v>
      </c>
      <c r="H51" s="84" t="s">
        <v>7</v>
      </c>
      <c r="I51" s="84" t="s">
        <v>13</v>
      </c>
      <c r="J51" s="107" t="s">
        <v>3</v>
      </c>
      <c r="K51" s="128" t="s">
        <v>176</v>
      </c>
      <c r="L51" s="109" t="s">
        <v>385</v>
      </c>
      <c r="M51" s="124" t="s">
        <v>414</v>
      </c>
      <c r="N51" s="84" t="s">
        <v>415</v>
      </c>
      <c r="O51" s="130"/>
      <c r="P51" s="130"/>
      <c r="Q51" s="106" t="s">
        <v>388</v>
      </c>
      <c r="R51" s="106" t="s">
        <v>389</v>
      </c>
      <c r="S51" s="109">
        <v>43738</v>
      </c>
      <c r="T51" s="106" t="s">
        <v>177</v>
      </c>
      <c r="U51" s="123"/>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c r="BC51" s="85"/>
      <c r="BD51" s="85"/>
      <c r="BE51" s="85"/>
      <c r="BF51" s="85"/>
      <c r="BG51" s="85"/>
      <c r="BH51" s="85"/>
      <c r="BI51" s="85"/>
      <c r="BJ51" s="85"/>
      <c r="BK51" s="85"/>
      <c r="BL51" s="85"/>
      <c r="BM51" s="85"/>
      <c r="BN51" s="85"/>
      <c r="BO51" s="85"/>
      <c r="BP51" s="85"/>
      <c r="BQ51" s="85"/>
      <c r="BR51" s="85"/>
      <c r="BS51" s="85"/>
      <c r="XEY51" s="85"/>
      <c r="XEZ51" s="85"/>
      <c r="XFA51" s="85"/>
    </row>
    <row r="52" spans="1:16381" s="84" customFormat="1" ht="43.2" x14ac:dyDescent="0.3">
      <c r="A52" s="88" t="s">
        <v>441</v>
      </c>
      <c r="B52" s="131" t="s">
        <v>442</v>
      </c>
      <c r="C52" s="131" t="s">
        <v>443</v>
      </c>
      <c r="D52" s="122" t="s">
        <v>89</v>
      </c>
      <c r="E52" s="122" t="s">
        <v>425</v>
      </c>
      <c r="F52" s="127" t="s">
        <v>97</v>
      </c>
      <c r="G52" s="122" t="s">
        <v>440</v>
      </c>
      <c r="H52" s="84" t="s">
        <v>13</v>
      </c>
      <c r="I52" s="84" t="s">
        <v>13</v>
      </c>
      <c r="J52" s="107" t="s">
        <v>3</v>
      </c>
      <c r="K52" s="128" t="s">
        <v>176</v>
      </c>
      <c r="L52" s="109" t="s">
        <v>385</v>
      </c>
      <c r="M52" s="124" t="s">
        <v>386</v>
      </c>
      <c r="N52" s="122" t="s">
        <v>386</v>
      </c>
      <c r="O52" s="130"/>
      <c r="P52" s="130"/>
      <c r="Q52" s="106" t="s">
        <v>388</v>
      </c>
      <c r="R52" s="106" t="s">
        <v>389</v>
      </c>
      <c r="S52" s="109">
        <v>43738</v>
      </c>
      <c r="T52" s="106" t="s">
        <v>177</v>
      </c>
      <c r="U52" s="123"/>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5"/>
      <c r="BQ52" s="85"/>
      <c r="BR52" s="85"/>
      <c r="BS52" s="85"/>
      <c r="XEY52" s="85"/>
      <c r="XEZ52" s="85"/>
      <c r="XFA52" s="85"/>
    </row>
    <row r="53" spans="1:16381" s="84" customFormat="1" x14ac:dyDescent="0.3">
      <c r="A53" s="137" t="s">
        <v>455</v>
      </c>
      <c r="B53" s="111"/>
      <c r="C53" s="111"/>
      <c r="D53" s="88"/>
      <c r="E53" s="88"/>
      <c r="F53" s="88"/>
      <c r="G53" s="108"/>
      <c r="H53" s="108"/>
      <c r="I53" s="108"/>
      <c r="J53" s="108"/>
      <c r="L53" s="122"/>
      <c r="M53" s="122"/>
      <c r="N53" s="122"/>
      <c r="O53" s="122"/>
      <c r="P53" s="122"/>
      <c r="Q53" s="88"/>
      <c r="R53" s="88"/>
      <c r="S53" s="123"/>
      <c r="T53" s="123"/>
      <c r="U53" s="123"/>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85"/>
      <c r="BA53" s="85"/>
      <c r="BB53" s="85"/>
      <c r="BC53" s="85"/>
      <c r="BD53" s="85"/>
      <c r="BE53" s="85"/>
      <c r="BF53" s="85"/>
      <c r="BG53" s="85"/>
      <c r="BH53" s="85"/>
      <c r="BI53" s="85"/>
      <c r="BJ53" s="85"/>
      <c r="BK53" s="85"/>
      <c r="BL53" s="85"/>
      <c r="BM53" s="85"/>
      <c r="BN53" s="85"/>
      <c r="BO53" s="85"/>
      <c r="BP53" s="85"/>
      <c r="BQ53" s="85"/>
      <c r="BR53" s="85"/>
      <c r="BS53" s="85"/>
      <c r="XEY53" s="85"/>
      <c r="XEZ53" s="85"/>
      <c r="XFA53" s="85"/>
    </row>
    <row r="54" spans="1:16381" s="141" customFormat="1" x14ac:dyDescent="0.3">
      <c r="A54" s="138"/>
      <c r="B54" s="139"/>
      <c r="C54" s="140"/>
      <c r="D54" s="140"/>
      <c r="E54" s="140"/>
      <c r="F54" s="140"/>
      <c r="G54" s="140"/>
      <c r="H54" s="140"/>
      <c r="I54" s="140"/>
      <c r="J54" s="140"/>
      <c r="K54" s="140"/>
      <c r="L54" s="140"/>
      <c r="M54" s="140"/>
      <c r="N54" s="140"/>
      <c r="O54" s="140"/>
      <c r="P54" s="140"/>
      <c r="Q54" s="140"/>
      <c r="R54" s="140"/>
      <c r="S54" s="140"/>
      <c r="T54" s="140"/>
      <c r="U54" s="140"/>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85"/>
      <c r="AY54" s="85"/>
      <c r="AZ54" s="85"/>
      <c r="BA54" s="85"/>
      <c r="BB54" s="85"/>
      <c r="BC54" s="85"/>
      <c r="BD54" s="85"/>
      <c r="BE54" s="85"/>
      <c r="BF54" s="85"/>
      <c r="BG54" s="85"/>
      <c r="BH54" s="85"/>
      <c r="BI54" s="85"/>
      <c r="BJ54" s="85"/>
      <c r="BK54" s="85"/>
      <c r="BL54" s="85"/>
      <c r="BM54" s="85"/>
      <c r="BN54" s="85"/>
      <c r="BO54" s="85"/>
      <c r="BP54" s="85"/>
      <c r="BQ54" s="85"/>
      <c r="BR54" s="85"/>
      <c r="BS54" s="85"/>
      <c r="XEY54" s="85"/>
      <c r="XEZ54" s="85"/>
      <c r="XFA54" s="85"/>
    </row>
    <row r="55" spans="1:16381" ht="16.2" x14ac:dyDescent="0.3">
      <c r="A55" s="122" t="s">
        <v>456</v>
      </c>
      <c r="B55" s="88"/>
      <c r="C55" s="122"/>
      <c r="D55" s="122"/>
      <c r="E55" s="122"/>
      <c r="F55" s="142"/>
      <c r="G55" s="122"/>
      <c r="H55" s="122"/>
      <c r="I55" s="122"/>
      <c r="J55" s="122"/>
      <c r="L55" s="122"/>
      <c r="M55" s="122"/>
      <c r="N55" s="122"/>
      <c r="O55" s="122"/>
      <c r="P55" s="122"/>
      <c r="Q55" s="122"/>
      <c r="R55" s="122"/>
      <c r="S55" s="123"/>
      <c r="T55" s="123"/>
      <c r="U55" s="123"/>
      <c r="BT55" s="85"/>
      <c r="BU55" s="85"/>
      <c r="BV55" s="85"/>
      <c r="BW55" s="85"/>
      <c r="BX55" s="85"/>
      <c r="BY55" s="85"/>
      <c r="BZ55" s="85"/>
      <c r="CA55" s="85"/>
      <c r="CB55" s="85"/>
      <c r="CC55" s="85"/>
      <c r="CD55" s="85"/>
      <c r="CE55" s="85"/>
      <c r="CF55" s="85"/>
      <c r="CG55" s="85"/>
      <c r="CH55" s="85"/>
      <c r="CI55" s="85"/>
      <c r="CJ55" s="85"/>
      <c r="CK55" s="85"/>
      <c r="CL55" s="85"/>
      <c r="CM55" s="85"/>
      <c r="CN55" s="85"/>
      <c r="CO55" s="85"/>
      <c r="CP55" s="85"/>
      <c r="CQ55" s="85"/>
      <c r="CR55" s="85"/>
      <c r="CS55" s="85"/>
      <c r="CT55" s="85"/>
      <c r="CU55" s="85"/>
      <c r="CV55" s="85"/>
      <c r="CW55" s="85"/>
      <c r="CX55" s="85"/>
      <c r="CY55" s="85"/>
      <c r="CZ55" s="85"/>
      <c r="DA55" s="85"/>
      <c r="DB55" s="85"/>
      <c r="DC55" s="85"/>
      <c r="DD55" s="85"/>
      <c r="DE55" s="85"/>
      <c r="DF55" s="85"/>
      <c r="DG55" s="85"/>
      <c r="DH55" s="85"/>
      <c r="DI55" s="85"/>
      <c r="DJ55" s="85"/>
      <c r="DK55" s="85"/>
      <c r="DL55" s="85"/>
      <c r="DM55" s="85"/>
      <c r="DN55" s="85"/>
      <c r="DO55" s="85"/>
      <c r="DP55" s="85"/>
      <c r="DQ55" s="85"/>
      <c r="DR55" s="85"/>
      <c r="DS55" s="85"/>
      <c r="DT55" s="85"/>
      <c r="DU55" s="85"/>
      <c r="DV55" s="85"/>
      <c r="DW55" s="85"/>
      <c r="DX55" s="85"/>
      <c r="DY55" s="85"/>
      <c r="DZ55" s="85"/>
      <c r="EA55" s="85"/>
      <c r="EB55" s="85"/>
      <c r="EC55" s="85"/>
      <c r="ED55" s="85"/>
      <c r="EE55" s="85"/>
      <c r="EF55" s="85"/>
      <c r="EG55" s="85"/>
      <c r="EH55" s="85"/>
      <c r="EI55" s="85"/>
      <c r="EJ55" s="85"/>
      <c r="EK55" s="85"/>
      <c r="EL55" s="85"/>
      <c r="EM55" s="85"/>
      <c r="EN55" s="85"/>
      <c r="EO55" s="85"/>
      <c r="EP55" s="85"/>
      <c r="EQ55" s="85"/>
      <c r="ER55" s="85"/>
      <c r="ES55" s="85"/>
      <c r="ET55" s="85"/>
      <c r="EU55" s="85"/>
      <c r="EV55" s="85"/>
      <c r="EW55" s="85"/>
      <c r="EX55" s="85"/>
      <c r="EY55" s="85"/>
      <c r="EZ55" s="85"/>
      <c r="FA55" s="85"/>
      <c r="FB55" s="85"/>
      <c r="FC55" s="85"/>
      <c r="FD55" s="85"/>
      <c r="FE55" s="85"/>
      <c r="FF55" s="85"/>
      <c r="FG55" s="85"/>
      <c r="FH55" s="85"/>
      <c r="FI55" s="85"/>
      <c r="FJ55" s="85"/>
      <c r="FK55" s="85"/>
      <c r="FL55" s="85"/>
      <c r="FM55" s="85"/>
      <c r="FN55" s="85"/>
      <c r="FO55" s="85"/>
      <c r="FP55" s="85"/>
      <c r="FQ55" s="85"/>
      <c r="FR55" s="85"/>
      <c r="FS55" s="85"/>
      <c r="FT55" s="85"/>
      <c r="FU55" s="85"/>
      <c r="FV55" s="85"/>
      <c r="FW55" s="85"/>
      <c r="FX55" s="85"/>
      <c r="FY55" s="85"/>
      <c r="FZ55" s="85"/>
      <c r="GA55" s="85"/>
      <c r="GB55" s="85"/>
      <c r="GC55" s="85"/>
      <c r="GD55" s="85"/>
      <c r="GE55" s="85"/>
      <c r="GF55" s="85"/>
      <c r="GG55" s="85"/>
      <c r="GH55" s="85"/>
      <c r="GI55" s="85"/>
      <c r="GJ55" s="85"/>
      <c r="GK55" s="85"/>
      <c r="GL55" s="85"/>
      <c r="GM55" s="85"/>
      <c r="GN55" s="85"/>
      <c r="GO55" s="85"/>
      <c r="GP55" s="85"/>
      <c r="GQ55" s="85"/>
      <c r="GR55" s="85"/>
      <c r="GS55" s="85"/>
      <c r="GT55" s="85"/>
      <c r="GU55" s="85"/>
      <c r="GV55" s="85"/>
      <c r="GW55" s="85"/>
      <c r="GX55" s="85"/>
      <c r="GY55" s="85"/>
      <c r="GZ55" s="85"/>
      <c r="HA55" s="85"/>
      <c r="HB55" s="85"/>
      <c r="HC55" s="85"/>
      <c r="HD55" s="85"/>
      <c r="HE55" s="85"/>
      <c r="HF55" s="85"/>
      <c r="HG55" s="85"/>
      <c r="HH55" s="85"/>
      <c r="HI55" s="85"/>
      <c r="HJ55" s="85"/>
      <c r="HK55" s="85"/>
      <c r="HL55" s="85"/>
      <c r="HM55" s="85"/>
      <c r="HN55" s="85"/>
      <c r="HO55" s="85"/>
      <c r="HP55" s="85"/>
      <c r="HQ55" s="85"/>
      <c r="HR55" s="85"/>
      <c r="HS55" s="85"/>
      <c r="HT55" s="85"/>
      <c r="HU55" s="85"/>
      <c r="HV55" s="85"/>
      <c r="HW55" s="85"/>
      <c r="HX55" s="85"/>
      <c r="HY55" s="85"/>
      <c r="HZ55" s="85"/>
      <c r="IA55" s="85"/>
      <c r="IB55" s="85"/>
      <c r="IC55" s="85"/>
      <c r="ID55" s="85"/>
      <c r="IE55" s="85"/>
      <c r="IF55" s="85"/>
      <c r="IG55" s="85"/>
      <c r="IH55" s="85"/>
      <c r="II55" s="85"/>
      <c r="IJ55" s="85"/>
      <c r="IK55" s="85"/>
      <c r="IL55" s="85"/>
      <c r="IM55" s="85"/>
      <c r="IN55" s="85"/>
      <c r="IO55" s="85"/>
      <c r="IP55" s="85"/>
      <c r="IQ55" s="85"/>
      <c r="IR55" s="85"/>
      <c r="IS55" s="85"/>
      <c r="IT55" s="85"/>
      <c r="IU55" s="85"/>
      <c r="IV55" s="85"/>
      <c r="IW55" s="85"/>
      <c r="IX55" s="85"/>
      <c r="IY55" s="85"/>
      <c r="IZ55" s="85"/>
      <c r="JA55" s="85"/>
      <c r="JB55" s="85"/>
      <c r="JC55" s="85"/>
      <c r="JD55" s="85"/>
      <c r="JE55" s="85"/>
      <c r="JF55" s="85"/>
      <c r="JG55" s="85"/>
      <c r="JH55" s="85"/>
      <c r="JI55" s="85"/>
      <c r="JJ55" s="85"/>
      <c r="JK55" s="85"/>
      <c r="JL55" s="85"/>
      <c r="JM55" s="85"/>
      <c r="JN55" s="85"/>
      <c r="JO55" s="85"/>
      <c r="JP55" s="85"/>
      <c r="JQ55" s="85"/>
      <c r="JR55" s="85"/>
      <c r="JS55" s="85"/>
      <c r="JT55" s="85"/>
      <c r="JU55" s="85"/>
      <c r="JV55" s="85"/>
      <c r="JW55" s="85"/>
      <c r="JX55" s="85"/>
      <c r="JY55" s="85"/>
      <c r="JZ55" s="85"/>
      <c r="KA55" s="85"/>
      <c r="KB55" s="85"/>
      <c r="KC55" s="85"/>
      <c r="KD55" s="85"/>
      <c r="KE55" s="85"/>
      <c r="KF55" s="85"/>
      <c r="KG55" s="85"/>
      <c r="KH55" s="85"/>
      <c r="KI55" s="85"/>
      <c r="KJ55" s="85"/>
      <c r="KK55" s="85"/>
      <c r="KL55" s="85"/>
      <c r="KM55" s="85"/>
      <c r="KN55" s="85"/>
      <c r="KO55" s="85"/>
      <c r="KP55" s="85"/>
      <c r="KQ55" s="85"/>
      <c r="KR55" s="85"/>
      <c r="KS55" s="85"/>
      <c r="KT55" s="85"/>
      <c r="KU55" s="85"/>
      <c r="KV55" s="85"/>
      <c r="KW55" s="85"/>
      <c r="KX55" s="85"/>
      <c r="KY55" s="85"/>
      <c r="KZ55" s="85"/>
      <c r="LA55" s="85"/>
      <c r="LB55" s="85"/>
      <c r="LC55" s="85"/>
      <c r="LD55" s="85"/>
      <c r="LE55" s="85"/>
      <c r="LF55" s="85"/>
      <c r="LG55" s="85"/>
      <c r="LH55" s="85"/>
      <c r="LI55" s="85"/>
      <c r="LJ55" s="85"/>
      <c r="LK55" s="85"/>
      <c r="LL55" s="85"/>
      <c r="LM55" s="85"/>
      <c r="LN55" s="85"/>
      <c r="LO55" s="85"/>
      <c r="LP55" s="85"/>
      <c r="LQ55" s="85"/>
      <c r="LR55" s="85"/>
      <c r="LS55" s="85"/>
      <c r="LT55" s="85"/>
      <c r="LU55" s="85"/>
      <c r="LV55" s="85"/>
      <c r="LW55" s="85"/>
      <c r="LX55" s="85"/>
      <c r="LY55" s="85"/>
      <c r="LZ55" s="85"/>
      <c r="MA55" s="85"/>
      <c r="MB55" s="85"/>
      <c r="MC55" s="85"/>
      <c r="MD55" s="85"/>
      <c r="ME55" s="85"/>
      <c r="MF55" s="85"/>
      <c r="MG55" s="85"/>
      <c r="MH55" s="85"/>
      <c r="MI55" s="85"/>
      <c r="MJ55" s="85"/>
      <c r="MK55" s="85"/>
      <c r="ML55" s="85"/>
      <c r="MM55" s="85"/>
      <c r="MN55" s="85"/>
      <c r="MO55" s="85"/>
      <c r="MP55" s="85"/>
      <c r="MQ55" s="85"/>
      <c r="MR55" s="85"/>
      <c r="MS55" s="85"/>
      <c r="MT55" s="85"/>
      <c r="MU55" s="85"/>
      <c r="MV55" s="85"/>
      <c r="MW55" s="85"/>
      <c r="MX55" s="85"/>
      <c r="MY55" s="85"/>
      <c r="MZ55" s="85"/>
      <c r="NA55" s="85"/>
      <c r="NB55" s="85"/>
      <c r="NC55" s="85"/>
      <c r="ND55" s="85"/>
      <c r="NE55" s="85"/>
      <c r="NF55" s="85"/>
      <c r="NG55" s="85"/>
      <c r="NH55" s="85"/>
      <c r="NI55" s="85"/>
      <c r="NJ55" s="85"/>
      <c r="NK55" s="85"/>
      <c r="NL55" s="85"/>
      <c r="NM55" s="85"/>
      <c r="NN55" s="85"/>
      <c r="NO55" s="85"/>
      <c r="NP55" s="85"/>
      <c r="NQ55" s="85"/>
      <c r="NR55" s="85"/>
      <c r="NS55" s="85"/>
      <c r="NT55" s="85"/>
      <c r="NU55" s="85"/>
      <c r="NV55" s="85"/>
      <c r="NW55" s="85"/>
      <c r="NX55" s="85"/>
      <c r="NY55" s="85"/>
      <c r="NZ55" s="85"/>
      <c r="OA55" s="85"/>
      <c r="OB55" s="85"/>
      <c r="OC55" s="85"/>
      <c r="OD55" s="85"/>
      <c r="OE55" s="85"/>
      <c r="OF55" s="85"/>
      <c r="OG55" s="85"/>
      <c r="OH55" s="85"/>
      <c r="OI55" s="85"/>
      <c r="OJ55" s="85"/>
      <c r="OK55" s="85"/>
      <c r="OL55" s="85"/>
      <c r="OM55" s="85"/>
      <c r="ON55" s="85"/>
      <c r="OO55" s="85"/>
      <c r="OP55" s="85"/>
      <c r="OQ55" s="85"/>
      <c r="OR55" s="85"/>
      <c r="OS55" s="85"/>
      <c r="OT55" s="85"/>
      <c r="OU55" s="85"/>
      <c r="OV55" s="85"/>
      <c r="OW55" s="85"/>
      <c r="OX55" s="85"/>
      <c r="OY55" s="85"/>
      <c r="OZ55" s="85"/>
      <c r="PA55" s="85"/>
      <c r="PB55" s="85"/>
      <c r="PC55" s="85"/>
      <c r="PD55" s="85"/>
      <c r="PE55" s="85"/>
      <c r="PF55" s="85"/>
      <c r="PG55" s="85"/>
      <c r="PH55" s="85"/>
      <c r="PI55" s="85"/>
      <c r="PJ55" s="85"/>
      <c r="PK55" s="85"/>
      <c r="PL55" s="85"/>
      <c r="PM55" s="85"/>
      <c r="PN55" s="85"/>
      <c r="PO55" s="85"/>
      <c r="PP55" s="85"/>
      <c r="PQ55" s="85"/>
      <c r="PR55" s="85"/>
      <c r="PS55" s="85"/>
      <c r="PT55" s="85"/>
      <c r="PU55" s="85"/>
      <c r="PV55" s="85"/>
      <c r="PW55" s="85"/>
      <c r="PX55" s="85"/>
      <c r="PY55" s="85"/>
      <c r="PZ55" s="85"/>
      <c r="QA55" s="85"/>
      <c r="QB55" s="85"/>
      <c r="QC55" s="85"/>
      <c r="QD55" s="85"/>
      <c r="QE55" s="85"/>
      <c r="QF55" s="85"/>
      <c r="QG55" s="85"/>
      <c r="QH55" s="85"/>
      <c r="QI55" s="85"/>
      <c r="QJ55" s="85"/>
      <c r="QK55" s="85"/>
      <c r="QL55" s="85"/>
      <c r="QM55" s="85"/>
      <c r="QN55" s="85"/>
      <c r="QO55" s="85"/>
      <c r="QP55" s="85"/>
      <c r="QQ55" s="85"/>
      <c r="QR55" s="85"/>
      <c r="QS55" s="85"/>
      <c r="QT55" s="85"/>
      <c r="QU55" s="85"/>
      <c r="QV55" s="85"/>
      <c r="QW55" s="85"/>
      <c r="QX55" s="85"/>
      <c r="QY55" s="85"/>
      <c r="QZ55" s="85"/>
      <c r="RA55" s="85"/>
      <c r="RB55" s="85"/>
      <c r="RC55" s="85"/>
      <c r="RD55" s="85"/>
      <c r="RE55" s="85"/>
      <c r="RF55" s="85"/>
      <c r="RG55" s="85"/>
      <c r="RH55" s="85"/>
      <c r="RI55" s="85"/>
      <c r="RJ55" s="85"/>
      <c r="RK55" s="85"/>
      <c r="RL55" s="85"/>
      <c r="RM55" s="85"/>
      <c r="RN55" s="85"/>
      <c r="RO55" s="85"/>
      <c r="RP55" s="85"/>
      <c r="RQ55" s="85"/>
      <c r="RR55" s="85"/>
      <c r="RS55" s="85"/>
      <c r="RT55" s="85"/>
      <c r="RU55" s="85"/>
      <c r="RV55" s="85"/>
      <c r="RW55" s="85"/>
      <c r="RX55" s="85"/>
      <c r="RY55" s="85"/>
      <c r="RZ55" s="85"/>
      <c r="SA55" s="85"/>
      <c r="SB55" s="85"/>
      <c r="SC55" s="85"/>
      <c r="SD55" s="85"/>
      <c r="SE55" s="85"/>
      <c r="SF55" s="85"/>
      <c r="SG55" s="85"/>
      <c r="SH55" s="85"/>
      <c r="SI55" s="85"/>
      <c r="SJ55" s="85"/>
      <c r="SK55" s="85"/>
      <c r="SL55" s="85"/>
      <c r="SM55" s="85"/>
      <c r="SN55" s="85"/>
      <c r="SO55" s="85"/>
      <c r="SP55" s="85"/>
      <c r="SQ55" s="85"/>
      <c r="SR55" s="85"/>
      <c r="SS55" s="85"/>
      <c r="ST55" s="85"/>
      <c r="SU55" s="85"/>
      <c r="SV55" s="85"/>
      <c r="SW55" s="85"/>
      <c r="SX55" s="85"/>
      <c r="SY55" s="85"/>
      <c r="SZ55" s="85"/>
      <c r="TA55" s="85"/>
      <c r="TB55" s="85"/>
      <c r="TC55" s="85"/>
      <c r="TD55" s="85"/>
      <c r="TE55" s="85"/>
      <c r="TF55" s="85"/>
      <c r="TG55" s="85"/>
      <c r="TH55" s="85"/>
      <c r="TI55" s="85"/>
      <c r="TJ55" s="85"/>
      <c r="TK55" s="85"/>
      <c r="TL55" s="85"/>
      <c r="TM55" s="85"/>
      <c r="TN55" s="85"/>
      <c r="TO55" s="85"/>
      <c r="TP55" s="85"/>
      <c r="TQ55" s="85"/>
      <c r="TR55" s="85"/>
      <c r="TS55" s="85"/>
      <c r="TT55" s="85"/>
      <c r="TU55" s="85"/>
      <c r="TV55" s="85"/>
      <c r="TW55" s="85"/>
      <c r="TX55" s="85"/>
      <c r="TY55" s="85"/>
      <c r="TZ55" s="85"/>
      <c r="UA55" s="85"/>
      <c r="UB55" s="85"/>
      <c r="UC55" s="85"/>
      <c r="UD55" s="85"/>
      <c r="UE55" s="85"/>
      <c r="UF55" s="85"/>
      <c r="UG55" s="85"/>
      <c r="UH55" s="85"/>
      <c r="UI55" s="85"/>
      <c r="UJ55" s="85"/>
      <c r="UK55" s="85"/>
      <c r="UL55" s="85"/>
      <c r="UM55" s="85"/>
      <c r="UN55" s="85"/>
      <c r="UO55" s="85"/>
      <c r="UP55" s="85"/>
      <c r="UQ55" s="85"/>
      <c r="UR55" s="85"/>
      <c r="US55" s="85"/>
      <c r="UT55" s="85"/>
      <c r="UU55" s="85"/>
      <c r="UV55" s="85"/>
      <c r="UW55" s="85"/>
      <c r="UX55" s="85"/>
      <c r="UY55" s="85"/>
      <c r="UZ55" s="85"/>
      <c r="VA55" s="85"/>
      <c r="VB55" s="85"/>
      <c r="VC55" s="85"/>
      <c r="VD55" s="85"/>
      <c r="VE55" s="85"/>
      <c r="VF55" s="85"/>
      <c r="VG55" s="85"/>
      <c r="VH55" s="85"/>
      <c r="VI55" s="85"/>
      <c r="VJ55" s="85"/>
      <c r="VK55" s="85"/>
      <c r="VL55" s="85"/>
      <c r="VM55" s="85"/>
      <c r="VN55" s="85"/>
      <c r="VO55" s="85"/>
      <c r="VP55" s="85"/>
      <c r="VQ55" s="85"/>
      <c r="VR55" s="85"/>
      <c r="VS55" s="85"/>
      <c r="VT55" s="85"/>
      <c r="VU55" s="85"/>
      <c r="VV55" s="85"/>
      <c r="VW55" s="85"/>
      <c r="VX55" s="85"/>
      <c r="VY55" s="85"/>
      <c r="VZ55" s="85"/>
      <c r="WA55" s="85"/>
      <c r="WB55" s="85"/>
      <c r="WC55" s="85"/>
      <c r="WD55" s="85"/>
      <c r="WE55" s="85"/>
      <c r="WF55" s="85"/>
      <c r="WG55" s="85"/>
      <c r="WH55" s="85"/>
      <c r="WI55" s="85"/>
      <c r="WJ55" s="85"/>
      <c r="WK55" s="85"/>
      <c r="WL55" s="85"/>
      <c r="WM55" s="85"/>
      <c r="WN55" s="85"/>
      <c r="WO55" s="85"/>
      <c r="WP55" s="85"/>
      <c r="WQ55" s="85"/>
      <c r="WR55" s="85"/>
      <c r="WS55" s="85"/>
      <c r="WT55" s="85"/>
      <c r="WU55" s="85"/>
      <c r="WV55" s="85"/>
      <c r="WW55" s="85"/>
      <c r="WX55" s="85"/>
      <c r="WY55" s="85"/>
      <c r="WZ55" s="85"/>
      <c r="XA55" s="85"/>
      <c r="XB55" s="85"/>
      <c r="XC55" s="85"/>
      <c r="XD55" s="85"/>
      <c r="XE55" s="85"/>
      <c r="XF55" s="85"/>
      <c r="XG55" s="85"/>
      <c r="XH55" s="85"/>
      <c r="XI55" s="85"/>
      <c r="XJ55" s="85"/>
      <c r="XK55" s="85"/>
      <c r="XL55" s="85"/>
      <c r="XM55" s="85"/>
      <c r="XN55" s="85"/>
      <c r="XO55" s="85"/>
      <c r="XP55" s="85"/>
      <c r="XQ55" s="85"/>
      <c r="XR55" s="85"/>
      <c r="XS55" s="85"/>
      <c r="XT55" s="85"/>
      <c r="XU55" s="85"/>
      <c r="XV55" s="85"/>
      <c r="XW55" s="85"/>
      <c r="XX55" s="85"/>
      <c r="XY55" s="85"/>
      <c r="XZ55" s="85"/>
      <c r="YA55" s="85"/>
      <c r="YB55" s="85"/>
      <c r="YC55" s="85"/>
      <c r="YD55" s="85"/>
      <c r="YE55" s="85"/>
      <c r="YF55" s="85"/>
      <c r="YG55" s="85"/>
      <c r="YH55" s="85"/>
      <c r="YI55" s="85"/>
      <c r="YJ55" s="85"/>
      <c r="YK55" s="85"/>
      <c r="YL55" s="85"/>
      <c r="YM55" s="85"/>
      <c r="YN55" s="85"/>
      <c r="YO55" s="85"/>
      <c r="YP55" s="85"/>
      <c r="YQ55" s="85"/>
      <c r="YR55" s="85"/>
      <c r="YS55" s="85"/>
      <c r="YT55" s="85"/>
      <c r="YU55" s="85"/>
      <c r="YV55" s="85"/>
      <c r="YW55" s="85"/>
      <c r="YX55" s="85"/>
      <c r="YY55" s="85"/>
      <c r="YZ55" s="85"/>
      <c r="ZA55" s="85"/>
      <c r="ZB55" s="85"/>
      <c r="ZC55" s="85"/>
      <c r="ZD55" s="85"/>
      <c r="ZE55" s="85"/>
      <c r="ZF55" s="85"/>
      <c r="ZG55" s="85"/>
      <c r="ZH55" s="85"/>
      <c r="ZI55" s="85"/>
      <c r="ZJ55" s="85"/>
      <c r="ZK55" s="85"/>
      <c r="ZL55" s="85"/>
      <c r="ZM55" s="85"/>
      <c r="ZN55" s="85"/>
      <c r="ZO55" s="85"/>
      <c r="ZP55" s="85"/>
      <c r="ZQ55" s="85"/>
      <c r="ZR55" s="85"/>
      <c r="ZS55" s="85"/>
      <c r="ZT55" s="85"/>
      <c r="ZU55" s="85"/>
      <c r="ZV55" s="85"/>
      <c r="ZW55" s="85"/>
      <c r="ZX55" s="85"/>
      <c r="ZY55" s="85"/>
      <c r="ZZ55" s="85"/>
      <c r="AAA55" s="85"/>
      <c r="AAB55" s="85"/>
      <c r="AAC55" s="85"/>
      <c r="AAD55" s="85"/>
      <c r="AAE55" s="85"/>
      <c r="AAF55" s="85"/>
      <c r="AAG55" s="85"/>
      <c r="AAH55" s="85"/>
      <c r="AAI55" s="85"/>
      <c r="AAJ55" s="85"/>
      <c r="AAK55" s="85"/>
      <c r="AAL55" s="85"/>
      <c r="AAM55" s="85"/>
      <c r="AAN55" s="85"/>
      <c r="AAO55" s="85"/>
      <c r="AAP55" s="85"/>
      <c r="AAQ55" s="85"/>
      <c r="AAR55" s="85"/>
      <c r="AAS55" s="85"/>
      <c r="AAT55" s="85"/>
      <c r="AAU55" s="85"/>
      <c r="AAV55" s="85"/>
      <c r="AAW55" s="85"/>
      <c r="AAX55" s="85"/>
      <c r="AAY55" s="85"/>
      <c r="AAZ55" s="85"/>
      <c r="ABA55" s="85"/>
      <c r="ABB55" s="85"/>
      <c r="ABC55" s="85"/>
      <c r="ABD55" s="85"/>
      <c r="ABE55" s="85"/>
      <c r="ABF55" s="85"/>
      <c r="ABG55" s="85"/>
      <c r="ABH55" s="85"/>
      <c r="ABI55" s="85"/>
      <c r="ABJ55" s="85"/>
      <c r="ABK55" s="85"/>
      <c r="ABL55" s="85"/>
      <c r="ABM55" s="85"/>
      <c r="ABN55" s="85"/>
      <c r="ABO55" s="85"/>
      <c r="ABP55" s="85"/>
      <c r="ABQ55" s="85"/>
      <c r="ABR55" s="85"/>
      <c r="ABS55" s="85"/>
      <c r="ABT55" s="85"/>
      <c r="ABU55" s="85"/>
      <c r="ABV55" s="85"/>
      <c r="ABW55" s="85"/>
      <c r="ABX55" s="85"/>
      <c r="ABY55" s="85"/>
      <c r="ABZ55" s="85"/>
      <c r="ACA55" s="85"/>
      <c r="ACB55" s="85"/>
      <c r="ACC55" s="85"/>
      <c r="ACD55" s="85"/>
      <c r="ACE55" s="85"/>
      <c r="ACF55" s="85"/>
      <c r="ACG55" s="85"/>
      <c r="ACH55" s="85"/>
      <c r="ACI55" s="85"/>
      <c r="ACJ55" s="85"/>
      <c r="ACK55" s="85"/>
      <c r="ACL55" s="85"/>
      <c r="ACM55" s="85"/>
      <c r="ACN55" s="85"/>
      <c r="ACO55" s="85"/>
      <c r="ACP55" s="85"/>
      <c r="ACQ55" s="85"/>
      <c r="ACR55" s="85"/>
      <c r="ACS55" s="85"/>
      <c r="ACT55" s="85"/>
      <c r="ACU55" s="85"/>
      <c r="ACV55" s="85"/>
      <c r="ACW55" s="85"/>
      <c r="ACX55" s="85"/>
      <c r="ACY55" s="85"/>
      <c r="ACZ55" s="85"/>
      <c r="ADA55" s="85"/>
      <c r="ADB55" s="85"/>
      <c r="ADC55" s="85"/>
      <c r="ADD55" s="85"/>
      <c r="ADE55" s="85"/>
      <c r="ADF55" s="85"/>
      <c r="ADG55" s="85"/>
      <c r="ADH55" s="85"/>
      <c r="ADI55" s="85"/>
      <c r="ADJ55" s="85"/>
      <c r="ADK55" s="85"/>
      <c r="ADL55" s="85"/>
      <c r="ADM55" s="85"/>
      <c r="ADN55" s="85"/>
      <c r="ADO55" s="85"/>
      <c r="ADP55" s="85"/>
      <c r="ADQ55" s="85"/>
      <c r="ADR55" s="85"/>
      <c r="ADS55" s="85"/>
      <c r="ADT55" s="85"/>
      <c r="ADU55" s="85"/>
      <c r="ADV55" s="85"/>
      <c r="ADW55" s="85"/>
      <c r="ADX55" s="85"/>
      <c r="ADY55" s="85"/>
      <c r="ADZ55" s="85"/>
      <c r="AEA55" s="85"/>
      <c r="AEB55" s="85"/>
      <c r="AEC55" s="85"/>
      <c r="AED55" s="85"/>
      <c r="AEE55" s="85"/>
      <c r="AEF55" s="85"/>
      <c r="AEG55" s="85"/>
      <c r="AEH55" s="85"/>
      <c r="AEI55" s="85"/>
      <c r="AEJ55" s="85"/>
      <c r="AEK55" s="85"/>
      <c r="AEL55" s="85"/>
      <c r="AEM55" s="85"/>
      <c r="AEN55" s="85"/>
      <c r="AEO55" s="85"/>
      <c r="AEP55" s="85"/>
      <c r="AEQ55" s="85"/>
      <c r="AER55" s="85"/>
      <c r="AES55" s="85"/>
      <c r="AET55" s="85"/>
      <c r="AEU55" s="85"/>
      <c r="AEV55" s="85"/>
      <c r="AEW55" s="85"/>
      <c r="AEX55" s="85"/>
      <c r="AEY55" s="85"/>
      <c r="AEZ55" s="85"/>
      <c r="AFA55" s="85"/>
      <c r="AFB55" s="85"/>
      <c r="AFC55" s="85"/>
      <c r="AFD55" s="85"/>
      <c r="AFE55" s="85"/>
      <c r="AFF55" s="85"/>
      <c r="AFG55" s="85"/>
      <c r="AFH55" s="85"/>
      <c r="AFI55" s="85"/>
      <c r="AFJ55" s="85"/>
      <c r="AFK55" s="85"/>
      <c r="AFL55" s="85"/>
      <c r="AFM55" s="85"/>
      <c r="AFN55" s="85"/>
      <c r="AFO55" s="85"/>
      <c r="AFP55" s="85"/>
      <c r="AFQ55" s="85"/>
      <c r="AFR55" s="85"/>
      <c r="AFS55" s="85"/>
      <c r="AFT55" s="85"/>
      <c r="AFU55" s="85"/>
      <c r="AFV55" s="85"/>
      <c r="AFW55" s="85"/>
      <c r="AFX55" s="85"/>
      <c r="AFY55" s="85"/>
      <c r="AFZ55" s="85"/>
      <c r="AGA55" s="85"/>
      <c r="AGB55" s="85"/>
      <c r="AGC55" s="85"/>
      <c r="AGD55" s="85"/>
      <c r="AGE55" s="85"/>
      <c r="AGF55" s="85"/>
      <c r="AGG55" s="85"/>
      <c r="AGH55" s="85"/>
      <c r="AGI55" s="85"/>
      <c r="AGJ55" s="85"/>
      <c r="AGK55" s="85"/>
      <c r="AGL55" s="85"/>
      <c r="AGM55" s="85"/>
      <c r="AGN55" s="85"/>
      <c r="AGO55" s="85"/>
      <c r="AGP55" s="85"/>
      <c r="AGQ55" s="85"/>
      <c r="AGR55" s="85"/>
      <c r="AGS55" s="85"/>
      <c r="AGT55" s="85"/>
      <c r="AGU55" s="85"/>
      <c r="AGV55" s="85"/>
      <c r="AGW55" s="85"/>
      <c r="AGX55" s="85"/>
      <c r="AGY55" s="85"/>
      <c r="AGZ55" s="85"/>
      <c r="AHA55" s="85"/>
      <c r="AHB55" s="85"/>
      <c r="AHC55" s="85"/>
      <c r="AHD55" s="85"/>
      <c r="AHE55" s="85"/>
      <c r="AHF55" s="85"/>
      <c r="AHG55" s="85"/>
      <c r="AHH55" s="85"/>
      <c r="AHI55" s="85"/>
      <c r="AHJ55" s="85"/>
      <c r="AHK55" s="85"/>
      <c r="AHL55" s="85"/>
      <c r="AHM55" s="85"/>
      <c r="AHN55" s="85"/>
      <c r="AHO55" s="85"/>
      <c r="AHP55" s="85"/>
      <c r="AHQ55" s="85"/>
      <c r="AHR55" s="85"/>
      <c r="AHS55" s="85"/>
      <c r="AHT55" s="85"/>
      <c r="AHU55" s="85"/>
      <c r="AHV55" s="85"/>
      <c r="AHW55" s="85"/>
      <c r="AHX55" s="85"/>
      <c r="AHY55" s="85"/>
      <c r="AHZ55" s="85"/>
      <c r="AIA55" s="85"/>
      <c r="AIB55" s="85"/>
      <c r="AIC55" s="85"/>
      <c r="AID55" s="85"/>
      <c r="AIE55" s="85"/>
      <c r="AIF55" s="85"/>
      <c r="AIG55" s="85"/>
      <c r="AIH55" s="85"/>
      <c r="AII55" s="85"/>
      <c r="AIJ55" s="85"/>
      <c r="AIK55" s="85"/>
      <c r="AIL55" s="85"/>
      <c r="AIM55" s="85"/>
      <c r="AIN55" s="85"/>
      <c r="AIO55" s="85"/>
      <c r="AIP55" s="85"/>
      <c r="AIQ55" s="85"/>
      <c r="AIR55" s="85"/>
      <c r="AIS55" s="85"/>
      <c r="AIT55" s="85"/>
      <c r="AIU55" s="85"/>
      <c r="AIV55" s="85"/>
      <c r="AIW55" s="85"/>
      <c r="AIX55" s="85"/>
      <c r="AIY55" s="85"/>
      <c r="AIZ55" s="85"/>
      <c r="AJA55" s="85"/>
      <c r="AJB55" s="85"/>
      <c r="AJC55" s="85"/>
      <c r="AJD55" s="85"/>
      <c r="AJE55" s="85"/>
      <c r="AJF55" s="85"/>
      <c r="AJG55" s="85"/>
      <c r="AJH55" s="85"/>
      <c r="AJI55" s="85"/>
      <c r="AJJ55" s="85"/>
      <c r="AJK55" s="85"/>
      <c r="AJL55" s="85"/>
      <c r="AJM55" s="85"/>
      <c r="AJN55" s="85"/>
      <c r="AJO55" s="85"/>
      <c r="AJP55" s="85"/>
      <c r="AJQ55" s="85"/>
      <c r="AJR55" s="85"/>
      <c r="AJS55" s="85"/>
      <c r="AJT55" s="85"/>
      <c r="AJU55" s="85"/>
      <c r="AJV55" s="85"/>
      <c r="AJW55" s="85"/>
      <c r="AJX55" s="85"/>
      <c r="AJY55" s="85"/>
      <c r="AJZ55" s="85"/>
      <c r="AKA55" s="85"/>
      <c r="AKB55" s="85"/>
      <c r="AKC55" s="85"/>
      <c r="AKD55" s="85"/>
      <c r="AKE55" s="85"/>
      <c r="AKF55" s="85"/>
      <c r="AKG55" s="85"/>
      <c r="AKH55" s="85"/>
      <c r="AKI55" s="85"/>
      <c r="AKJ55" s="85"/>
      <c r="AKK55" s="85"/>
      <c r="AKL55" s="85"/>
      <c r="AKM55" s="85"/>
      <c r="AKN55" s="85"/>
      <c r="AKO55" s="85"/>
      <c r="AKP55" s="85"/>
      <c r="AKQ55" s="85"/>
      <c r="AKR55" s="85"/>
      <c r="AKS55" s="85"/>
      <c r="AKT55" s="85"/>
      <c r="AKU55" s="85"/>
      <c r="AKV55" s="85"/>
      <c r="AKW55" s="85"/>
      <c r="AKX55" s="85"/>
      <c r="AKY55" s="85"/>
      <c r="AKZ55" s="85"/>
      <c r="ALA55" s="85"/>
      <c r="ALB55" s="85"/>
      <c r="ALC55" s="85"/>
      <c r="ALD55" s="85"/>
      <c r="ALE55" s="85"/>
      <c r="ALF55" s="85"/>
      <c r="ALG55" s="85"/>
      <c r="ALH55" s="85"/>
      <c r="ALI55" s="85"/>
      <c r="ALJ55" s="85"/>
      <c r="ALK55" s="85"/>
      <c r="ALL55" s="85"/>
      <c r="ALM55" s="85"/>
      <c r="ALN55" s="85"/>
      <c r="ALO55" s="85"/>
      <c r="ALP55" s="85"/>
      <c r="ALQ55" s="85"/>
      <c r="ALR55" s="85"/>
      <c r="ALS55" s="85"/>
      <c r="ALT55" s="85"/>
      <c r="ALU55" s="85"/>
      <c r="ALV55" s="85"/>
      <c r="ALW55" s="85"/>
      <c r="ALX55" s="85"/>
      <c r="ALY55" s="85"/>
      <c r="ALZ55" s="85"/>
      <c r="AMA55" s="85"/>
      <c r="AMB55" s="85"/>
      <c r="AMC55" s="85"/>
      <c r="AMD55" s="85"/>
      <c r="AME55" s="85"/>
      <c r="AMF55" s="85"/>
      <c r="AMG55" s="85"/>
      <c r="AMH55" s="85"/>
      <c r="AMI55" s="85"/>
      <c r="AMJ55" s="85"/>
      <c r="AMK55" s="85"/>
      <c r="AML55" s="85"/>
      <c r="AMM55" s="85"/>
      <c r="AMN55" s="85"/>
      <c r="AMO55" s="85"/>
      <c r="AMP55" s="85"/>
      <c r="AMQ55" s="85"/>
      <c r="AMR55" s="85"/>
      <c r="AMS55" s="85"/>
      <c r="AMT55" s="85"/>
      <c r="AMU55" s="85"/>
      <c r="AMV55" s="85"/>
      <c r="AMW55" s="85"/>
      <c r="AMX55" s="85"/>
      <c r="AMY55" s="85"/>
      <c r="AMZ55" s="85"/>
      <c r="ANA55" s="85"/>
      <c r="ANB55" s="85"/>
      <c r="ANC55" s="85"/>
      <c r="AND55" s="85"/>
      <c r="ANE55" s="85"/>
      <c r="ANF55" s="85"/>
      <c r="ANG55" s="85"/>
      <c r="ANH55" s="85"/>
      <c r="ANI55" s="85"/>
      <c r="ANJ55" s="85"/>
      <c r="ANK55" s="85"/>
      <c r="ANL55" s="85"/>
      <c r="ANM55" s="85"/>
      <c r="ANN55" s="85"/>
      <c r="ANO55" s="85"/>
      <c r="ANP55" s="85"/>
      <c r="ANQ55" s="85"/>
      <c r="ANR55" s="85"/>
      <c r="ANS55" s="85"/>
      <c r="ANT55" s="85"/>
      <c r="ANU55" s="85"/>
      <c r="ANV55" s="85"/>
      <c r="ANW55" s="85"/>
      <c r="ANX55" s="85"/>
      <c r="ANY55" s="85"/>
      <c r="ANZ55" s="85"/>
      <c r="AOA55" s="85"/>
      <c r="AOB55" s="85"/>
      <c r="AOC55" s="85"/>
      <c r="AOD55" s="85"/>
      <c r="AOE55" s="85"/>
      <c r="AOF55" s="85"/>
      <c r="AOG55" s="85"/>
      <c r="AOH55" s="85"/>
      <c r="AOI55" s="85"/>
      <c r="AOJ55" s="85"/>
      <c r="AOK55" s="85"/>
      <c r="AOL55" s="85"/>
      <c r="AOM55" s="85"/>
      <c r="AON55" s="85"/>
      <c r="AOO55" s="85"/>
      <c r="AOP55" s="85"/>
      <c r="AOQ55" s="85"/>
      <c r="AOR55" s="85"/>
      <c r="AOS55" s="85"/>
      <c r="AOT55" s="85"/>
      <c r="AOU55" s="85"/>
      <c r="AOV55" s="85"/>
      <c r="AOW55" s="85"/>
      <c r="AOX55" s="85"/>
      <c r="AOY55" s="85"/>
      <c r="AOZ55" s="85"/>
      <c r="APA55" s="85"/>
      <c r="APB55" s="85"/>
      <c r="APC55" s="85"/>
      <c r="APD55" s="85"/>
      <c r="APE55" s="85"/>
      <c r="APF55" s="85"/>
      <c r="APG55" s="85"/>
      <c r="APH55" s="85"/>
      <c r="API55" s="85"/>
      <c r="APJ55" s="85"/>
      <c r="APK55" s="85"/>
      <c r="APL55" s="85"/>
      <c r="APM55" s="85"/>
      <c r="APN55" s="85"/>
      <c r="APO55" s="85"/>
      <c r="APP55" s="85"/>
      <c r="APQ55" s="85"/>
      <c r="APR55" s="85"/>
      <c r="APS55" s="85"/>
      <c r="APT55" s="85"/>
      <c r="APU55" s="85"/>
      <c r="APV55" s="85"/>
      <c r="APW55" s="85"/>
      <c r="APX55" s="85"/>
      <c r="APY55" s="85"/>
      <c r="APZ55" s="85"/>
      <c r="AQA55" s="85"/>
      <c r="AQB55" s="85"/>
      <c r="AQC55" s="85"/>
      <c r="AQD55" s="85"/>
      <c r="AQE55" s="85"/>
      <c r="AQF55" s="85"/>
      <c r="AQG55" s="85"/>
      <c r="AQH55" s="85"/>
      <c r="AQI55" s="85"/>
      <c r="AQJ55" s="85"/>
      <c r="AQK55" s="85"/>
      <c r="AQL55" s="85"/>
      <c r="AQM55" s="85"/>
      <c r="AQN55" s="85"/>
      <c r="AQO55" s="85"/>
      <c r="AQP55" s="85"/>
      <c r="AQQ55" s="85"/>
      <c r="AQR55" s="85"/>
      <c r="AQS55" s="85"/>
      <c r="AQT55" s="85"/>
      <c r="AQU55" s="85"/>
      <c r="AQV55" s="85"/>
      <c r="AQW55" s="85"/>
      <c r="AQX55" s="85"/>
      <c r="AQY55" s="85"/>
      <c r="AQZ55" s="85"/>
      <c r="ARA55" s="85"/>
      <c r="ARB55" s="85"/>
      <c r="ARC55" s="85"/>
      <c r="ARD55" s="85"/>
      <c r="ARE55" s="85"/>
      <c r="ARF55" s="85"/>
      <c r="ARG55" s="85"/>
      <c r="ARH55" s="85"/>
      <c r="ARI55" s="85"/>
      <c r="ARJ55" s="85"/>
      <c r="ARK55" s="85"/>
      <c r="ARL55" s="85"/>
      <c r="ARM55" s="85"/>
      <c r="ARN55" s="85"/>
      <c r="ARO55" s="85"/>
      <c r="ARP55" s="85"/>
      <c r="ARQ55" s="85"/>
      <c r="ARR55" s="85"/>
      <c r="ARS55" s="85"/>
      <c r="ART55" s="85"/>
      <c r="ARU55" s="85"/>
      <c r="ARV55" s="85"/>
      <c r="ARW55" s="85"/>
      <c r="ARX55" s="85"/>
      <c r="ARY55" s="85"/>
      <c r="ARZ55" s="85"/>
      <c r="ASA55" s="85"/>
      <c r="ASB55" s="85"/>
      <c r="ASC55" s="85"/>
      <c r="ASD55" s="85"/>
      <c r="ASE55" s="85"/>
      <c r="ASF55" s="85"/>
      <c r="ASG55" s="85"/>
      <c r="ASH55" s="85"/>
      <c r="ASI55" s="85"/>
      <c r="ASJ55" s="85"/>
      <c r="ASK55" s="85"/>
      <c r="ASL55" s="85"/>
      <c r="ASM55" s="85"/>
      <c r="ASN55" s="85"/>
      <c r="ASO55" s="85"/>
      <c r="ASP55" s="85"/>
      <c r="ASQ55" s="85"/>
      <c r="ASR55" s="85"/>
      <c r="ASS55" s="85"/>
      <c r="AST55" s="85"/>
      <c r="ASU55" s="85"/>
      <c r="ASV55" s="85"/>
      <c r="ASW55" s="85"/>
      <c r="ASX55" s="85"/>
      <c r="ASY55" s="85"/>
      <c r="ASZ55" s="85"/>
      <c r="ATA55" s="85"/>
      <c r="ATB55" s="85"/>
      <c r="ATC55" s="85"/>
      <c r="ATD55" s="85"/>
      <c r="ATE55" s="85"/>
      <c r="ATF55" s="85"/>
      <c r="ATG55" s="85"/>
      <c r="ATH55" s="85"/>
      <c r="ATI55" s="85"/>
      <c r="ATJ55" s="85"/>
      <c r="ATK55" s="85"/>
      <c r="ATL55" s="85"/>
      <c r="ATM55" s="85"/>
      <c r="ATN55" s="85"/>
      <c r="ATO55" s="85"/>
      <c r="ATP55" s="85"/>
      <c r="ATQ55" s="85"/>
      <c r="ATR55" s="85"/>
      <c r="ATS55" s="85"/>
      <c r="ATT55" s="85"/>
      <c r="ATU55" s="85"/>
      <c r="ATV55" s="85"/>
      <c r="ATW55" s="85"/>
      <c r="ATX55" s="85"/>
      <c r="ATY55" s="85"/>
      <c r="ATZ55" s="85"/>
      <c r="AUA55" s="85"/>
      <c r="AUB55" s="85"/>
      <c r="AUC55" s="85"/>
      <c r="AUD55" s="85"/>
      <c r="AUE55" s="85"/>
      <c r="AUF55" s="85"/>
      <c r="AUG55" s="85"/>
      <c r="AUH55" s="85"/>
      <c r="AUI55" s="85"/>
      <c r="AUJ55" s="85"/>
      <c r="AUK55" s="85"/>
      <c r="AUL55" s="85"/>
      <c r="AUM55" s="85"/>
      <c r="AUN55" s="85"/>
      <c r="AUO55" s="85"/>
      <c r="AUP55" s="85"/>
      <c r="AUQ55" s="85"/>
      <c r="AUR55" s="85"/>
      <c r="AUS55" s="85"/>
      <c r="AUT55" s="85"/>
      <c r="AUU55" s="85"/>
      <c r="AUV55" s="85"/>
      <c r="AUW55" s="85"/>
      <c r="AUX55" s="85"/>
      <c r="AUY55" s="85"/>
      <c r="AUZ55" s="85"/>
      <c r="AVA55" s="85"/>
      <c r="AVB55" s="85"/>
      <c r="AVC55" s="85"/>
      <c r="AVD55" s="85"/>
      <c r="AVE55" s="85"/>
      <c r="AVF55" s="85"/>
      <c r="AVG55" s="85"/>
      <c r="AVH55" s="85"/>
      <c r="AVI55" s="85"/>
      <c r="AVJ55" s="85"/>
      <c r="AVK55" s="85"/>
      <c r="AVL55" s="85"/>
      <c r="AVM55" s="85"/>
      <c r="AVN55" s="85"/>
      <c r="AVO55" s="85"/>
      <c r="AVP55" s="85"/>
      <c r="AVQ55" s="85"/>
      <c r="AVR55" s="85"/>
      <c r="AVS55" s="85"/>
      <c r="AVT55" s="85"/>
      <c r="AVU55" s="85"/>
      <c r="AVV55" s="85"/>
      <c r="AVW55" s="85"/>
      <c r="AVX55" s="85"/>
      <c r="AVY55" s="85"/>
      <c r="AVZ55" s="85"/>
      <c r="AWA55" s="85"/>
      <c r="AWB55" s="85"/>
      <c r="AWC55" s="85"/>
      <c r="AWD55" s="85"/>
      <c r="AWE55" s="85"/>
      <c r="AWF55" s="85"/>
      <c r="AWG55" s="85"/>
      <c r="AWH55" s="85"/>
      <c r="AWI55" s="85"/>
      <c r="AWJ55" s="85"/>
      <c r="AWK55" s="85"/>
      <c r="AWL55" s="85"/>
      <c r="AWM55" s="85"/>
      <c r="AWN55" s="85"/>
      <c r="AWO55" s="85"/>
      <c r="AWP55" s="85"/>
      <c r="AWQ55" s="85"/>
      <c r="AWR55" s="85"/>
      <c r="AWS55" s="85"/>
      <c r="AWT55" s="85"/>
      <c r="AWU55" s="85"/>
      <c r="AWV55" s="85"/>
      <c r="AWW55" s="85"/>
      <c r="AWX55" s="85"/>
      <c r="AWY55" s="85"/>
      <c r="AWZ55" s="85"/>
      <c r="AXA55" s="85"/>
      <c r="AXB55" s="85"/>
      <c r="AXC55" s="85"/>
      <c r="AXD55" s="85"/>
      <c r="AXE55" s="85"/>
      <c r="AXF55" s="85"/>
      <c r="AXG55" s="85"/>
      <c r="AXH55" s="85"/>
      <c r="AXI55" s="85"/>
      <c r="AXJ55" s="85"/>
      <c r="AXK55" s="85"/>
      <c r="AXL55" s="85"/>
      <c r="AXM55" s="85"/>
      <c r="AXN55" s="85"/>
      <c r="AXO55" s="85"/>
      <c r="AXP55" s="85"/>
      <c r="AXQ55" s="85"/>
      <c r="AXR55" s="85"/>
      <c r="AXS55" s="85"/>
      <c r="AXT55" s="85"/>
      <c r="AXU55" s="85"/>
      <c r="AXV55" s="85"/>
      <c r="AXW55" s="85"/>
      <c r="AXX55" s="85"/>
      <c r="AXY55" s="85"/>
      <c r="AXZ55" s="85"/>
      <c r="AYA55" s="85"/>
      <c r="AYB55" s="85"/>
      <c r="AYC55" s="85"/>
      <c r="AYD55" s="85"/>
      <c r="AYE55" s="85"/>
      <c r="AYF55" s="85"/>
      <c r="AYG55" s="85"/>
      <c r="AYH55" s="85"/>
      <c r="AYI55" s="85"/>
      <c r="AYJ55" s="85"/>
      <c r="AYK55" s="85"/>
      <c r="AYL55" s="85"/>
      <c r="AYM55" s="85"/>
      <c r="AYN55" s="85"/>
      <c r="AYO55" s="85"/>
      <c r="AYP55" s="85"/>
      <c r="AYQ55" s="85"/>
      <c r="AYR55" s="85"/>
      <c r="AYS55" s="85"/>
      <c r="AYT55" s="85"/>
      <c r="AYU55" s="85"/>
      <c r="AYV55" s="85"/>
      <c r="AYW55" s="85"/>
      <c r="AYX55" s="85"/>
      <c r="AYY55" s="85"/>
      <c r="AYZ55" s="85"/>
      <c r="AZA55" s="85"/>
      <c r="AZB55" s="85"/>
      <c r="AZC55" s="85"/>
      <c r="AZD55" s="85"/>
      <c r="AZE55" s="85"/>
      <c r="AZF55" s="85"/>
      <c r="AZG55" s="85"/>
      <c r="AZH55" s="85"/>
      <c r="AZI55" s="85"/>
      <c r="AZJ55" s="85"/>
      <c r="AZK55" s="85"/>
      <c r="AZL55" s="85"/>
      <c r="AZM55" s="85"/>
      <c r="AZN55" s="85"/>
      <c r="AZO55" s="85"/>
      <c r="AZP55" s="85"/>
      <c r="AZQ55" s="85"/>
      <c r="AZR55" s="85"/>
      <c r="AZS55" s="85"/>
      <c r="AZT55" s="85"/>
      <c r="AZU55" s="85"/>
      <c r="AZV55" s="85"/>
      <c r="AZW55" s="85"/>
      <c r="AZX55" s="85"/>
      <c r="AZY55" s="85"/>
      <c r="AZZ55" s="85"/>
      <c r="BAA55" s="85"/>
      <c r="BAB55" s="85"/>
      <c r="BAC55" s="85"/>
      <c r="BAD55" s="85"/>
      <c r="BAE55" s="85"/>
      <c r="BAF55" s="85"/>
      <c r="BAG55" s="85"/>
      <c r="BAH55" s="85"/>
      <c r="BAI55" s="85"/>
      <c r="BAJ55" s="85"/>
      <c r="BAK55" s="85"/>
      <c r="BAL55" s="85"/>
      <c r="BAM55" s="85"/>
      <c r="BAN55" s="85"/>
      <c r="BAO55" s="85"/>
      <c r="BAP55" s="85"/>
      <c r="BAQ55" s="85"/>
      <c r="BAR55" s="85"/>
      <c r="BAS55" s="85"/>
      <c r="BAT55" s="85"/>
      <c r="BAU55" s="85"/>
      <c r="BAV55" s="85"/>
      <c r="BAW55" s="85"/>
      <c r="BAX55" s="85"/>
      <c r="BAY55" s="85"/>
      <c r="BAZ55" s="85"/>
      <c r="BBA55" s="85"/>
      <c r="BBB55" s="85"/>
      <c r="BBC55" s="85"/>
      <c r="BBD55" s="85"/>
      <c r="BBE55" s="85"/>
      <c r="BBF55" s="85"/>
      <c r="BBG55" s="85"/>
      <c r="BBH55" s="85"/>
      <c r="BBI55" s="85"/>
      <c r="BBJ55" s="85"/>
      <c r="BBK55" s="85"/>
      <c r="BBL55" s="85"/>
      <c r="BBM55" s="85"/>
      <c r="BBN55" s="85"/>
      <c r="BBO55" s="85"/>
      <c r="BBP55" s="85"/>
      <c r="BBQ55" s="85"/>
      <c r="BBR55" s="85"/>
      <c r="BBS55" s="85"/>
      <c r="BBT55" s="85"/>
      <c r="BBU55" s="85"/>
      <c r="BBV55" s="85"/>
      <c r="BBW55" s="85"/>
      <c r="BBX55" s="85"/>
      <c r="BBY55" s="85"/>
      <c r="BBZ55" s="85"/>
      <c r="BCA55" s="85"/>
      <c r="BCB55" s="85"/>
      <c r="BCC55" s="85"/>
      <c r="BCD55" s="85"/>
      <c r="BCE55" s="85"/>
      <c r="BCF55" s="85"/>
      <c r="BCG55" s="85"/>
      <c r="BCH55" s="85"/>
      <c r="BCI55" s="85"/>
      <c r="BCJ55" s="85"/>
      <c r="BCK55" s="85"/>
      <c r="BCL55" s="85"/>
      <c r="BCM55" s="85"/>
      <c r="BCN55" s="85"/>
      <c r="BCO55" s="85"/>
      <c r="BCP55" s="85"/>
      <c r="BCQ55" s="85"/>
      <c r="BCR55" s="85"/>
      <c r="BCS55" s="85"/>
      <c r="BCT55" s="85"/>
      <c r="BCU55" s="85"/>
      <c r="BCV55" s="85"/>
      <c r="BCW55" s="85"/>
      <c r="BCX55" s="85"/>
      <c r="BCY55" s="85"/>
      <c r="BCZ55" s="85"/>
      <c r="BDA55" s="85"/>
      <c r="BDB55" s="85"/>
      <c r="BDC55" s="85"/>
      <c r="BDD55" s="85"/>
      <c r="BDE55" s="85"/>
      <c r="BDF55" s="85"/>
      <c r="BDG55" s="85"/>
      <c r="BDH55" s="85"/>
      <c r="BDI55" s="85"/>
      <c r="BDJ55" s="85"/>
      <c r="BDK55" s="85"/>
      <c r="BDL55" s="85"/>
      <c r="BDM55" s="85"/>
      <c r="BDN55" s="85"/>
      <c r="BDO55" s="85"/>
      <c r="BDP55" s="85"/>
      <c r="BDQ55" s="85"/>
      <c r="BDR55" s="85"/>
      <c r="BDS55" s="85"/>
      <c r="BDT55" s="85"/>
      <c r="BDU55" s="85"/>
      <c r="BDV55" s="85"/>
      <c r="BDW55" s="85"/>
      <c r="BDX55" s="85"/>
      <c r="BDY55" s="85"/>
      <c r="BDZ55" s="85"/>
      <c r="BEA55" s="85"/>
      <c r="BEB55" s="85"/>
      <c r="BEC55" s="85"/>
      <c r="BED55" s="85"/>
      <c r="BEE55" s="85"/>
      <c r="BEF55" s="85"/>
      <c r="BEG55" s="85"/>
      <c r="BEH55" s="85"/>
      <c r="BEI55" s="85"/>
      <c r="BEJ55" s="85"/>
      <c r="BEK55" s="85"/>
      <c r="BEL55" s="85"/>
      <c r="BEM55" s="85"/>
      <c r="BEN55" s="85"/>
      <c r="BEO55" s="85"/>
      <c r="BEP55" s="85"/>
      <c r="BEQ55" s="85"/>
      <c r="BER55" s="85"/>
      <c r="BES55" s="85"/>
      <c r="BET55" s="85"/>
      <c r="BEU55" s="85"/>
      <c r="BEV55" s="85"/>
      <c r="BEW55" s="85"/>
      <c r="BEX55" s="85"/>
      <c r="BEY55" s="85"/>
      <c r="BEZ55" s="85"/>
      <c r="BFA55" s="85"/>
      <c r="BFB55" s="85"/>
      <c r="BFC55" s="85"/>
      <c r="BFD55" s="85"/>
      <c r="BFE55" s="85"/>
      <c r="BFF55" s="85"/>
      <c r="BFG55" s="85"/>
      <c r="BFH55" s="85"/>
      <c r="BFI55" s="85"/>
      <c r="BFJ55" s="85"/>
      <c r="BFK55" s="85"/>
      <c r="BFL55" s="85"/>
      <c r="BFM55" s="85"/>
      <c r="BFN55" s="85"/>
      <c r="BFO55" s="85"/>
      <c r="BFP55" s="85"/>
      <c r="BFQ55" s="85"/>
      <c r="BFR55" s="85"/>
      <c r="BFS55" s="85"/>
      <c r="BFT55" s="85"/>
      <c r="BFU55" s="85"/>
      <c r="BFV55" s="85"/>
      <c r="BFW55" s="85"/>
      <c r="BFX55" s="85"/>
      <c r="BFY55" s="85"/>
      <c r="BFZ55" s="85"/>
      <c r="BGA55" s="85"/>
      <c r="BGB55" s="85"/>
      <c r="BGC55" s="85"/>
      <c r="BGD55" s="85"/>
      <c r="BGE55" s="85"/>
      <c r="BGF55" s="85"/>
      <c r="BGG55" s="85"/>
      <c r="BGH55" s="85"/>
      <c r="BGI55" s="85"/>
      <c r="BGJ55" s="85"/>
      <c r="BGK55" s="85"/>
      <c r="BGL55" s="85"/>
      <c r="BGM55" s="85"/>
      <c r="BGN55" s="85"/>
      <c r="BGO55" s="85"/>
      <c r="BGP55" s="85"/>
      <c r="BGQ55" s="85"/>
      <c r="BGR55" s="85"/>
      <c r="BGS55" s="85"/>
      <c r="BGT55" s="85"/>
      <c r="BGU55" s="85"/>
      <c r="BGV55" s="85"/>
      <c r="BGW55" s="85"/>
      <c r="BGX55" s="85"/>
      <c r="BGY55" s="85"/>
      <c r="BGZ55" s="85"/>
      <c r="BHA55" s="85"/>
      <c r="BHB55" s="85"/>
      <c r="BHC55" s="85"/>
      <c r="BHD55" s="85"/>
      <c r="BHE55" s="85"/>
      <c r="BHF55" s="85"/>
      <c r="BHG55" s="85"/>
      <c r="BHH55" s="85"/>
      <c r="BHI55" s="85"/>
      <c r="BHJ55" s="85"/>
      <c r="BHK55" s="85"/>
      <c r="BHL55" s="85"/>
      <c r="BHM55" s="85"/>
      <c r="BHN55" s="85"/>
      <c r="BHO55" s="85"/>
      <c r="BHP55" s="85"/>
      <c r="BHQ55" s="85"/>
      <c r="BHR55" s="85"/>
      <c r="BHS55" s="85"/>
      <c r="BHT55" s="85"/>
      <c r="BHU55" s="85"/>
      <c r="BHV55" s="85"/>
      <c r="BHW55" s="85"/>
      <c r="BHX55" s="85"/>
      <c r="BHY55" s="85"/>
      <c r="BHZ55" s="85"/>
      <c r="BIA55" s="85"/>
      <c r="BIB55" s="85"/>
      <c r="BIC55" s="85"/>
      <c r="BID55" s="85"/>
      <c r="BIE55" s="85"/>
      <c r="BIF55" s="85"/>
      <c r="BIG55" s="85"/>
      <c r="BIH55" s="85"/>
      <c r="BII55" s="85"/>
      <c r="BIJ55" s="85"/>
      <c r="BIK55" s="85"/>
      <c r="BIL55" s="85"/>
      <c r="BIM55" s="85"/>
      <c r="BIN55" s="85"/>
      <c r="BIO55" s="85"/>
      <c r="BIP55" s="85"/>
      <c r="BIQ55" s="85"/>
      <c r="BIR55" s="85"/>
      <c r="BIS55" s="85"/>
      <c r="BIT55" s="85"/>
      <c r="BIU55" s="85"/>
      <c r="BIV55" s="85"/>
      <c r="BIW55" s="85"/>
      <c r="BIX55" s="85"/>
      <c r="BIY55" s="85"/>
      <c r="BIZ55" s="85"/>
      <c r="BJA55" s="85"/>
      <c r="BJB55" s="85"/>
      <c r="BJC55" s="85"/>
      <c r="BJD55" s="85"/>
      <c r="BJE55" s="85"/>
      <c r="BJF55" s="85"/>
      <c r="BJG55" s="85"/>
      <c r="BJH55" s="85"/>
      <c r="BJI55" s="85"/>
      <c r="BJJ55" s="85"/>
      <c r="BJK55" s="85"/>
      <c r="BJL55" s="85"/>
      <c r="BJM55" s="85"/>
      <c r="BJN55" s="85"/>
      <c r="BJO55" s="85"/>
      <c r="BJP55" s="85"/>
      <c r="BJQ55" s="85"/>
      <c r="BJR55" s="85"/>
      <c r="BJS55" s="85"/>
      <c r="BJT55" s="85"/>
      <c r="BJU55" s="85"/>
      <c r="BJV55" s="85"/>
      <c r="BJW55" s="85"/>
      <c r="BJX55" s="85"/>
      <c r="BJY55" s="85"/>
      <c r="BJZ55" s="85"/>
      <c r="BKA55" s="85"/>
      <c r="BKB55" s="85"/>
      <c r="BKC55" s="85"/>
      <c r="BKD55" s="85"/>
      <c r="BKE55" s="85"/>
      <c r="BKF55" s="85"/>
      <c r="BKG55" s="85"/>
      <c r="BKH55" s="85"/>
      <c r="BKI55" s="85"/>
      <c r="BKJ55" s="85"/>
      <c r="BKK55" s="85"/>
      <c r="BKL55" s="85"/>
      <c r="BKM55" s="85"/>
      <c r="BKN55" s="85"/>
      <c r="BKO55" s="85"/>
      <c r="BKP55" s="85"/>
      <c r="BKQ55" s="85"/>
      <c r="BKR55" s="85"/>
      <c r="BKS55" s="85"/>
      <c r="BKT55" s="85"/>
      <c r="BKU55" s="85"/>
      <c r="BKV55" s="85"/>
      <c r="BKW55" s="85"/>
      <c r="BKX55" s="85"/>
      <c r="BKY55" s="85"/>
      <c r="BKZ55" s="85"/>
      <c r="BLA55" s="85"/>
      <c r="BLB55" s="85"/>
      <c r="BLC55" s="85"/>
      <c r="BLD55" s="85"/>
      <c r="BLE55" s="85"/>
      <c r="BLF55" s="85"/>
      <c r="BLG55" s="85"/>
      <c r="BLH55" s="85"/>
      <c r="BLI55" s="85"/>
      <c r="BLJ55" s="85"/>
      <c r="BLK55" s="85"/>
      <c r="BLL55" s="85"/>
      <c r="BLM55" s="85"/>
      <c r="BLN55" s="85"/>
      <c r="BLO55" s="85"/>
      <c r="BLP55" s="85"/>
      <c r="BLQ55" s="85"/>
      <c r="BLR55" s="85"/>
      <c r="BLS55" s="85"/>
      <c r="BLT55" s="85"/>
      <c r="BLU55" s="85"/>
      <c r="BLV55" s="85"/>
      <c r="BLW55" s="85"/>
      <c r="BLX55" s="85"/>
      <c r="BLY55" s="85"/>
      <c r="BLZ55" s="85"/>
      <c r="BMA55" s="85"/>
      <c r="BMB55" s="85"/>
      <c r="BMC55" s="85"/>
      <c r="BMD55" s="85"/>
      <c r="BME55" s="85"/>
      <c r="BMF55" s="85"/>
      <c r="BMG55" s="85"/>
      <c r="BMH55" s="85"/>
      <c r="BMI55" s="85"/>
      <c r="BMJ55" s="85"/>
      <c r="BMK55" s="85"/>
      <c r="BML55" s="85"/>
      <c r="BMM55" s="85"/>
      <c r="BMN55" s="85"/>
      <c r="BMO55" s="85"/>
      <c r="BMP55" s="85"/>
      <c r="BMQ55" s="85"/>
      <c r="BMR55" s="85"/>
      <c r="BMS55" s="85"/>
      <c r="BMT55" s="85"/>
      <c r="BMU55" s="85"/>
      <c r="BMV55" s="85"/>
      <c r="BMW55" s="85"/>
      <c r="BMX55" s="85"/>
      <c r="BMY55" s="85"/>
      <c r="BMZ55" s="85"/>
      <c r="BNA55" s="85"/>
      <c r="BNB55" s="85"/>
      <c r="BNC55" s="85"/>
      <c r="BND55" s="85"/>
      <c r="BNE55" s="85"/>
      <c r="BNF55" s="85"/>
      <c r="BNG55" s="85"/>
      <c r="BNH55" s="85"/>
      <c r="BNI55" s="85"/>
      <c r="BNJ55" s="85"/>
      <c r="BNK55" s="85"/>
      <c r="BNL55" s="85"/>
      <c r="BNM55" s="85"/>
      <c r="BNN55" s="85"/>
      <c r="BNO55" s="85"/>
      <c r="BNP55" s="85"/>
      <c r="BNQ55" s="85"/>
      <c r="BNR55" s="85"/>
      <c r="BNS55" s="85"/>
      <c r="BNT55" s="85"/>
      <c r="BNU55" s="85"/>
      <c r="BNV55" s="85"/>
      <c r="BNW55" s="85"/>
      <c r="BNX55" s="85"/>
      <c r="BNY55" s="85"/>
      <c r="BNZ55" s="85"/>
      <c r="BOA55" s="85"/>
      <c r="BOB55" s="85"/>
      <c r="BOC55" s="85"/>
      <c r="BOD55" s="85"/>
      <c r="BOE55" s="85"/>
      <c r="BOF55" s="85"/>
      <c r="BOG55" s="85"/>
      <c r="BOH55" s="85"/>
      <c r="BOI55" s="85"/>
      <c r="BOJ55" s="85"/>
      <c r="BOK55" s="85"/>
      <c r="BOL55" s="85"/>
      <c r="BOM55" s="85"/>
      <c r="BON55" s="85"/>
      <c r="BOO55" s="85"/>
      <c r="BOP55" s="85"/>
      <c r="BOQ55" s="85"/>
      <c r="BOR55" s="85"/>
      <c r="BOS55" s="85"/>
      <c r="BOT55" s="85"/>
      <c r="BOU55" s="85"/>
      <c r="BOV55" s="85"/>
      <c r="BOW55" s="85"/>
      <c r="BOX55" s="85"/>
      <c r="BOY55" s="85"/>
      <c r="BOZ55" s="85"/>
      <c r="BPA55" s="85"/>
      <c r="BPB55" s="85"/>
      <c r="BPC55" s="85"/>
      <c r="BPD55" s="85"/>
      <c r="BPE55" s="85"/>
      <c r="BPF55" s="85"/>
      <c r="BPG55" s="85"/>
      <c r="BPH55" s="85"/>
      <c r="BPI55" s="85"/>
      <c r="BPJ55" s="85"/>
      <c r="BPK55" s="85"/>
      <c r="BPL55" s="85"/>
      <c r="BPM55" s="85"/>
      <c r="BPN55" s="85"/>
      <c r="BPO55" s="85"/>
      <c r="BPP55" s="85"/>
      <c r="BPQ55" s="85"/>
      <c r="BPR55" s="85"/>
      <c r="BPS55" s="85"/>
      <c r="BPT55" s="85"/>
      <c r="BPU55" s="85"/>
      <c r="BPV55" s="85"/>
      <c r="BPW55" s="85"/>
      <c r="BPX55" s="85"/>
      <c r="BPY55" s="85"/>
      <c r="BPZ55" s="85"/>
      <c r="BQA55" s="85"/>
      <c r="BQB55" s="85"/>
      <c r="BQC55" s="85"/>
      <c r="BQD55" s="85"/>
      <c r="BQE55" s="85"/>
      <c r="BQF55" s="85"/>
      <c r="BQG55" s="85"/>
      <c r="BQH55" s="85"/>
      <c r="BQI55" s="85"/>
      <c r="BQJ55" s="85"/>
      <c r="BQK55" s="85"/>
      <c r="BQL55" s="85"/>
      <c r="BQM55" s="85"/>
      <c r="BQN55" s="85"/>
      <c r="BQO55" s="85"/>
      <c r="BQP55" s="85"/>
      <c r="BQQ55" s="85"/>
      <c r="BQR55" s="85"/>
      <c r="BQS55" s="85"/>
      <c r="BQT55" s="85"/>
      <c r="BQU55" s="85"/>
      <c r="BQV55" s="85"/>
      <c r="BQW55" s="85"/>
      <c r="BQX55" s="85"/>
      <c r="BQY55" s="85"/>
      <c r="BQZ55" s="85"/>
      <c r="BRA55" s="85"/>
      <c r="BRB55" s="85"/>
      <c r="BRC55" s="85"/>
      <c r="BRD55" s="85"/>
      <c r="BRE55" s="85"/>
      <c r="BRF55" s="85"/>
      <c r="BRG55" s="85"/>
      <c r="BRH55" s="85"/>
      <c r="BRI55" s="85"/>
      <c r="BRJ55" s="85"/>
      <c r="BRK55" s="85"/>
      <c r="BRL55" s="85"/>
      <c r="BRM55" s="85"/>
      <c r="BRN55" s="85"/>
      <c r="BRO55" s="85"/>
      <c r="BRP55" s="85"/>
      <c r="BRQ55" s="85"/>
      <c r="BRR55" s="85"/>
      <c r="BRS55" s="85"/>
      <c r="BRT55" s="85"/>
      <c r="BRU55" s="85"/>
      <c r="BRV55" s="85"/>
      <c r="BRW55" s="85"/>
      <c r="BRX55" s="85"/>
      <c r="BRY55" s="85"/>
      <c r="BRZ55" s="85"/>
      <c r="BSA55" s="85"/>
      <c r="BSB55" s="85"/>
      <c r="BSC55" s="85"/>
      <c r="BSD55" s="85"/>
      <c r="BSE55" s="85"/>
      <c r="BSF55" s="85"/>
      <c r="BSG55" s="85"/>
      <c r="BSH55" s="85"/>
      <c r="BSI55" s="85"/>
      <c r="BSJ55" s="85"/>
      <c r="BSK55" s="85"/>
      <c r="BSL55" s="85"/>
      <c r="BSM55" s="85"/>
      <c r="BSN55" s="85"/>
      <c r="BSO55" s="85"/>
      <c r="BSP55" s="85"/>
      <c r="BSQ55" s="85"/>
      <c r="BSR55" s="85"/>
      <c r="BSS55" s="85"/>
      <c r="BST55" s="85"/>
      <c r="BSU55" s="85"/>
      <c r="BSV55" s="85"/>
      <c r="BSW55" s="85"/>
      <c r="BSX55" s="85"/>
      <c r="BSY55" s="85"/>
      <c r="BSZ55" s="85"/>
      <c r="BTA55" s="85"/>
      <c r="BTB55" s="85"/>
      <c r="BTC55" s="85"/>
      <c r="BTD55" s="85"/>
      <c r="BTE55" s="85"/>
      <c r="BTF55" s="85"/>
      <c r="BTG55" s="85"/>
      <c r="BTH55" s="85"/>
      <c r="BTI55" s="85"/>
      <c r="BTJ55" s="85"/>
      <c r="BTK55" s="85"/>
      <c r="BTL55" s="85"/>
      <c r="BTM55" s="85"/>
      <c r="BTN55" s="85"/>
      <c r="BTO55" s="85"/>
      <c r="BTP55" s="85"/>
      <c r="BTQ55" s="85"/>
      <c r="BTR55" s="85"/>
      <c r="BTS55" s="85"/>
      <c r="BTT55" s="85"/>
      <c r="BTU55" s="85"/>
      <c r="BTV55" s="85"/>
      <c r="BTW55" s="85"/>
      <c r="BTX55" s="85"/>
      <c r="BTY55" s="85"/>
      <c r="BTZ55" s="85"/>
      <c r="BUA55" s="85"/>
      <c r="BUB55" s="85"/>
      <c r="BUC55" s="85"/>
      <c r="BUD55" s="85"/>
      <c r="BUE55" s="85"/>
      <c r="BUF55" s="85"/>
      <c r="BUG55" s="85"/>
      <c r="BUH55" s="85"/>
      <c r="BUI55" s="85"/>
      <c r="BUJ55" s="85"/>
      <c r="BUK55" s="85"/>
      <c r="BUL55" s="85"/>
      <c r="BUM55" s="85"/>
      <c r="BUN55" s="85"/>
      <c r="BUO55" s="85"/>
      <c r="BUP55" s="85"/>
      <c r="BUQ55" s="85"/>
      <c r="BUR55" s="85"/>
      <c r="BUS55" s="85"/>
      <c r="BUT55" s="85"/>
      <c r="BUU55" s="85"/>
      <c r="BUV55" s="85"/>
      <c r="BUW55" s="85"/>
      <c r="BUX55" s="85"/>
      <c r="BUY55" s="85"/>
      <c r="BUZ55" s="85"/>
      <c r="BVA55" s="85"/>
      <c r="BVB55" s="85"/>
      <c r="BVC55" s="85"/>
      <c r="BVD55" s="85"/>
      <c r="BVE55" s="85"/>
      <c r="BVF55" s="85"/>
      <c r="BVG55" s="85"/>
      <c r="BVH55" s="85"/>
      <c r="BVI55" s="85"/>
      <c r="BVJ55" s="85"/>
      <c r="BVK55" s="85"/>
      <c r="BVL55" s="85"/>
      <c r="BVM55" s="85"/>
      <c r="BVN55" s="85"/>
      <c r="BVO55" s="85"/>
      <c r="BVP55" s="85"/>
      <c r="BVQ55" s="85"/>
      <c r="BVR55" s="85"/>
      <c r="BVS55" s="85"/>
      <c r="BVT55" s="85"/>
      <c r="BVU55" s="85"/>
      <c r="BVV55" s="85"/>
      <c r="BVW55" s="85"/>
      <c r="BVX55" s="85"/>
      <c r="BVY55" s="85"/>
      <c r="BVZ55" s="85"/>
      <c r="BWA55" s="85"/>
      <c r="BWB55" s="85"/>
      <c r="BWC55" s="85"/>
      <c r="BWD55" s="85"/>
      <c r="BWE55" s="85"/>
      <c r="BWF55" s="85"/>
      <c r="BWG55" s="85"/>
      <c r="BWH55" s="85"/>
      <c r="BWI55" s="85"/>
      <c r="BWJ55" s="85"/>
      <c r="BWK55" s="85"/>
      <c r="BWL55" s="85"/>
      <c r="BWM55" s="85"/>
      <c r="BWN55" s="85"/>
      <c r="BWO55" s="85"/>
      <c r="BWP55" s="85"/>
      <c r="BWQ55" s="85"/>
      <c r="BWR55" s="85"/>
      <c r="BWS55" s="85"/>
      <c r="BWT55" s="85"/>
      <c r="BWU55" s="85"/>
      <c r="BWV55" s="85"/>
      <c r="BWW55" s="85"/>
      <c r="BWX55" s="85"/>
      <c r="BWY55" s="85"/>
      <c r="BWZ55" s="85"/>
      <c r="BXA55" s="85"/>
      <c r="BXB55" s="85"/>
      <c r="BXC55" s="85"/>
      <c r="BXD55" s="85"/>
      <c r="BXE55" s="85"/>
      <c r="BXF55" s="85"/>
      <c r="BXG55" s="85"/>
      <c r="BXH55" s="85"/>
      <c r="BXI55" s="85"/>
      <c r="BXJ55" s="85"/>
      <c r="BXK55" s="85"/>
      <c r="BXL55" s="85"/>
      <c r="BXM55" s="85"/>
      <c r="BXN55" s="85"/>
      <c r="BXO55" s="85"/>
      <c r="BXP55" s="85"/>
      <c r="BXQ55" s="85"/>
      <c r="BXR55" s="85"/>
      <c r="BXS55" s="85"/>
      <c r="BXT55" s="85"/>
      <c r="BXU55" s="85"/>
      <c r="BXV55" s="85"/>
      <c r="BXW55" s="85"/>
      <c r="BXX55" s="85"/>
      <c r="BXY55" s="85"/>
      <c r="BXZ55" s="85"/>
      <c r="BYA55" s="85"/>
      <c r="BYB55" s="85"/>
      <c r="BYC55" s="85"/>
      <c r="BYD55" s="85"/>
      <c r="BYE55" s="85"/>
      <c r="BYF55" s="85"/>
      <c r="BYG55" s="85"/>
      <c r="BYH55" s="85"/>
      <c r="BYI55" s="85"/>
      <c r="BYJ55" s="85"/>
      <c r="BYK55" s="85"/>
      <c r="BYL55" s="85"/>
      <c r="BYM55" s="85"/>
      <c r="BYN55" s="85"/>
      <c r="BYO55" s="85"/>
      <c r="BYP55" s="85"/>
      <c r="BYQ55" s="85"/>
      <c r="BYR55" s="85"/>
      <c r="BYS55" s="85"/>
      <c r="BYT55" s="85"/>
      <c r="BYU55" s="85"/>
      <c r="BYV55" s="85"/>
      <c r="BYW55" s="85"/>
      <c r="BYX55" s="85"/>
      <c r="BYY55" s="85"/>
      <c r="BYZ55" s="85"/>
      <c r="BZA55" s="85"/>
      <c r="BZB55" s="85"/>
      <c r="BZC55" s="85"/>
      <c r="BZD55" s="85"/>
      <c r="BZE55" s="85"/>
      <c r="BZF55" s="85"/>
      <c r="BZG55" s="85"/>
      <c r="BZH55" s="85"/>
      <c r="BZI55" s="85"/>
      <c r="BZJ55" s="85"/>
      <c r="BZK55" s="85"/>
      <c r="BZL55" s="85"/>
      <c r="BZM55" s="85"/>
      <c r="BZN55" s="85"/>
      <c r="BZO55" s="85"/>
      <c r="BZP55" s="85"/>
      <c r="BZQ55" s="85"/>
      <c r="BZR55" s="85"/>
      <c r="BZS55" s="85"/>
      <c r="BZT55" s="85"/>
      <c r="BZU55" s="85"/>
      <c r="BZV55" s="85"/>
      <c r="BZW55" s="85"/>
      <c r="BZX55" s="85"/>
      <c r="BZY55" s="85"/>
      <c r="BZZ55" s="85"/>
      <c r="CAA55" s="85"/>
      <c r="CAB55" s="85"/>
      <c r="CAC55" s="85"/>
      <c r="CAD55" s="85"/>
      <c r="CAE55" s="85"/>
      <c r="CAF55" s="85"/>
      <c r="CAG55" s="85"/>
      <c r="CAH55" s="85"/>
      <c r="CAI55" s="85"/>
      <c r="CAJ55" s="85"/>
      <c r="CAK55" s="85"/>
      <c r="CAL55" s="85"/>
      <c r="CAM55" s="85"/>
      <c r="CAN55" s="85"/>
      <c r="CAO55" s="85"/>
      <c r="CAP55" s="85"/>
      <c r="CAQ55" s="85"/>
      <c r="CAR55" s="85"/>
      <c r="CAS55" s="85"/>
      <c r="CAT55" s="85"/>
      <c r="CAU55" s="85"/>
      <c r="CAV55" s="85"/>
      <c r="CAW55" s="85"/>
      <c r="CAX55" s="85"/>
      <c r="CAY55" s="85"/>
      <c r="CAZ55" s="85"/>
      <c r="CBA55" s="85"/>
      <c r="CBB55" s="85"/>
      <c r="CBC55" s="85"/>
      <c r="CBD55" s="85"/>
      <c r="CBE55" s="85"/>
      <c r="CBF55" s="85"/>
      <c r="CBG55" s="85"/>
      <c r="CBH55" s="85"/>
      <c r="CBI55" s="85"/>
      <c r="CBJ55" s="85"/>
      <c r="CBK55" s="85"/>
      <c r="CBL55" s="85"/>
      <c r="CBM55" s="85"/>
      <c r="CBN55" s="85"/>
      <c r="CBO55" s="85"/>
      <c r="CBP55" s="85"/>
      <c r="CBQ55" s="85"/>
      <c r="CBR55" s="85"/>
      <c r="CBS55" s="85"/>
      <c r="CBT55" s="85"/>
      <c r="CBU55" s="85"/>
      <c r="CBV55" s="85"/>
      <c r="CBW55" s="85"/>
      <c r="CBX55" s="85"/>
      <c r="CBY55" s="85"/>
      <c r="CBZ55" s="85"/>
      <c r="CCA55" s="85"/>
      <c r="CCB55" s="85"/>
      <c r="CCC55" s="85"/>
      <c r="CCD55" s="85"/>
      <c r="CCE55" s="85"/>
      <c r="CCF55" s="85"/>
      <c r="CCG55" s="85"/>
      <c r="CCH55" s="85"/>
      <c r="CCI55" s="85"/>
      <c r="CCJ55" s="85"/>
      <c r="CCK55" s="85"/>
      <c r="CCL55" s="85"/>
      <c r="CCM55" s="85"/>
      <c r="CCN55" s="85"/>
      <c r="CCO55" s="85"/>
      <c r="CCP55" s="85"/>
      <c r="CCQ55" s="85"/>
      <c r="CCR55" s="85"/>
      <c r="CCS55" s="85"/>
      <c r="CCT55" s="85"/>
      <c r="CCU55" s="85"/>
      <c r="CCV55" s="85"/>
      <c r="CCW55" s="85"/>
      <c r="CCX55" s="85"/>
      <c r="CCY55" s="85"/>
      <c r="CCZ55" s="85"/>
      <c r="CDA55" s="85"/>
      <c r="CDB55" s="85"/>
      <c r="CDC55" s="85"/>
      <c r="CDD55" s="85"/>
      <c r="CDE55" s="85"/>
      <c r="CDF55" s="85"/>
      <c r="CDG55" s="85"/>
      <c r="CDH55" s="85"/>
      <c r="CDI55" s="85"/>
      <c r="CDJ55" s="85"/>
      <c r="CDK55" s="85"/>
      <c r="CDL55" s="85"/>
      <c r="CDM55" s="85"/>
      <c r="CDN55" s="85"/>
      <c r="CDO55" s="85"/>
      <c r="CDP55" s="85"/>
      <c r="CDQ55" s="85"/>
      <c r="CDR55" s="85"/>
      <c r="CDS55" s="85"/>
      <c r="CDT55" s="85"/>
      <c r="CDU55" s="85"/>
      <c r="CDV55" s="85"/>
      <c r="CDW55" s="85"/>
      <c r="CDX55" s="85"/>
      <c r="CDY55" s="85"/>
      <c r="CDZ55" s="85"/>
      <c r="CEA55" s="85"/>
      <c r="CEB55" s="85"/>
      <c r="CEC55" s="85"/>
      <c r="CED55" s="85"/>
      <c r="CEE55" s="85"/>
      <c r="CEF55" s="85"/>
      <c r="CEG55" s="85"/>
      <c r="CEH55" s="85"/>
      <c r="CEI55" s="85"/>
      <c r="CEJ55" s="85"/>
      <c r="CEK55" s="85"/>
      <c r="CEL55" s="85"/>
      <c r="CEM55" s="85"/>
      <c r="CEN55" s="85"/>
      <c r="CEO55" s="85"/>
      <c r="CEP55" s="85"/>
      <c r="CEQ55" s="85"/>
      <c r="CER55" s="85"/>
      <c r="CES55" s="85"/>
      <c r="CET55" s="85"/>
      <c r="CEU55" s="85"/>
      <c r="CEV55" s="85"/>
      <c r="CEW55" s="85"/>
      <c r="CEX55" s="85"/>
      <c r="CEY55" s="85"/>
      <c r="CEZ55" s="85"/>
      <c r="CFA55" s="85"/>
      <c r="CFB55" s="85"/>
      <c r="CFC55" s="85"/>
      <c r="CFD55" s="85"/>
      <c r="CFE55" s="85"/>
      <c r="CFF55" s="85"/>
      <c r="CFG55" s="85"/>
      <c r="CFH55" s="85"/>
      <c r="CFI55" s="85"/>
      <c r="CFJ55" s="85"/>
      <c r="CFK55" s="85"/>
      <c r="CFL55" s="85"/>
      <c r="CFM55" s="85"/>
      <c r="CFN55" s="85"/>
      <c r="CFO55" s="85"/>
      <c r="CFP55" s="85"/>
      <c r="CFQ55" s="85"/>
      <c r="CFR55" s="85"/>
      <c r="CFS55" s="85"/>
      <c r="CFT55" s="85"/>
      <c r="CFU55" s="85"/>
      <c r="CFV55" s="85"/>
      <c r="CFW55" s="85"/>
      <c r="CFX55" s="85"/>
      <c r="CFY55" s="85"/>
      <c r="CFZ55" s="85"/>
      <c r="CGA55" s="85"/>
      <c r="CGB55" s="85"/>
      <c r="CGC55" s="85"/>
      <c r="CGD55" s="85"/>
      <c r="CGE55" s="85"/>
      <c r="CGF55" s="85"/>
      <c r="CGG55" s="85"/>
      <c r="CGH55" s="85"/>
      <c r="CGI55" s="85"/>
      <c r="CGJ55" s="85"/>
      <c r="CGK55" s="85"/>
      <c r="CGL55" s="85"/>
      <c r="CGM55" s="85"/>
      <c r="CGN55" s="85"/>
      <c r="CGO55" s="85"/>
      <c r="CGP55" s="85"/>
      <c r="CGQ55" s="85"/>
      <c r="CGR55" s="85"/>
      <c r="CGS55" s="85"/>
      <c r="CGT55" s="85"/>
      <c r="CGU55" s="85"/>
      <c r="CGV55" s="85"/>
      <c r="CGW55" s="85"/>
      <c r="CGX55" s="85"/>
      <c r="CGY55" s="85"/>
      <c r="CGZ55" s="85"/>
      <c r="CHA55" s="85"/>
      <c r="CHB55" s="85"/>
      <c r="CHC55" s="85"/>
      <c r="CHD55" s="85"/>
      <c r="CHE55" s="85"/>
      <c r="CHF55" s="85"/>
      <c r="CHG55" s="85"/>
      <c r="CHH55" s="85"/>
      <c r="CHI55" s="85"/>
      <c r="CHJ55" s="85"/>
      <c r="CHK55" s="85"/>
      <c r="CHL55" s="85"/>
      <c r="CHM55" s="85"/>
      <c r="CHN55" s="85"/>
      <c r="CHO55" s="85"/>
      <c r="CHP55" s="85"/>
      <c r="CHQ55" s="85"/>
      <c r="CHR55" s="85"/>
      <c r="CHS55" s="85"/>
      <c r="CHT55" s="85"/>
      <c r="CHU55" s="85"/>
      <c r="CHV55" s="85"/>
      <c r="CHW55" s="85"/>
      <c r="CHX55" s="85"/>
      <c r="CHY55" s="85"/>
      <c r="CHZ55" s="85"/>
      <c r="CIA55" s="85"/>
      <c r="CIB55" s="85"/>
      <c r="CIC55" s="85"/>
      <c r="CID55" s="85"/>
      <c r="CIE55" s="85"/>
      <c r="CIF55" s="85"/>
      <c r="CIG55" s="85"/>
      <c r="CIH55" s="85"/>
      <c r="CII55" s="85"/>
      <c r="CIJ55" s="85"/>
      <c r="CIK55" s="85"/>
      <c r="CIL55" s="85"/>
      <c r="CIM55" s="85"/>
      <c r="CIN55" s="85"/>
      <c r="CIO55" s="85"/>
      <c r="CIP55" s="85"/>
      <c r="CIQ55" s="85"/>
      <c r="CIR55" s="85"/>
      <c r="CIS55" s="85"/>
      <c r="CIT55" s="85"/>
      <c r="CIU55" s="85"/>
      <c r="CIV55" s="85"/>
      <c r="CIW55" s="85"/>
      <c r="CIX55" s="85"/>
      <c r="CIY55" s="85"/>
      <c r="CIZ55" s="85"/>
      <c r="CJA55" s="85"/>
      <c r="CJB55" s="85"/>
      <c r="CJC55" s="85"/>
      <c r="CJD55" s="85"/>
      <c r="CJE55" s="85"/>
      <c r="CJF55" s="85"/>
      <c r="CJG55" s="85"/>
      <c r="CJH55" s="85"/>
      <c r="CJI55" s="85"/>
      <c r="CJJ55" s="85"/>
      <c r="CJK55" s="85"/>
      <c r="CJL55" s="85"/>
      <c r="CJM55" s="85"/>
      <c r="CJN55" s="85"/>
      <c r="CJO55" s="85"/>
      <c r="CJP55" s="85"/>
      <c r="CJQ55" s="85"/>
      <c r="CJR55" s="85"/>
      <c r="CJS55" s="85"/>
      <c r="CJT55" s="85"/>
      <c r="CJU55" s="85"/>
      <c r="CJV55" s="85"/>
      <c r="CJW55" s="85"/>
      <c r="CJX55" s="85"/>
      <c r="CJY55" s="85"/>
      <c r="CJZ55" s="85"/>
      <c r="CKA55" s="85"/>
      <c r="CKB55" s="85"/>
      <c r="CKC55" s="85"/>
      <c r="CKD55" s="85"/>
      <c r="CKE55" s="85"/>
      <c r="CKF55" s="85"/>
      <c r="CKG55" s="85"/>
      <c r="CKH55" s="85"/>
      <c r="CKI55" s="85"/>
      <c r="CKJ55" s="85"/>
      <c r="CKK55" s="85"/>
      <c r="CKL55" s="85"/>
      <c r="CKM55" s="85"/>
      <c r="CKN55" s="85"/>
      <c r="CKO55" s="85"/>
      <c r="CKP55" s="85"/>
      <c r="CKQ55" s="85"/>
      <c r="CKR55" s="85"/>
      <c r="CKS55" s="85"/>
      <c r="CKT55" s="85"/>
      <c r="CKU55" s="85"/>
      <c r="CKV55" s="85"/>
      <c r="CKW55" s="85"/>
      <c r="CKX55" s="85"/>
      <c r="CKY55" s="85"/>
      <c r="CKZ55" s="85"/>
      <c r="CLA55" s="85"/>
      <c r="CLB55" s="85"/>
      <c r="CLC55" s="85"/>
      <c r="CLD55" s="85"/>
      <c r="CLE55" s="85"/>
      <c r="CLF55" s="85"/>
      <c r="CLG55" s="85"/>
      <c r="CLH55" s="85"/>
      <c r="CLI55" s="85"/>
      <c r="CLJ55" s="85"/>
      <c r="CLK55" s="85"/>
      <c r="CLL55" s="85"/>
      <c r="CLM55" s="85"/>
      <c r="CLN55" s="85"/>
      <c r="CLO55" s="85"/>
      <c r="CLP55" s="85"/>
      <c r="CLQ55" s="85"/>
      <c r="CLR55" s="85"/>
      <c r="CLS55" s="85"/>
      <c r="CLT55" s="85"/>
      <c r="CLU55" s="85"/>
      <c r="CLV55" s="85"/>
      <c r="CLW55" s="85"/>
      <c r="CLX55" s="85"/>
      <c r="CLY55" s="85"/>
      <c r="CLZ55" s="85"/>
      <c r="CMA55" s="85"/>
      <c r="CMB55" s="85"/>
      <c r="CMC55" s="85"/>
      <c r="CMD55" s="85"/>
      <c r="CME55" s="85"/>
      <c r="CMF55" s="85"/>
      <c r="CMG55" s="85"/>
      <c r="CMH55" s="85"/>
      <c r="CMI55" s="85"/>
      <c r="CMJ55" s="85"/>
      <c r="CMK55" s="85"/>
      <c r="CML55" s="85"/>
      <c r="CMM55" s="85"/>
      <c r="CMN55" s="85"/>
      <c r="CMO55" s="85"/>
      <c r="CMP55" s="85"/>
      <c r="CMQ55" s="85"/>
      <c r="CMR55" s="85"/>
      <c r="CMS55" s="85"/>
      <c r="CMT55" s="85"/>
      <c r="CMU55" s="85"/>
      <c r="CMV55" s="85"/>
      <c r="CMW55" s="85"/>
      <c r="CMX55" s="85"/>
      <c r="CMY55" s="85"/>
      <c r="CMZ55" s="85"/>
      <c r="CNA55" s="85"/>
      <c r="CNB55" s="85"/>
      <c r="CNC55" s="85"/>
      <c r="CND55" s="85"/>
      <c r="CNE55" s="85"/>
      <c r="CNF55" s="85"/>
      <c r="CNG55" s="85"/>
      <c r="CNH55" s="85"/>
      <c r="CNI55" s="85"/>
      <c r="CNJ55" s="85"/>
      <c r="CNK55" s="85"/>
      <c r="CNL55" s="85"/>
      <c r="CNM55" s="85"/>
      <c r="CNN55" s="85"/>
      <c r="CNO55" s="85"/>
      <c r="CNP55" s="85"/>
      <c r="CNQ55" s="85"/>
      <c r="CNR55" s="85"/>
      <c r="CNS55" s="85"/>
      <c r="CNT55" s="85"/>
      <c r="CNU55" s="85"/>
      <c r="CNV55" s="85"/>
      <c r="CNW55" s="85"/>
      <c r="CNX55" s="85"/>
      <c r="CNY55" s="85"/>
      <c r="CNZ55" s="85"/>
      <c r="COA55" s="85"/>
      <c r="COB55" s="85"/>
      <c r="COC55" s="85"/>
      <c r="COD55" s="85"/>
      <c r="COE55" s="85"/>
      <c r="COF55" s="85"/>
      <c r="COG55" s="85"/>
      <c r="COH55" s="85"/>
      <c r="COI55" s="85"/>
      <c r="COJ55" s="85"/>
      <c r="COK55" s="85"/>
      <c r="COL55" s="85"/>
      <c r="COM55" s="85"/>
      <c r="CON55" s="85"/>
      <c r="COO55" s="85"/>
      <c r="COP55" s="85"/>
      <c r="COQ55" s="85"/>
      <c r="COR55" s="85"/>
      <c r="COS55" s="85"/>
      <c r="COT55" s="85"/>
      <c r="COU55" s="85"/>
      <c r="COV55" s="85"/>
      <c r="COW55" s="85"/>
      <c r="COX55" s="85"/>
      <c r="COY55" s="85"/>
      <c r="COZ55" s="85"/>
      <c r="CPA55" s="85"/>
      <c r="CPB55" s="85"/>
      <c r="CPC55" s="85"/>
      <c r="CPD55" s="85"/>
      <c r="CPE55" s="85"/>
      <c r="CPF55" s="85"/>
      <c r="CPG55" s="85"/>
      <c r="CPH55" s="85"/>
      <c r="CPI55" s="85"/>
      <c r="CPJ55" s="85"/>
      <c r="CPK55" s="85"/>
      <c r="CPL55" s="85"/>
      <c r="CPM55" s="85"/>
      <c r="CPN55" s="85"/>
      <c r="CPO55" s="85"/>
      <c r="CPP55" s="85"/>
      <c r="CPQ55" s="85"/>
      <c r="CPR55" s="85"/>
      <c r="CPS55" s="85"/>
      <c r="CPT55" s="85"/>
      <c r="CPU55" s="85"/>
      <c r="CPV55" s="85"/>
      <c r="CPW55" s="85"/>
      <c r="CPX55" s="85"/>
      <c r="CPY55" s="85"/>
      <c r="CPZ55" s="85"/>
      <c r="CQA55" s="85"/>
      <c r="CQB55" s="85"/>
      <c r="CQC55" s="85"/>
      <c r="CQD55" s="85"/>
      <c r="CQE55" s="85"/>
      <c r="CQF55" s="85"/>
      <c r="CQG55" s="85"/>
      <c r="CQH55" s="85"/>
      <c r="CQI55" s="85"/>
      <c r="CQJ55" s="85"/>
      <c r="CQK55" s="85"/>
      <c r="CQL55" s="85"/>
      <c r="CQM55" s="85"/>
      <c r="CQN55" s="85"/>
      <c r="CQO55" s="85"/>
      <c r="CQP55" s="85"/>
      <c r="CQQ55" s="85"/>
      <c r="CQR55" s="85"/>
      <c r="CQS55" s="85"/>
      <c r="CQT55" s="85"/>
      <c r="CQU55" s="85"/>
      <c r="CQV55" s="85"/>
      <c r="CQW55" s="85"/>
      <c r="CQX55" s="85"/>
      <c r="CQY55" s="85"/>
      <c r="CQZ55" s="85"/>
      <c r="CRA55" s="85"/>
      <c r="CRB55" s="85"/>
      <c r="CRC55" s="85"/>
      <c r="CRD55" s="85"/>
      <c r="CRE55" s="85"/>
      <c r="CRF55" s="85"/>
      <c r="CRG55" s="85"/>
      <c r="CRH55" s="85"/>
      <c r="CRI55" s="85"/>
      <c r="CRJ55" s="85"/>
      <c r="CRK55" s="85"/>
      <c r="CRL55" s="85"/>
      <c r="CRM55" s="85"/>
      <c r="CRN55" s="85"/>
      <c r="CRO55" s="85"/>
      <c r="CRP55" s="85"/>
      <c r="CRQ55" s="85"/>
      <c r="CRR55" s="85"/>
      <c r="CRS55" s="85"/>
      <c r="CRT55" s="85"/>
      <c r="CRU55" s="85"/>
      <c r="CRV55" s="85"/>
      <c r="CRW55" s="85"/>
      <c r="CRX55" s="85"/>
      <c r="CRY55" s="85"/>
      <c r="CRZ55" s="85"/>
      <c r="CSA55" s="85"/>
      <c r="CSB55" s="85"/>
      <c r="CSC55" s="85"/>
      <c r="CSD55" s="85"/>
      <c r="CSE55" s="85"/>
      <c r="CSF55" s="85"/>
      <c r="CSG55" s="85"/>
      <c r="CSH55" s="85"/>
      <c r="CSI55" s="85"/>
      <c r="CSJ55" s="85"/>
      <c r="CSK55" s="85"/>
      <c r="CSL55" s="85"/>
      <c r="CSM55" s="85"/>
      <c r="CSN55" s="85"/>
      <c r="CSO55" s="85"/>
      <c r="CSP55" s="85"/>
      <c r="CSQ55" s="85"/>
      <c r="CSR55" s="85"/>
      <c r="CSS55" s="85"/>
      <c r="CST55" s="85"/>
      <c r="CSU55" s="85"/>
      <c r="CSV55" s="85"/>
      <c r="CSW55" s="85"/>
      <c r="CSX55" s="85"/>
      <c r="CSY55" s="85"/>
      <c r="CSZ55" s="85"/>
      <c r="CTA55" s="85"/>
      <c r="CTB55" s="85"/>
      <c r="CTC55" s="85"/>
      <c r="CTD55" s="85"/>
      <c r="CTE55" s="85"/>
      <c r="CTF55" s="85"/>
      <c r="CTG55" s="85"/>
      <c r="CTH55" s="85"/>
      <c r="CTI55" s="85"/>
      <c r="CTJ55" s="85"/>
      <c r="CTK55" s="85"/>
      <c r="CTL55" s="85"/>
      <c r="CTM55" s="85"/>
      <c r="CTN55" s="85"/>
      <c r="CTO55" s="85"/>
      <c r="CTP55" s="85"/>
      <c r="CTQ55" s="85"/>
      <c r="CTR55" s="85"/>
      <c r="CTS55" s="85"/>
      <c r="CTT55" s="85"/>
      <c r="CTU55" s="85"/>
      <c r="CTV55" s="85"/>
      <c r="CTW55" s="85"/>
      <c r="CTX55" s="85"/>
      <c r="CTY55" s="85"/>
      <c r="CTZ55" s="85"/>
      <c r="CUA55" s="85"/>
      <c r="CUB55" s="85"/>
      <c r="CUC55" s="85"/>
      <c r="CUD55" s="85"/>
      <c r="CUE55" s="85"/>
      <c r="CUF55" s="85"/>
      <c r="CUG55" s="85"/>
      <c r="CUH55" s="85"/>
      <c r="CUI55" s="85"/>
      <c r="CUJ55" s="85"/>
      <c r="CUK55" s="85"/>
      <c r="CUL55" s="85"/>
      <c r="CUM55" s="85"/>
      <c r="CUN55" s="85"/>
      <c r="CUO55" s="85"/>
      <c r="CUP55" s="85"/>
      <c r="CUQ55" s="85"/>
      <c r="CUR55" s="85"/>
      <c r="CUS55" s="85"/>
      <c r="CUT55" s="85"/>
      <c r="CUU55" s="85"/>
      <c r="CUV55" s="85"/>
      <c r="CUW55" s="85"/>
      <c r="CUX55" s="85"/>
      <c r="CUY55" s="85"/>
      <c r="CUZ55" s="85"/>
      <c r="CVA55" s="85"/>
      <c r="CVB55" s="85"/>
      <c r="CVC55" s="85"/>
      <c r="CVD55" s="85"/>
      <c r="CVE55" s="85"/>
      <c r="CVF55" s="85"/>
      <c r="CVG55" s="85"/>
      <c r="CVH55" s="85"/>
      <c r="CVI55" s="85"/>
      <c r="CVJ55" s="85"/>
      <c r="CVK55" s="85"/>
      <c r="CVL55" s="85"/>
      <c r="CVM55" s="85"/>
      <c r="CVN55" s="85"/>
      <c r="CVO55" s="85"/>
      <c r="CVP55" s="85"/>
      <c r="CVQ55" s="85"/>
      <c r="CVR55" s="85"/>
      <c r="CVS55" s="85"/>
      <c r="CVT55" s="85"/>
      <c r="CVU55" s="85"/>
      <c r="CVV55" s="85"/>
      <c r="CVW55" s="85"/>
      <c r="CVX55" s="85"/>
      <c r="CVY55" s="85"/>
      <c r="CVZ55" s="85"/>
      <c r="CWA55" s="85"/>
      <c r="CWB55" s="85"/>
      <c r="CWC55" s="85"/>
      <c r="CWD55" s="85"/>
      <c r="CWE55" s="85"/>
      <c r="CWF55" s="85"/>
      <c r="CWG55" s="85"/>
      <c r="CWH55" s="85"/>
      <c r="CWI55" s="85"/>
      <c r="CWJ55" s="85"/>
      <c r="CWK55" s="85"/>
      <c r="CWL55" s="85"/>
      <c r="CWM55" s="85"/>
      <c r="CWN55" s="85"/>
      <c r="CWO55" s="85"/>
      <c r="CWP55" s="85"/>
      <c r="CWQ55" s="85"/>
      <c r="CWR55" s="85"/>
      <c r="CWS55" s="85"/>
      <c r="CWT55" s="85"/>
      <c r="CWU55" s="85"/>
      <c r="CWV55" s="85"/>
      <c r="CWW55" s="85"/>
      <c r="CWX55" s="85"/>
      <c r="CWY55" s="85"/>
      <c r="CWZ55" s="85"/>
      <c r="CXA55" s="85"/>
      <c r="CXB55" s="85"/>
      <c r="CXC55" s="85"/>
      <c r="CXD55" s="85"/>
      <c r="CXE55" s="85"/>
      <c r="CXF55" s="85"/>
      <c r="CXG55" s="85"/>
      <c r="CXH55" s="85"/>
      <c r="CXI55" s="85"/>
      <c r="CXJ55" s="85"/>
      <c r="CXK55" s="85"/>
      <c r="CXL55" s="85"/>
      <c r="CXM55" s="85"/>
      <c r="CXN55" s="85"/>
      <c r="CXO55" s="85"/>
      <c r="CXP55" s="85"/>
      <c r="CXQ55" s="85"/>
      <c r="CXR55" s="85"/>
      <c r="CXS55" s="85"/>
      <c r="CXT55" s="85"/>
      <c r="CXU55" s="85"/>
      <c r="CXV55" s="85"/>
      <c r="CXW55" s="85"/>
      <c r="CXX55" s="85"/>
      <c r="CXY55" s="85"/>
      <c r="CXZ55" s="85"/>
      <c r="CYA55" s="85"/>
      <c r="CYB55" s="85"/>
      <c r="CYC55" s="85"/>
      <c r="CYD55" s="85"/>
      <c r="CYE55" s="85"/>
      <c r="CYF55" s="85"/>
      <c r="CYG55" s="85"/>
      <c r="CYH55" s="85"/>
      <c r="CYI55" s="85"/>
      <c r="CYJ55" s="85"/>
      <c r="CYK55" s="85"/>
      <c r="CYL55" s="85"/>
      <c r="CYM55" s="85"/>
      <c r="CYN55" s="85"/>
      <c r="CYO55" s="85"/>
      <c r="CYP55" s="85"/>
      <c r="CYQ55" s="85"/>
      <c r="CYR55" s="85"/>
      <c r="CYS55" s="85"/>
      <c r="CYT55" s="85"/>
      <c r="CYU55" s="85"/>
      <c r="CYV55" s="85"/>
      <c r="CYW55" s="85"/>
      <c r="CYX55" s="85"/>
      <c r="CYY55" s="85"/>
      <c r="CYZ55" s="85"/>
      <c r="CZA55" s="85"/>
      <c r="CZB55" s="85"/>
      <c r="CZC55" s="85"/>
      <c r="CZD55" s="85"/>
      <c r="CZE55" s="85"/>
      <c r="CZF55" s="85"/>
      <c r="CZG55" s="85"/>
      <c r="CZH55" s="85"/>
      <c r="CZI55" s="85"/>
      <c r="CZJ55" s="85"/>
      <c r="CZK55" s="85"/>
      <c r="CZL55" s="85"/>
      <c r="CZM55" s="85"/>
      <c r="CZN55" s="85"/>
      <c r="CZO55" s="85"/>
      <c r="CZP55" s="85"/>
      <c r="CZQ55" s="85"/>
      <c r="CZR55" s="85"/>
      <c r="CZS55" s="85"/>
      <c r="CZT55" s="85"/>
      <c r="CZU55" s="85"/>
      <c r="CZV55" s="85"/>
      <c r="CZW55" s="85"/>
      <c r="CZX55" s="85"/>
      <c r="CZY55" s="85"/>
      <c r="CZZ55" s="85"/>
      <c r="DAA55" s="85"/>
      <c r="DAB55" s="85"/>
      <c r="DAC55" s="85"/>
      <c r="DAD55" s="85"/>
      <c r="DAE55" s="85"/>
      <c r="DAF55" s="85"/>
      <c r="DAG55" s="85"/>
      <c r="DAH55" s="85"/>
      <c r="DAI55" s="85"/>
      <c r="DAJ55" s="85"/>
      <c r="DAK55" s="85"/>
      <c r="DAL55" s="85"/>
      <c r="DAM55" s="85"/>
      <c r="DAN55" s="85"/>
      <c r="DAO55" s="85"/>
      <c r="DAP55" s="85"/>
      <c r="DAQ55" s="85"/>
      <c r="DAR55" s="85"/>
      <c r="DAS55" s="85"/>
      <c r="DAT55" s="85"/>
      <c r="DAU55" s="85"/>
      <c r="DAV55" s="85"/>
      <c r="DAW55" s="85"/>
      <c r="DAX55" s="85"/>
      <c r="DAY55" s="85"/>
      <c r="DAZ55" s="85"/>
      <c r="DBA55" s="85"/>
      <c r="DBB55" s="85"/>
      <c r="DBC55" s="85"/>
      <c r="DBD55" s="85"/>
      <c r="DBE55" s="85"/>
      <c r="DBF55" s="85"/>
      <c r="DBG55" s="85"/>
      <c r="DBH55" s="85"/>
      <c r="DBI55" s="85"/>
      <c r="DBJ55" s="85"/>
      <c r="DBK55" s="85"/>
      <c r="DBL55" s="85"/>
      <c r="DBM55" s="85"/>
      <c r="DBN55" s="85"/>
      <c r="DBO55" s="85"/>
      <c r="DBP55" s="85"/>
      <c r="DBQ55" s="85"/>
      <c r="DBR55" s="85"/>
      <c r="DBS55" s="85"/>
      <c r="DBT55" s="85"/>
      <c r="DBU55" s="85"/>
      <c r="DBV55" s="85"/>
      <c r="DBW55" s="85"/>
      <c r="DBX55" s="85"/>
      <c r="DBY55" s="85"/>
      <c r="DBZ55" s="85"/>
      <c r="DCA55" s="85"/>
      <c r="DCB55" s="85"/>
      <c r="DCC55" s="85"/>
      <c r="DCD55" s="85"/>
      <c r="DCE55" s="85"/>
      <c r="DCF55" s="85"/>
      <c r="DCG55" s="85"/>
      <c r="DCH55" s="85"/>
      <c r="DCI55" s="85"/>
      <c r="DCJ55" s="85"/>
      <c r="DCK55" s="85"/>
      <c r="DCL55" s="85"/>
      <c r="DCM55" s="85"/>
      <c r="DCN55" s="85"/>
      <c r="DCO55" s="85"/>
      <c r="DCP55" s="85"/>
      <c r="DCQ55" s="85"/>
      <c r="DCR55" s="85"/>
      <c r="DCS55" s="85"/>
      <c r="DCT55" s="85"/>
      <c r="DCU55" s="85"/>
      <c r="DCV55" s="85"/>
      <c r="DCW55" s="85"/>
      <c r="DCX55" s="85"/>
      <c r="DCY55" s="85"/>
      <c r="DCZ55" s="85"/>
      <c r="DDA55" s="85"/>
      <c r="DDB55" s="85"/>
      <c r="DDC55" s="85"/>
      <c r="DDD55" s="85"/>
      <c r="DDE55" s="85"/>
      <c r="DDF55" s="85"/>
      <c r="DDG55" s="85"/>
      <c r="DDH55" s="85"/>
      <c r="DDI55" s="85"/>
      <c r="DDJ55" s="85"/>
      <c r="DDK55" s="85"/>
      <c r="DDL55" s="85"/>
      <c r="DDM55" s="85"/>
      <c r="DDN55" s="85"/>
      <c r="DDO55" s="85"/>
      <c r="DDP55" s="85"/>
      <c r="DDQ55" s="85"/>
      <c r="DDR55" s="85"/>
      <c r="DDS55" s="85"/>
      <c r="DDT55" s="85"/>
      <c r="DDU55" s="85"/>
      <c r="DDV55" s="85"/>
      <c r="DDW55" s="85"/>
      <c r="DDX55" s="85"/>
      <c r="DDY55" s="85"/>
      <c r="DDZ55" s="85"/>
      <c r="DEA55" s="85"/>
      <c r="DEB55" s="85"/>
      <c r="DEC55" s="85"/>
      <c r="DED55" s="85"/>
      <c r="DEE55" s="85"/>
      <c r="DEF55" s="85"/>
      <c r="DEG55" s="85"/>
      <c r="DEH55" s="85"/>
      <c r="DEI55" s="85"/>
      <c r="DEJ55" s="85"/>
      <c r="DEK55" s="85"/>
      <c r="DEL55" s="85"/>
      <c r="DEM55" s="85"/>
      <c r="DEN55" s="85"/>
      <c r="DEO55" s="85"/>
      <c r="DEP55" s="85"/>
      <c r="DEQ55" s="85"/>
      <c r="DER55" s="85"/>
      <c r="DES55" s="85"/>
      <c r="DET55" s="85"/>
      <c r="DEU55" s="85"/>
      <c r="DEV55" s="85"/>
      <c r="DEW55" s="85"/>
      <c r="DEX55" s="85"/>
      <c r="DEY55" s="85"/>
      <c r="DEZ55" s="85"/>
      <c r="DFA55" s="85"/>
      <c r="DFB55" s="85"/>
      <c r="DFC55" s="85"/>
      <c r="DFD55" s="85"/>
      <c r="DFE55" s="85"/>
      <c r="DFF55" s="85"/>
      <c r="DFG55" s="85"/>
      <c r="DFH55" s="85"/>
      <c r="DFI55" s="85"/>
      <c r="DFJ55" s="85"/>
      <c r="DFK55" s="85"/>
      <c r="DFL55" s="85"/>
      <c r="DFM55" s="85"/>
      <c r="DFN55" s="85"/>
      <c r="DFO55" s="85"/>
      <c r="DFP55" s="85"/>
      <c r="DFQ55" s="85"/>
      <c r="DFR55" s="85"/>
      <c r="DFS55" s="85"/>
      <c r="DFT55" s="85"/>
      <c r="DFU55" s="85"/>
      <c r="DFV55" s="85"/>
      <c r="DFW55" s="85"/>
      <c r="DFX55" s="85"/>
      <c r="DFY55" s="85"/>
      <c r="DFZ55" s="85"/>
      <c r="DGA55" s="85"/>
      <c r="DGB55" s="85"/>
      <c r="DGC55" s="85"/>
      <c r="DGD55" s="85"/>
      <c r="DGE55" s="85"/>
      <c r="DGF55" s="85"/>
      <c r="DGG55" s="85"/>
      <c r="DGH55" s="85"/>
      <c r="DGI55" s="85"/>
      <c r="DGJ55" s="85"/>
      <c r="DGK55" s="85"/>
      <c r="DGL55" s="85"/>
      <c r="DGM55" s="85"/>
      <c r="DGN55" s="85"/>
      <c r="DGO55" s="85"/>
      <c r="DGP55" s="85"/>
      <c r="DGQ55" s="85"/>
      <c r="DGR55" s="85"/>
      <c r="DGS55" s="85"/>
      <c r="DGT55" s="85"/>
      <c r="DGU55" s="85"/>
      <c r="DGV55" s="85"/>
      <c r="DGW55" s="85"/>
      <c r="DGX55" s="85"/>
      <c r="DGY55" s="85"/>
      <c r="DGZ55" s="85"/>
      <c r="DHA55" s="85"/>
      <c r="DHB55" s="85"/>
      <c r="DHC55" s="85"/>
      <c r="DHD55" s="85"/>
      <c r="DHE55" s="85"/>
      <c r="DHF55" s="85"/>
      <c r="DHG55" s="85"/>
      <c r="DHH55" s="85"/>
      <c r="DHI55" s="85"/>
      <c r="DHJ55" s="85"/>
      <c r="DHK55" s="85"/>
      <c r="DHL55" s="85"/>
      <c r="DHM55" s="85"/>
      <c r="DHN55" s="85"/>
      <c r="DHO55" s="85"/>
      <c r="DHP55" s="85"/>
      <c r="DHQ55" s="85"/>
      <c r="DHR55" s="85"/>
      <c r="DHS55" s="85"/>
      <c r="DHT55" s="85"/>
      <c r="DHU55" s="85"/>
      <c r="DHV55" s="85"/>
      <c r="DHW55" s="85"/>
      <c r="DHX55" s="85"/>
      <c r="DHY55" s="85"/>
      <c r="DHZ55" s="85"/>
      <c r="DIA55" s="85"/>
      <c r="DIB55" s="85"/>
      <c r="DIC55" s="85"/>
      <c r="DID55" s="85"/>
      <c r="DIE55" s="85"/>
      <c r="DIF55" s="85"/>
      <c r="DIG55" s="85"/>
      <c r="DIH55" s="85"/>
      <c r="DII55" s="85"/>
      <c r="DIJ55" s="85"/>
      <c r="DIK55" s="85"/>
      <c r="DIL55" s="85"/>
      <c r="DIM55" s="85"/>
      <c r="DIN55" s="85"/>
      <c r="DIO55" s="85"/>
      <c r="DIP55" s="85"/>
      <c r="DIQ55" s="85"/>
      <c r="DIR55" s="85"/>
      <c r="DIS55" s="85"/>
      <c r="DIT55" s="85"/>
      <c r="DIU55" s="85"/>
      <c r="DIV55" s="85"/>
      <c r="DIW55" s="85"/>
      <c r="DIX55" s="85"/>
      <c r="DIY55" s="85"/>
      <c r="DIZ55" s="85"/>
      <c r="DJA55" s="85"/>
      <c r="DJB55" s="85"/>
      <c r="DJC55" s="85"/>
      <c r="DJD55" s="85"/>
      <c r="DJE55" s="85"/>
      <c r="DJF55" s="85"/>
      <c r="DJG55" s="85"/>
      <c r="DJH55" s="85"/>
      <c r="DJI55" s="85"/>
      <c r="DJJ55" s="85"/>
      <c r="DJK55" s="85"/>
      <c r="DJL55" s="85"/>
      <c r="DJM55" s="85"/>
      <c r="DJN55" s="85"/>
      <c r="DJO55" s="85"/>
      <c r="DJP55" s="85"/>
      <c r="DJQ55" s="85"/>
      <c r="DJR55" s="85"/>
      <c r="DJS55" s="85"/>
      <c r="DJT55" s="85"/>
      <c r="DJU55" s="85"/>
      <c r="DJV55" s="85"/>
      <c r="DJW55" s="85"/>
      <c r="DJX55" s="85"/>
      <c r="DJY55" s="85"/>
      <c r="DJZ55" s="85"/>
      <c r="DKA55" s="85"/>
      <c r="DKB55" s="85"/>
      <c r="DKC55" s="85"/>
      <c r="DKD55" s="85"/>
      <c r="DKE55" s="85"/>
      <c r="DKF55" s="85"/>
      <c r="DKG55" s="85"/>
      <c r="DKH55" s="85"/>
      <c r="DKI55" s="85"/>
      <c r="DKJ55" s="85"/>
      <c r="DKK55" s="85"/>
      <c r="DKL55" s="85"/>
      <c r="DKM55" s="85"/>
      <c r="DKN55" s="85"/>
      <c r="DKO55" s="85"/>
      <c r="DKP55" s="85"/>
      <c r="DKQ55" s="85"/>
      <c r="DKR55" s="85"/>
      <c r="DKS55" s="85"/>
      <c r="DKT55" s="85"/>
      <c r="DKU55" s="85"/>
      <c r="DKV55" s="85"/>
      <c r="DKW55" s="85"/>
      <c r="DKX55" s="85"/>
      <c r="DKY55" s="85"/>
      <c r="DKZ55" s="85"/>
      <c r="DLA55" s="85"/>
      <c r="DLB55" s="85"/>
      <c r="DLC55" s="85"/>
      <c r="DLD55" s="85"/>
      <c r="DLE55" s="85"/>
      <c r="DLF55" s="85"/>
      <c r="DLG55" s="85"/>
      <c r="DLH55" s="85"/>
      <c r="DLI55" s="85"/>
      <c r="DLJ55" s="85"/>
      <c r="DLK55" s="85"/>
      <c r="DLL55" s="85"/>
      <c r="DLM55" s="85"/>
      <c r="DLN55" s="85"/>
      <c r="DLO55" s="85"/>
      <c r="DLP55" s="85"/>
      <c r="DLQ55" s="85"/>
      <c r="DLR55" s="85"/>
      <c r="DLS55" s="85"/>
      <c r="DLT55" s="85"/>
      <c r="DLU55" s="85"/>
      <c r="DLV55" s="85"/>
      <c r="DLW55" s="85"/>
      <c r="DLX55" s="85"/>
      <c r="DLY55" s="85"/>
      <c r="DLZ55" s="85"/>
      <c r="DMA55" s="85"/>
      <c r="DMB55" s="85"/>
      <c r="DMC55" s="85"/>
      <c r="DMD55" s="85"/>
      <c r="DME55" s="85"/>
      <c r="DMF55" s="85"/>
      <c r="DMG55" s="85"/>
      <c r="DMH55" s="85"/>
      <c r="DMI55" s="85"/>
      <c r="DMJ55" s="85"/>
      <c r="DMK55" s="85"/>
      <c r="DML55" s="85"/>
      <c r="DMM55" s="85"/>
      <c r="DMN55" s="85"/>
      <c r="DMO55" s="85"/>
      <c r="DMP55" s="85"/>
      <c r="DMQ55" s="85"/>
      <c r="DMR55" s="85"/>
      <c r="DMS55" s="85"/>
      <c r="DMT55" s="85"/>
      <c r="DMU55" s="85"/>
      <c r="DMV55" s="85"/>
      <c r="DMW55" s="85"/>
      <c r="DMX55" s="85"/>
      <c r="DMY55" s="85"/>
      <c r="DMZ55" s="85"/>
      <c r="DNA55" s="85"/>
      <c r="DNB55" s="85"/>
      <c r="DNC55" s="85"/>
      <c r="DND55" s="85"/>
      <c r="DNE55" s="85"/>
      <c r="DNF55" s="85"/>
      <c r="DNG55" s="85"/>
      <c r="DNH55" s="85"/>
      <c r="DNI55" s="85"/>
      <c r="DNJ55" s="85"/>
      <c r="DNK55" s="85"/>
      <c r="DNL55" s="85"/>
      <c r="DNM55" s="85"/>
      <c r="DNN55" s="85"/>
      <c r="DNO55" s="85"/>
      <c r="DNP55" s="85"/>
      <c r="DNQ55" s="85"/>
      <c r="DNR55" s="85"/>
      <c r="DNS55" s="85"/>
      <c r="DNT55" s="85"/>
      <c r="DNU55" s="85"/>
      <c r="DNV55" s="85"/>
      <c r="DNW55" s="85"/>
      <c r="DNX55" s="85"/>
      <c r="DNY55" s="85"/>
      <c r="DNZ55" s="85"/>
      <c r="DOA55" s="85"/>
      <c r="DOB55" s="85"/>
      <c r="DOC55" s="85"/>
      <c r="DOD55" s="85"/>
      <c r="DOE55" s="85"/>
      <c r="DOF55" s="85"/>
      <c r="DOG55" s="85"/>
      <c r="DOH55" s="85"/>
      <c r="DOI55" s="85"/>
      <c r="DOJ55" s="85"/>
      <c r="DOK55" s="85"/>
      <c r="DOL55" s="85"/>
      <c r="DOM55" s="85"/>
      <c r="DON55" s="85"/>
      <c r="DOO55" s="85"/>
      <c r="DOP55" s="85"/>
      <c r="DOQ55" s="85"/>
      <c r="DOR55" s="85"/>
      <c r="DOS55" s="85"/>
      <c r="DOT55" s="85"/>
      <c r="DOU55" s="85"/>
      <c r="DOV55" s="85"/>
      <c r="DOW55" s="85"/>
      <c r="DOX55" s="85"/>
      <c r="DOY55" s="85"/>
      <c r="DOZ55" s="85"/>
      <c r="DPA55" s="85"/>
      <c r="DPB55" s="85"/>
      <c r="DPC55" s="85"/>
      <c r="DPD55" s="85"/>
      <c r="DPE55" s="85"/>
      <c r="DPF55" s="85"/>
      <c r="DPG55" s="85"/>
      <c r="DPH55" s="85"/>
      <c r="DPI55" s="85"/>
      <c r="DPJ55" s="85"/>
      <c r="DPK55" s="85"/>
      <c r="DPL55" s="85"/>
      <c r="DPM55" s="85"/>
      <c r="DPN55" s="85"/>
      <c r="DPO55" s="85"/>
      <c r="DPP55" s="85"/>
      <c r="DPQ55" s="85"/>
      <c r="DPR55" s="85"/>
      <c r="DPS55" s="85"/>
      <c r="DPT55" s="85"/>
      <c r="DPU55" s="85"/>
      <c r="DPV55" s="85"/>
      <c r="DPW55" s="85"/>
      <c r="DPX55" s="85"/>
      <c r="DPY55" s="85"/>
      <c r="DPZ55" s="85"/>
      <c r="DQA55" s="85"/>
      <c r="DQB55" s="85"/>
      <c r="DQC55" s="85"/>
      <c r="DQD55" s="85"/>
      <c r="DQE55" s="85"/>
      <c r="DQF55" s="85"/>
      <c r="DQG55" s="85"/>
      <c r="DQH55" s="85"/>
      <c r="DQI55" s="85"/>
      <c r="DQJ55" s="85"/>
      <c r="DQK55" s="85"/>
      <c r="DQL55" s="85"/>
      <c r="DQM55" s="85"/>
      <c r="DQN55" s="85"/>
      <c r="DQO55" s="85"/>
      <c r="DQP55" s="85"/>
      <c r="DQQ55" s="85"/>
      <c r="DQR55" s="85"/>
      <c r="DQS55" s="85"/>
      <c r="DQT55" s="85"/>
      <c r="DQU55" s="85"/>
      <c r="DQV55" s="85"/>
      <c r="DQW55" s="85"/>
      <c r="DQX55" s="85"/>
      <c r="DQY55" s="85"/>
      <c r="DQZ55" s="85"/>
      <c r="DRA55" s="85"/>
      <c r="DRB55" s="85"/>
      <c r="DRC55" s="85"/>
      <c r="DRD55" s="85"/>
      <c r="DRE55" s="85"/>
      <c r="DRF55" s="85"/>
      <c r="DRG55" s="85"/>
      <c r="DRH55" s="85"/>
      <c r="DRI55" s="85"/>
      <c r="DRJ55" s="85"/>
      <c r="DRK55" s="85"/>
      <c r="DRL55" s="85"/>
      <c r="DRM55" s="85"/>
      <c r="DRN55" s="85"/>
      <c r="DRO55" s="85"/>
      <c r="DRP55" s="85"/>
      <c r="DRQ55" s="85"/>
      <c r="DRR55" s="85"/>
      <c r="DRS55" s="85"/>
      <c r="DRT55" s="85"/>
      <c r="DRU55" s="85"/>
      <c r="DRV55" s="85"/>
      <c r="DRW55" s="85"/>
      <c r="DRX55" s="85"/>
      <c r="DRY55" s="85"/>
      <c r="DRZ55" s="85"/>
      <c r="DSA55" s="85"/>
      <c r="DSB55" s="85"/>
      <c r="DSC55" s="85"/>
      <c r="DSD55" s="85"/>
      <c r="DSE55" s="85"/>
      <c r="DSF55" s="85"/>
      <c r="DSG55" s="85"/>
      <c r="DSH55" s="85"/>
      <c r="DSI55" s="85"/>
      <c r="DSJ55" s="85"/>
      <c r="DSK55" s="85"/>
      <c r="DSL55" s="85"/>
      <c r="DSM55" s="85"/>
      <c r="DSN55" s="85"/>
      <c r="DSO55" s="85"/>
      <c r="DSP55" s="85"/>
      <c r="DSQ55" s="85"/>
      <c r="DSR55" s="85"/>
      <c r="DSS55" s="85"/>
      <c r="DST55" s="85"/>
      <c r="DSU55" s="85"/>
      <c r="DSV55" s="85"/>
      <c r="DSW55" s="85"/>
      <c r="DSX55" s="85"/>
      <c r="DSY55" s="85"/>
      <c r="DSZ55" s="85"/>
      <c r="DTA55" s="85"/>
      <c r="DTB55" s="85"/>
      <c r="DTC55" s="85"/>
      <c r="DTD55" s="85"/>
      <c r="DTE55" s="85"/>
      <c r="DTF55" s="85"/>
      <c r="DTG55" s="85"/>
      <c r="DTH55" s="85"/>
      <c r="DTI55" s="85"/>
      <c r="DTJ55" s="85"/>
      <c r="DTK55" s="85"/>
      <c r="DTL55" s="85"/>
      <c r="DTM55" s="85"/>
      <c r="DTN55" s="85"/>
      <c r="DTO55" s="85"/>
      <c r="DTP55" s="85"/>
      <c r="DTQ55" s="85"/>
      <c r="DTR55" s="85"/>
      <c r="DTS55" s="85"/>
      <c r="DTT55" s="85"/>
      <c r="DTU55" s="85"/>
      <c r="DTV55" s="85"/>
      <c r="DTW55" s="85"/>
      <c r="DTX55" s="85"/>
      <c r="DTY55" s="85"/>
      <c r="DTZ55" s="85"/>
      <c r="DUA55" s="85"/>
      <c r="DUB55" s="85"/>
      <c r="DUC55" s="85"/>
      <c r="DUD55" s="85"/>
      <c r="DUE55" s="85"/>
      <c r="DUF55" s="85"/>
      <c r="DUG55" s="85"/>
      <c r="DUH55" s="85"/>
      <c r="DUI55" s="85"/>
      <c r="DUJ55" s="85"/>
      <c r="DUK55" s="85"/>
      <c r="DUL55" s="85"/>
      <c r="DUM55" s="85"/>
      <c r="DUN55" s="85"/>
      <c r="DUO55" s="85"/>
      <c r="DUP55" s="85"/>
      <c r="DUQ55" s="85"/>
      <c r="DUR55" s="85"/>
      <c r="DUS55" s="85"/>
      <c r="DUT55" s="85"/>
      <c r="DUU55" s="85"/>
      <c r="DUV55" s="85"/>
      <c r="DUW55" s="85"/>
      <c r="DUX55" s="85"/>
      <c r="DUY55" s="85"/>
      <c r="DUZ55" s="85"/>
      <c r="DVA55" s="85"/>
      <c r="DVB55" s="85"/>
      <c r="DVC55" s="85"/>
      <c r="DVD55" s="85"/>
      <c r="DVE55" s="85"/>
      <c r="DVF55" s="85"/>
      <c r="DVG55" s="85"/>
      <c r="DVH55" s="85"/>
      <c r="DVI55" s="85"/>
      <c r="DVJ55" s="85"/>
      <c r="DVK55" s="85"/>
      <c r="DVL55" s="85"/>
      <c r="DVM55" s="85"/>
      <c r="DVN55" s="85"/>
      <c r="DVO55" s="85"/>
      <c r="DVP55" s="85"/>
      <c r="DVQ55" s="85"/>
      <c r="DVR55" s="85"/>
      <c r="DVS55" s="85"/>
      <c r="DVT55" s="85"/>
      <c r="DVU55" s="85"/>
      <c r="DVV55" s="85"/>
      <c r="DVW55" s="85"/>
      <c r="DVX55" s="85"/>
      <c r="DVY55" s="85"/>
      <c r="DVZ55" s="85"/>
      <c r="DWA55" s="85"/>
      <c r="DWB55" s="85"/>
      <c r="DWC55" s="85"/>
      <c r="DWD55" s="85"/>
      <c r="DWE55" s="85"/>
      <c r="DWF55" s="85"/>
      <c r="DWG55" s="85"/>
      <c r="DWH55" s="85"/>
      <c r="DWI55" s="85"/>
      <c r="DWJ55" s="85"/>
      <c r="DWK55" s="85"/>
      <c r="DWL55" s="85"/>
      <c r="DWM55" s="85"/>
      <c r="DWN55" s="85"/>
      <c r="DWO55" s="85"/>
      <c r="DWP55" s="85"/>
      <c r="DWQ55" s="85"/>
      <c r="DWR55" s="85"/>
      <c r="DWS55" s="85"/>
      <c r="DWT55" s="85"/>
      <c r="DWU55" s="85"/>
      <c r="DWV55" s="85"/>
      <c r="DWW55" s="85"/>
      <c r="DWX55" s="85"/>
      <c r="DWY55" s="85"/>
      <c r="DWZ55" s="85"/>
      <c r="DXA55" s="85"/>
      <c r="DXB55" s="85"/>
      <c r="DXC55" s="85"/>
      <c r="DXD55" s="85"/>
      <c r="DXE55" s="85"/>
      <c r="DXF55" s="85"/>
      <c r="DXG55" s="85"/>
      <c r="DXH55" s="85"/>
      <c r="DXI55" s="85"/>
      <c r="DXJ55" s="85"/>
      <c r="DXK55" s="85"/>
      <c r="DXL55" s="85"/>
      <c r="DXM55" s="85"/>
      <c r="DXN55" s="85"/>
      <c r="DXO55" s="85"/>
      <c r="DXP55" s="85"/>
      <c r="DXQ55" s="85"/>
      <c r="DXR55" s="85"/>
      <c r="DXS55" s="85"/>
      <c r="DXT55" s="85"/>
      <c r="DXU55" s="85"/>
      <c r="DXV55" s="85"/>
      <c r="DXW55" s="85"/>
      <c r="DXX55" s="85"/>
      <c r="DXY55" s="85"/>
      <c r="DXZ55" s="85"/>
      <c r="DYA55" s="85"/>
      <c r="DYB55" s="85"/>
      <c r="DYC55" s="85"/>
      <c r="DYD55" s="85"/>
      <c r="DYE55" s="85"/>
      <c r="DYF55" s="85"/>
      <c r="DYG55" s="85"/>
      <c r="DYH55" s="85"/>
      <c r="DYI55" s="85"/>
      <c r="DYJ55" s="85"/>
      <c r="DYK55" s="85"/>
      <c r="DYL55" s="85"/>
      <c r="DYM55" s="85"/>
      <c r="DYN55" s="85"/>
      <c r="DYO55" s="85"/>
      <c r="DYP55" s="85"/>
      <c r="DYQ55" s="85"/>
      <c r="DYR55" s="85"/>
      <c r="DYS55" s="85"/>
      <c r="DYT55" s="85"/>
      <c r="DYU55" s="85"/>
      <c r="DYV55" s="85"/>
      <c r="DYW55" s="85"/>
      <c r="DYX55" s="85"/>
      <c r="DYY55" s="85"/>
      <c r="DYZ55" s="85"/>
      <c r="DZA55" s="85"/>
      <c r="DZB55" s="85"/>
      <c r="DZC55" s="85"/>
      <c r="DZD55" s="85"/>
      <c r="DZE55" s="85"/>
      <c r="DZF55" s="85"/>
      <c r="DZG55" s="85"/>
      <c r="DZH55" s="85"/>
      <c r="DZI55" s="85"/>
      <c r="DZJ55" s="85"/>
      <c r="DZK55" s="85"/>
      <c r="DZL55" s="85"/>
      <c r="DZM55" s="85"/>
      <c r="DZN55" s="85"/>
      <c r="DZO55" s="85"/>
      <c r="DZP55" s="85"/>
      <c r="DZQ55" s="85"/>
      <c r="DZR55" s="85"/>
      <c r="DZS55" s="85"/>
      <c r="DZT55" s="85"/>
      <c r="DZU55" s="85"/>
      <c r="DZV55" s="85"/>
      <c r="DZW55" s="85"/>
      <c r="DZX55" s="85"/>
      <c r="DZY55" s="85"/>
      <c r="DZZ55" s="85"/>
      <c r="EAA55" s="85"/>
      <c r="EAB55" s="85"/>
      <c r="EAC55" s="85"/>
      <c r="EAD55" s="85"/>
      <c r="EAE55" s="85"/>
      <c r="EAF55" s="85"/>
      <c r="EAG55" s="85"/>
      <c r="EAH55" s="85"/>
      <c r="EAI55" s="85"/>
      <c r="EAJ55" s="85"/>
      <c r="EAK55" s="85"/>
      <c r="EAL55" s="85"/>
      <c r="EAM55" s="85"/>
      <c r="EAN55" s="85"/>
      <c r="EAO55" s="85"/>
      <c r="EAP55" s="85"/>
      <c r="EAQ55" s="85"/>
      <c r="EAR55" s="85"/>
      <c r="EAS55" s="85"/>
      <c r="EAT55" s="85"/>
      <c r="EAU55" s="85"/>
      <c r="EAV55" s="85"/>
      <c r="EAW55" s="85"/>
      <c r="EAX55" s="85"/>
      <c r="EAY55" s="85"/>
      <c r="EAZ55" s="85"/>
      <c r="EBA55" s="85"/>
      <c r="EBB55" s="85"/>
      <c r="EBC55" s="85"/>
      <c r="EBD55" s="85"/>
      <c r="EBE55" s="85"/>
      <c r="EBF55" s="85"/>
      <c r="EBG55" s="85"/>
      <c r="EBH55" s="85"/>
      <c r="EBI55" s="85"/>
      <c r="EBJ55" s="85"/>
      <c r="EBK55" s="85"/>
      <c r="EBL55" s="85"/>
      <c r="EBM55" s="85"/>
      <c r="EBN55" s="85"/>
      <c r="EBO55" s="85"/>
      <c r="EBP55" s="85"/>
      <c r="EBQ55" s="85"/>
      <c r="EBR55" s="85"/>
      <c r="EBS55" s="85"/>
      <c r="EBT55" s="85"/>
      <c r="EBU55" s="85"/>
      <c r="EBV55" s="85"/>
      <c r="EBW55" s="85"/>
      <c r="EBX55" s="85"/>
      <c r="EBY55" s="85"/>
      <c r="EBZ55" s="85"/>
      <c r="ECA55" s="85"/>
      <c r="ECB55" s="85"/>
      <c r="ECC55" s="85"/>
      <c r="ECD55" s="85"/>
      <c r="ECE55" s="85"/>
      <c r="ECF55" s="85"/>
      <c r="ECG55" s="85"/>
      <c r="ECH55" s="85"/>
      <c r="ECI55" s="85"/>
      <c r="ECJ55" s="85"/>
      <c r="ECK55" s="85"/>
      <c r="ECL55" s="85"/>
      <c r="ECM55" s="85"/>
      <c r="ECN55" s="85"/>
      <c r="ECO55" s="85"/>
      <c r="ECP55" s="85"/>
      <c r="ECQ55" s="85"/>
      <c r="ECR55" s="85"/>
      <c r="ECS55" s="85"/>
      <c r="ECT55" s="85"/>
      <c r="ECU55" s="85"/>
      <c r="ECV55" s="85"/>
      <c r="ECW55" s="85"/>
      <c r="ECX55" s="85"/>
      <c r="ECY55" s="85"/>
      <c r="ECZ55" s="85"/>
      <c r="EDA55" s="85"/>
      <c r="EDB55" s="85"/>
      <c r="EDC55" s="85"/>
      <c r="EDD55" s="85"/>
      <c r="EDE55" s="85"/>
      <c r="EDF55" s="85"/>
      <c r="EDG55" s="85"/>
      <c r="EDH55" s="85"/>
      <c r="EDI55" s="85"/>
      <c r="EDJ55" s="85"/>
      <c r="EDK55" s="85"/>
      <c r="EDL55" s="85"/>
      <c r="EDM55" s="85"/>
      <c r="EDN55" s="85"/>
      <c r="EDO55" s="85"/>
      <c r="EDP55" s="85"/>
      <c r="EDQ55" s="85"/>
      <c r="EDR55" s="85"/>
      <c r="EDS55" s="85"/>
      <c r="EDT55" s="85"/>
      <c r="EDU55" s="85"/>
      <c r="EDV55" s="85"/>
      <c r="EDW55" s="85"/>
      <c r="EDX55" s="85"/>
      <c r="EDY55" s="85"/>
      <c r="EDZ55" s="85"/>
      <c r="EEA55" s="85"/>
      <c r="EEB55" s="85"/>
      <c r="EEC55" s="85"/>
      <c r="EED55" s="85"/>
      <c r="EEE55" s="85"/>
      <c r="EEF55" s="85"/>
      <c r="EEG55" s="85"/>
      <c r="EEH55" s="85"/>
      <c r="EEI55" s="85"/>
      <c r="EEJ55" s="85"/>
      <c r="EEK55" s="85"/>
      <c r="EEL55" s="85"/>
      <c r="EEM55" s="85"/>
      <c r="EEN55" s="85"/>
      <c r="EEO55" s="85"/>
      <c r="EEP55" s="85"/>
      <c r="EEQ55" s="85"/>
      <c r="EER55" s="85"/>
      <c r="EES55" s="85"/>
      <c r="EET55" s="85"/>
      <c r="EEU55" s="85"/>
      <c r="EEV55" s="85"/>
      <c r="EEW55" s="85"/>
      <c r="EEX55" s="85"/>
      <c r="EEY55" s="85"/>
      <c r="EEZ55" s="85"/>
      <c r="EFA55" s="85"/>
      <c r="EFB55" s="85"/>
      <c r="EFC55" s="85"/>
      <c r="EFD55" s="85"/>
      <c r="EFE55" s="85"/>
      <c r="EFF55" s="85"/>
      <c r="EFG55" s="85"/>
      <c r="EFH55" s="85"/>
      <c r="EFI55" s="85"/>
      <c r="EFJ55" s="85"/>
      <c r="EFK55" s="85"/>
      <c r="EFL55" s="85"/>
      <c r="EFM55" s="85"/>
      <c r="EFN55" s="85"/>
      <c r="EFO55" s="85"/>
      <c r="EFP55" s="85"/>
      <c r="EFQ55" s="85"/>
      <c r="EFR55" s="85"/>
      <c r="EFS55" s="85"/>
      <c r="EFT55" s="85"/>
      <c r="EFU55" s="85"/>
      <c r="EFV55" s="85"/>
      <c r="EFW55" s="85"/>
      <c r="EFX55" s="85"/>
      <c r="EFY55" s="85"/>
      <c r="EFZ55" s="85"/>
      <c r="EGA55" s="85"/>
      <c r="EGB55" s="85"/>
      <c r="EGC55" s="85"/>
      <c r="EGD55" s="85"/>
      <c r="EGE55" s="85"/>
      <c r="EGF55" s="85"/>
      <c r="EGG55" s="85"/>
      <c r="EGH55" s="85"/>
      <c r="EGI55" s="85"/>
      <c r="EGJ55" s="85"/>
      <c r="EGK55" s="85"/>
      <c r="EGL55" s="85"/>
      <c r="EGM55" s="85"/>
      <c r="EGN55" s="85"/>
      <c r="EGO55" s="85"/>
      <c r="EGP55" s="85"/>
      <c r="EGQ55" s="85"/>
      <c r="EGR55" s="85"/>
      <c r="EGS55" s="85"/>
      <c r="EGT55" s="85"/>
      <c r="EGU55" s="85"/>
      <c r="EGV55" s="85"/>
      <c r="EGW55" s="85"/>
      <c r="EGX55" s="85"/>
      <c r="EGY55" s="85"/>
      <c r="EGZ55" s="85"/>
      <c r="EHA55" s="85"/>
      <c r="EHB55" s="85"/>
      <c r="EHC55" s="85"/>
      <c r="EHD55" s="85"/>
      <c r="EHE55" s="85"/>
      <c r="EHF55" s="85"/>
      <c r="EHG55" s="85"/>
      <c r="EHH55" s="85"/>
      <c r="EHI55" s="85"/>
      <c r="EHJ55" s="85"/>
      <c r="EHK55" s="85"/>
      <c r="EHL55" s="85"/>
      <c r="EHM55" s="85"/>
      <c r="EHN55" s="85"/>
      <c r="EHO55" s="85"/>
      <c r="EHP55" s="85"/>
      <c r="EHQ55" s="85"/>
      <c r="EHR55" s="85"/>
      <c r="EHS55" s="85"/>
      <c r="EHT55" s="85"/>
      <c r="EHU55" s="85"/>
      <c r="EHV55" s="85"/>
      <c r="EHW55" s="85"/>
      <c r="EHX55" s="85"/>
      <c r="EHY55" s="85"/>
      <c r="EHZ55" s="85"/>
      <c r="EIA55" s="85"/>
      <c r="EIB55" s="85"/>
      <c r="EIC55" s="85"/>
      <c r="EID55" s="85"/>
      <c r="EIE55" s="85"/>
      <c r="EIF55" s="85"/>
      <c r="EIG55" s="85"/>
      <c r="EIH55" s="85"/>
      <c r="EII55" s="85"/>
      <c r="EIJ55" s="85"/>
      <c r="EIK55" s="85"/>
      <c r="EIL55" s="85"/>
      <c r="EIM55" s="85"/>
      <c r="EIN55" s="85"/>
      <c r="EIO55" s="85"/>
      <c r="EIP55" s="85"/>
      <c r="EIQ55" s="85"/>
      <c r="EIR55" s="85"/>
      <c r="EIS55" s="85"/>
      <c r="EIT55" s="85"/>
      <c r="EIU55" s="85"/>
      <c r="EIV55" s="85"/>
      <c r="EIW55" s="85"/>
      <c r="EIX55" s="85"/>
      <c r="EIY55" s="85"/>
      <c r="EIZ55" s="85"/>
      <c r="EJA55" s="85"/>
      <c r="EJB55" s="85"/>
      <c r="EJC55" s="85"/>
      <c r="EJD55" s="85"/>
      <c r="EJE55" s="85"/>
      <c r="EJF55" s="85"/>
      <c r="EJG55" s="85"/>
      <c r="EJH55" s="85"/>
      <c r="EJI55" s="85"/>
      <c r="EJJ55" s="85"/>
      <c r="EJK55" s="85"/>
      <c r="EJL55" s="85"/>
      <c r="EJM55" s="85"/>
      <c r="EJN55" s="85"/>
      <c r="EJO55" s="85"/>
      <c r="EJP55" s="85"/>
      <c r="EJQ55" s="85"/>
      <c r="EJR55" s="85"/>
      <c r="EJS55" s="85"/>
      <c r="EJT55" s="85"/>
      <c r="EJU55" s="85"/>
      <c r="EJV55" s="85"/>
      <c r="EJW55" s="85"/>
      <c r="EJX55" s="85"/>
      <c r="EJY55" s="85"/>
      <c r="EJZ55" s="85"/>
      <c r="EKA55" s="85"/>
      <c r="EKB55" s="85"/>
      <c r="EKC55" s="85"/>
      <c r="EKD55" s="85"/>
      <c r="EKE55" s="85"/>
      <c r="EKF55" s="85"/>
      <c r="EKG55" s="85"/>
      <c r="EKH55" s="85"/>
      <c r="EKI55" s="85"/>
      <c r="EKJ55" s="85"/>
      <c r="EKK55" s="85"/>
      <c r="EKL55" s="85"/>
      <c r="EKM55" s="85"/>
      <c r="EKN55" s="85"/>
      <c r="EKO55" s="85"/>
      <c r="EKP55" s="85"/>
      <c r="EKQ55" s="85"/>
      <c r="EKR55" s="85"/>
      <c r="EKS55" s="85"/>
      <c r="EKT55" s="85"/>
      <c r="EKU55" s="85"/>
      <c r="EKV55" s="85"/>
      <c r="EKW55" s="85"/>
      <c r="EKX55" s="85"/>
      <c r="EKY55" s="85"/>
      <c r="EKZ55" s="85"/>
      <c r="ELA55" s="85"/>
      <c r="ELB55" s="85"/>
      <c r="ELC55" s="85"/>
      <c r="ELD55" s="85"/>
      <c r="ELE55" s="85"/>
      <c r="ELF55" s="85"/>
      <c r="ELG55" s="85"/>
      <c r="ELH55" s="85"/>
      <c r="ELI55" s="85"/>
      <c r="ELJ55" s="85"/>
      <c r="ELK55" s="85"/>
      <c r="ELL55" s="85"/>
      <c r="ELM55" s="85"/>
      <c r="ELN55" s="85"/>
      <c r="ELO55" s="85"/>
      <c r="ELP55" s="85"/>
      <c r="ELQ55" s="85"/>
      <c r="ELR55" s="85"/>
      <c r="ELS55" s="85"/>
      <c r="ELT55" s="85"/>
      <c r="ELU55" s="85"/>
      <c r="ELV55" s="85"/>
      <c r="ELW55" s="85"/>
      <c r="ELX55" s="85"/>
      <c r="ELY55" s="85"/>
      <c r="ELZ55" s="85"/>
      <c r="EMA55" s="85"/>
      <c r="EMB55" s="85"/>
      <c r="EMC55" s="85"/>
      <c r="EMD55" s="85"/>
      <c r="EME55" s="85"/>
      <c r="EMF55" s="85"/>
      <c r="EMG55" s="85"/>
      <c r="EMH55" s="85"/>
      <c r="EMI55" s="85"/>
      <c r="EMJ55" s="85"/>
      <c r="EMK55" s="85"/>
      <c r="EML55" s="85"/>
      <c r="EMM55" s="85"/>
      <c r="EMN55" s="85"/>
      <c r="EMO55" s="85"/>
      <c r="EMP55" s="85"/>
      <c r="EMQ55" s="85"/>
      <c r="EMR55" s="85"/>
      <c r="EMS55" s="85"/>
      <c r="EMT55" s="85"/>
      <c r="EMU55" s="85"/>
      <c r="EMV55" s="85"/>
      <c r="EMW55" s="85"/>
      <c r="EMX55" s="85"/>
      <c r="EMY55" s="85"/>
      <c r="EMZ55" s="85"/>
      <c r="ENA55" s="85"/>
      <c r="ENB55" s="85"/>
      <c r="ENC55" s="85"/>
      <c r="END55" s="85"/>
      <c r="ENE55" s="85"/>
      <c r="ENF55" s="85"/>
      <c r="ENG55" s="85"/>
      <c r="ENH55" s="85"/>
      <c r="ENI55" s="85"/>
      <c r="ENJ55" s="85"/>
      <c r="ENK55" s="85"/>
      <c r="ENL55" s="85"/>
      <c r="ENM55" s="85"/>
      <c r="ENN55" s="85"/>
      <c r="ENO55" s="85"/>
      <c r="ENP55" s="85"/>
      <c r="ENQ55" s="85"/>
      <c r="ENR55" s="85"/>
      <c r="ENS55" s="85"/>
      <c r="ENT55" s="85"/>
      <c r="ENU55" s="85"/>
      <c r="ENV55" s="85"/>
      <c r="ENW55" s="85"/>
      <c r="ENX55" s="85"/>
      <c r="ENY55" s="85"/>
      <c r="ENZ55" s="85"/>
      <c r="EOA55" s="85"/>
      <c r="EOB55" s="85"/>
      <c r="EOC55" s="85"/>
      <c r="EOD55" s="85"/>
      <c r="EOE55" s="85"/>
      <c r="EOF55" s="85"/>
      <c r="EOG55" s="85"/>
      <c r="EOH55" s="85"/>
      <c r="EOI55" s="85"/>
      <c r="EOJ55" s="85"/>
      <c r="EOK55" s="85"/>
      <c r="EOL55" s="85"/>
      <c r="EOM55" s="85"/>
      <c r="EON55" s="85"/>
      <c r="EOO55" s="85"/>
      <c r="EOP55" s="85"/>
      <c r="EOQ55" s="85"/>
      <c r="EOR55" s="85"/>
      <c r="EOS55" s="85"/>
      <c r="EOT55" s="85"/>
      <c r="EOU55" s="85"/>
      <c r="EOV55" s="85"/>
      <c r="EOW55" s="85"/>
      <c r="EOX55" s="85"/>
      <c r="EOY55" s="85"/>
      <c r="EOZ55" s="85"/>
      <c r="EPA55" s="85"/>
      <c r="EPB55" s="85"/>
      <c r="EPC55" s="85"/>
      <c r="EPD55" s="85"/>
      <c r="EPE55" s="85"/>
      <c r="EPF55" s="85"/>
      <c r="EPG55" s="85"/>
      <c r="EPH55" s="85"/>
      <c r="EPI55" s="85"/>
      <c r="EPJ55" s="85"/>
      <c r="EPK55" s="85"/>
      <c r="EPL55" s="85"/>
      <c r="EPM55" s="85"/>
      <c r="EPN55" s="85"/>
      <c r="EPO55" s="85"/>
      <c r="EPP55" s="85"/>
      <c r="EPQ55" s="85"/>
      <c r="EPR55" s="85"/>
      <c r="EPS55" s="85"/>
      <c r="EPT55" s="85"/>
      <c r="EPU55" s="85"/>
      <c r="EPV55" s="85"/>
      <c r="EPW55" s="85"/>
      <c r="EPX55" s="85"/>
      <c r="EPY55" s="85"/>
      <c r="EPZ55" s="85"/>
      <c r="EQA55" s="85"/>
      <c r="EQB55" s="85"/>
      <c r="EQC55" s="85"/>
      <c r="EQD55" s="85"/>
      <c r="EQE55" s="85"/>
      <c r="EQF55" s="85"/>
      <c r="EQG55" s="85"/>
      <c r="EQH55" s="85"/>
      <c r="EQI55" s="85"/>
      <c r="EQJ55" s="85"/>
      <c r="EQK55" s="85"/>
      <c r="EQL55" s="85"/>
      <c r="EQM55" s="85"/>
      <c r="EQN55" s="85"/>
      <c r="EQO55" s="85"/>
      <c r="EQP55" s="85"/>
      <c r="EQQ55" s="85"/>
      <c r="EQR55" s="85"/>
      <c r="EQS55" s="85"/>
      <c r="EQT55" s="85"/>
      <c r="EQU55" s="85"/>
      <c r="EQV55" s="85"/>
      <c r="EQW55" s="85"/>
      <c r="EQX55" s="85"/>
      <c r="EQY55" s="85"/>
      <c r="EQZ55" s="85"/>
      <c r="ERA55" s="85"/>
      <c r="ERB55" s="85"/>
      <c r="ERC55" s="85"/>
      <c r="ERD55" s="85"/>
      <c r="ERE55" s="85"/>
      <c r="ERF55" s="85"/>
      <c r="ERG55" s="85"/>
      <c r="ERH55" s="85"/>
      <c r="ERI55" s="85"/>
      <c r="ERJ55" s="85"/>
      <c r="ERK55" s="85"/>
      <c r="ERL55" s="85"/>
      <c r="ERM55" s="85"/>
      <c r="ERN55" s="85"/>
      <c r="ERO55" s="85"/>
      <c r="ERP55" s="85"/>
      <c r="ERQ55" s="85"/>
      <c r="ERR55" s="85"/>
      <c r="ERS55" s="85"/>
      <c r="ERT55" s="85"/>
      <c r="ERU55" s="85"/>
      <c r="ERV55" s="85"/>
      <c r="ERW55" s="85"/>
      <c r="ERX55" s="85"/>
      <c r="ERY55" s="85"/>
      <c r="ERZ55" s="85"/>
      <c r="ESA55" s="85"/>
      <c r="ESB55" s="85"/>
      <c r="ESC55" s="85"/>
      <c r="ESD55" s="85"/>
      <c r="ESE55" s="85"/>
      <c r="ESF55" s="85"/>
      <c r="ESG55" s="85"/>
      <c r="ESH55" s="85"/>
      <c r="ESI55" s="85"/>
      <c r="ESJ55" s="85"/>
      <c r="ESK55" s="85"/>
      <c r="ESL55" s="85"/>
      <c r="ESM55" s="85"/>
      <c r="ESN55" s="85"/>
      <c r="ESO55" s="85"/>
      <c r="ESP55" s="85"/>
      <c r="ESQ55" s="85"/>
      <c r="ESR55" s="85"/>
      <c r="ESS55" s="85"/>
      <c r="EST55" s="85"/>
      <c r="ESU55" s="85"/>
      <c r="ESV55" s="85"/>
      <c r="ESW55" s="85"/>
      <c r="ESX55" s="85"/>
      <c r="ESY55" s="85"/>
      <c r="ESZ55" s="85"/>
      <c r="ETA55" s="85"/>
      <c r="ETB55" s="85"/>
      <c r="ETC55" s="85"/>
      <c r="ETD55" s="85"/>
      <c r="ETE55" s="85"/>
      <c r="ETF55" s="85"/>
      <c r="ETG55" s="85"/>
      <c r="ETH55" s="85"/>
      <c r="ETI55" s="85"/>
      <c r="ETJ55" s="85"/>
      <c r="ETK55" s="85"/>
      <c r="ETL55" s="85"/>
      <c r="ETM55" s="85"/>
      <c r="ETN55" s="85"/>
      <c r="ETO55" s="85"/>
      <c r="ETP55" s="85"/>
      <c r="ETQ55" s="85"/>
      <c r="ETR55" s="85"/>
      <c r="ETS55" s="85"/>
      <c r="ETT55" s="85"/>
      <c r="ETU55" s="85"/>
      <c r="ETV55" s="85"/>
      <c r="ETW55" s="85"/>
      <c r="ETX55" s="85"/>
      <c r="ETY55" s="85"/>
      <c r="ETZ55" s="85"/>
      <c r="EUA55" s="85"/>
      <c r="EUB55" s="85"/>
      <c r="EUC55" s="85"/>
      <c r="EUD55" s="85"/>
      <c r="EUE55" s="85"/>
      <c r="EUF55" s="85"/>
      <c r="EUG55" s="85"/>
      <c r="EUH55" s="85"/>
      <c r="EUI55" s="85"/>
      <c r="EUJ55" s="85"/>
      <c r="EUK55" s="85"/>
      <c r="EUL55" s="85"/>
      <c r="EUM55" s="85"/>
      <c r="EUN55" s="85"/>
      <c r="EUO55" s="85"/>
      <c r="EUP55" s="85"/>
      <c r="EUQ55" s="85"/>
      <c r="EUR55" s="85"/>
      <c r="EUS55" s="85"/>
      <c r="EUT55" s="85"/>
      <c r="EUU55" s="85"/>
      <c r="EUV55" s="85"/>
      <c r="EUW55" s="85"/>
      <c r="EUX55" s="85"/>
      <c r="EUY55" s="85"/>
      <c r="EUZ55" s="85"/>
      <c r="EVA55" s="85"/>
      <c r="EVB55" s="85"/>
      <c r="EVC55" s="85"/>
      <c r="EVD55" s="85"/>
      <c r="EVE55" s="85"/>
      <c r="EVF55" s="85"/>
      <c r="EVG55" s="85"/>
      <c r="EVH55" s="85"/>
      <c r="EVI55" s="85"/>
      <c r="EVJ55" s="85"/>
      <c r="EVK55" s="85"/>
      <c r="EVL55" s="85"/>
      <c r="EVM55" s="85"/>
      <c r="EVN55" s="85"/>
      <c r="EVO55" s="85"/>
      <c r="EVP55" s="85"/>
      <c r="EVQ55" s="85"/>
      <c r="EVR55" s="85"/>
      <c r="EVS55" s="85"/>
      <c r="EVT55" s="85"/>
      <c r="EVU55" s="85"/>
      <c r="EVV55" s="85"/>
      <c r="EVW55" s="85"/>
      <c r="EVX55" s="85"/>
      <c r="EVY55" s="85"/>
      <c r="EVZ55" s="85"/>
      <c r="EWA55" s="85"/>
      <c r="EWB55" s="85"/>
      <c r="EWC55" s="85"/>
      <c r="EWD55" s="85"/>
      <c r="EWE55" s="85"/>
      <c r="EWF55" s="85"/>
      <c r="EWG55" s="85"/>
      <c r="EWH55" s="85"/>
      <c r="EWI55" s="85"/>
      <c r="EWJ55" s="85"/>
      <c r="EWK55" s="85"/>
      <c r="EWL55" s="85"/>
      <c r="EWM55" s="85"/>
      <c r="EWN55" s="85"/>
      <c r="EWO55" s="85"/>
      <c r="EWP55" s="85"/>
      <c r="EWQ55" s="85"/>
      <c r="EWR55" s="85"/>
      <c r="EWS55" s="85"/>
      <c r="EWT55" s="85"/>
      <c r="EWU55" s="85"/>
      <c r="EWV55" s="85"/>
      <c r="EWW55" s="85"/>
      <c r="EWX55" s="85"/>
      <c r="EWY55" s="85"/>
      <c r="EWZ55" s="85"/>
      <c r="EXA55" s="85"/>
      <c r="EXB55" s="85"/>
      <c r="EXC55" s="85"/>
      <c r="EXD55" s="85"/>
      <c r="EXE55" s="85"/>
      <c r="EXF55" s="85"/>
      <c r="EXG55" s="85"/>
      <c r="EXH55" s="85"/>
      <c r="EXI55" s="85"/>
      <c r="EXJ55" s="85"/>
      <c r="EXK55" s="85"/>
      <c r="EXL55" s="85"/>
      <c r="EXM55" s="85"/>
      <c r="EXN55" s="85"/>
      <c r="EXO55" s="85"/>
      <c r="EXP55" s="85"/>
      <c r="EXQ55" s="85"/>
      <c r="EXR55" s="85"/>
      <c r="EXS55" s="85"/>
      <c r="EXT55" s="85"/>
      <c r="EXU55" s="85"/>
      <c r="EXV55" s="85"/>
      <c r="EXW55" s="85"/>
      <c r="EXX55" s="85"/>
      <c r="EXY55" s="85"/>
      <c r="EXZ55" s="85"/>
      <c r="EYA55" s="85"/>
      <c r="EYB55" s="85"/>
      <c r="EYC55" s="85"/>
      <c r="EYD55" s="85"/>
      <c r="EYE55" s="85"/>
      <c r="EYF55" s="85"/>
      <c r="EYG55" s="85"/>
      <c r="EYH55" s="85"/>
      <c r="EYI55" s="85"/>
      <c r="EYJ55" s="85"/>
      <c r="EYK55" s="85"/>
      <c r="EYL55" s="85"/>
      <c r="EYM55" s="85"/>
      <c r="EYN55" s="85"/>
      <c r="EYO55" s="85"/>
      <c r="EYP55" s="85"/>
      <c r="EYQ55" s="85"/>
      <c r="EYR55" s="85"/>
      <c r="EYS55" s="85"/>
      <c r="EYT55" s="85"/>
      <c r="EYU55" s="85"/>
      <c r="EYV55" s="85"/>
      <c r="EYW55" s="85"/>
      <c r="EYX55" s="85"/>
      <c r="EYY55" s="85"/>
      <c r="EYZ55" s="85"/>
      <c r="EZA55" s="85"/>
      <c r="EZB55" s="85"/>
      <c r="EZC55" s="85"/>
      <c r="EZD55" s="85"/>
      <c r="EZE55" s="85"/>
      <c r="EZF55" s="85"/>
      <c r="EZG55" s="85"/>
      <c r="EZH55" s="85"/>
      <c r="EZI55" s="85"/>
      <c r="EZJ55" s="85"/>
      <c r="EZK55" s="85"/>
      <c r="EZL55" s="85"/>
      <c r="EZM55" s="85"/>
      <c r="EZN55" s="85"/>
      <c r="EZO55" s="85"/>
      <c r="EZP55" s="85"/>
      <c r="EZQ55" s="85"/>
      <c r="EZR55" s="85"/>
      <c r="EZS55" s="85"/>
      <c r="EZT55" s="85"/>
      <c r="EZU55" s="85"/>
      <c r="EZV55" s="85"/>
      <c r="EZW55" s="85"/>
      <c r="EZX55" s="85"/>
      <c r="EZY55" s="85"/>
      <c r="EZZ55" s="85"/>
      <c r="FAA55" s="85"/>
      <c r="FAB55" s="85"/>
      <c r="FAC55" s="85"/>
      <c r="FAD55" s="85"/>
      <c r="FAE55" s="85"/>
      <c r="FAF55" s="85"/>
      <c r="FAG55" s="85"/>
      <c r="FAH55" s="85"/>
      <c r="FAI55" s="85"/>
      <c r="FAJ55" s="85"/>
      <c r="FAK55" s="85"/>
      <c r="FAL55" s="85"/>
      <c r="FAM55" s="85"/>
      <c r="FAN55" s="85"/>
      <c r="FAO55" s="85"/>
      <c r="FAP55" s="85"/>
      <c r="FAQ55" s="85"/>
      <c r="FAR55" s="85"/>
      <c r="FAS55" s="85"/>
      <c r="FAT55" s="85"/>
      <c r="FAU55" s="85"/>
      <c r="FAV55" s="85"/>
      <c r="FAW55" s="85"/>
      <c r="FAX55" s="85"/>
      <c r="FAY55" s="85"/>
      <c r="FAZ55" s="85"/>
      <c r="FBA55" s="85"/>
      <c r="FBB55" s="85"/>
      <c r="FBC55" s="85"/>
      <c r="FBD55" s="85"/>
      <c r="FBE55" s="85"/>
      <c r="FBF55" s="85"/>
      <c r="FBG55" s="85"/>
      <c r="FBH55" s="85"/>
      <c r="FBI55" s="85"/>
      <c r="FBJ55" s="85"/>
      <c r="FBK55" s="85"/>
      <c r="FBL55" s="85"/>
      <c r="FBM55" s="85"/>
      <c r="FBN55" s="85"/>
      <c r="FBO55" s="85"/>
      <c r="FBP55" s="85"/>
      <c r="FBQ55" s="85"/>
      <c r="FBR55" s="85"/>
      <c r="FBS55" s="85"/>
      <c r="FBT55" s="85"/>
      <c r="FBU55" s="85"/>
      <c r="FBV55" s="85"/>
      <c r="FBW55" s="85"/>
      <c r="FBX55" s="85"/>
      <c r="FBY55" s="85"/>
      <c r="FBZ55" s="85"/>
      <c r="FCA55" s="85"/>
      <c r="FCB55" s="85"/>
      <c r="FCC55" s="85"/>
      <c r="FCD55" s="85"/>
      <c r="FCE55" s="85"/>
      <c r="FCF55" s="85"/>
      <c r="FCG55" s="85"/>
      <c r="FCH55" s="85"/>
      <c r="FCI55" s="85"/>
      <c r="FCJ55" s="85"/>
      <c r="FCK55" s="85"/>
      <c r="FCL55" s="85"/>
      <c r="FCM55" s="85"/>
      <c r="FCN55" s="85"/>
      <c r="FCO55" s="85"/>
      <c r="FCP55" s="85"/>
      <c r="FCQ55" s="85"/>
      <c r="FCR55" s="85"/>
      <c r="FCS55" s="85"/>
      <c r="FCT55" s="85"/>
      <c r="FCU55" s="85"/>
      <c r="FCV55" s="85"/>
      <c r="FCW55" s="85"/>
      <c r="FCX55" s="85"/>
      <c r="FCY55" s="85"/>
      <c r="FCZ55" s="85"/>
      <c r="FDA55" s="85"/>
      <c r="FDB55" s="85"/>
      <c r="FDC55" s="85"/>
      <c r="FDD55" s="85"/>
      <c r="FDE55" s="85"/>
      <c r="FDF55" s="85"/>
      <c r="FDG55" s="85"/>
      <c r="FDH55" s="85"/>
      <c r="FDI55" s="85"/>
      <c r="FDJ55" s="85"/>
      <c r="FDK55" s="85"/>
      <c r="FDL55" s="85"/>
      <c r="FDM55" s="85"/>
      <c r="FDN55" s="85"/>
      <c r="FDO55" s="85"/>
      <c r="FDP55" s="85"/>
      <c r="FDQ55" s="85"/>
      <c r="FDR55" s="85"/>
      <c r="FDS55" s="85"/>
      <c r="FDT55" s="85"/>
      <c r="FDU55" s="85"/>
      <c r="FDV55" s="85"/>
      <c r="FDW55" s="85"/>
      <c r="FDX55" s="85"/>
      <c r="FDY55" s="85"/>
      <c r="FDZ55" s="85"/>
      <c r="FEA55" s="85"/>
      <c r="FEB55" s="85"/>
      <c r="FEC55" s="85"/>
      <c r="FED55" s="85"/>
      <c r="FEE55" s="85"/>
      <c r="FEF55" s="85"/>
      <c r="FEG55" s="85"/>
      <c r="FEH55" s="85"/>
      <c r="FEI55" s="85"/>
      <c r="FEJ55" s="85"/>
      <c r="FEK55" s="85"/>
      <c r="FEL55" s="85"/>
      <c r="FEM55" s="85"/>
      <c r="FEN55" s="85"/>
      <c r="FEO55" s="85"/>
      <c r="FEP55" s="85"/>
      <c r="FEQ55" s="85"/>
      <c r="FER55" s="85"/>
      <c r="FES55" s="85"/>
      <c r="FET55" s="85"/>
      <c r="FEU55" s="85"/>
      <c r="FEV55" s="85"/>
      <c r="FEW55" s="85"/>
      <c r="FEX55" s="85"/>
      <c r="FEY55" s="85"/>
      <c r="FEZ55" s="85"/>
      <c r="FFA55" s="85"/>
      <c r="FFB55" s="85"/>
      <c r="FFC55" s="85"/>
      <c r="FFD55" s="85"/>
      <c r="FFE55" s="85"/>
      <c r="FFF55" s="85"/>
      <c r="FFG55" s="85"/>
      <c r="FFH55" s="85"/>
      <c r="FFI55" s="85"/>
      <c r="FFJ55" s="85"/>
      <c r="FFK55" s="85"/>
      <c r="FFL55" s="85"/>
      <c r="FFM55" s="85"/>
      <c r="FFN55" s="85"/>
      <c r="FFO55" s="85"/>
      <c r="FFP55" s="85"/>
      <c r="FFQ55" s="85"/>
      <c r="FFR55" s="85"/>
      <c r="FFS55" s="85"/>
      <c r="FFT55" s="85"/>
      <c r="FFU55" s="85"/>
      <c r="FFV55" s="85"/>
      <c r="FFW55" s="85"/>
      <c r="FFX55" s="85"/>
      <c r="FFY55" s="85"/>
      <c r="FFZ55" s="85"/>
      <c r="FGA55" s="85"/>
      <c r="FGB55" s="85"/>
      <c r="FGC55" s="85"/>
      <c r="FGD55" s="85"/>
      <c r="FGE55" s="85"/>
      <c r="FGF55" s="85"/>
      <c r="FGG55" s="85"/>
      <c r="FGH55" s="85"/>
      <c r="FGI55" s="85"/>
      <c r="FGJ55" s="85"/>
      <c r="FGK55" s="85"/>
      <c r="FGL55" s="85"/>
      <c r="FGM55" s="85"/>
      <c r="FGN55" s="85"/>
      <c r="FGO55" s="85"/>
      <c r="FGP55" s="85"/>
      <c r="FGQ55" s="85"/>
      <c r="FGR55" s="85"/>
      <c r="FGS55" s="85"/>
      <c r="FGT55" s="85"/>
      <c r="FGU55" s="85"/>
      <c r="FGV55" s="85"/>
      <c r="FGW55" s="85"/>
      <c r="FGX55" s="85"/>
      <c r="FGY55" s="85"/>
      <c r="FGZ55" s="85"/>
      <c r="FHA55" s="85"/>
      <c r="FHB55" s="85"/>
      <c r="FHC55" s="85"/>
      <c r="FHD55" s="85"/>
      <c r="FHE55" s="85"/>
      <c r="FHF55" s="85"/>
      <c r="FHG55" s="85"/>
      <c r="FHH55" s="85"/>
      <c r="FHI55" s="85"/>
      <c r="FHJ55" s="85"/>
      <c r="FHK55" s="85"/>
      <c r="FHL55" s="85"/>
      <c r="FHM55" s="85"/>
      <c r="FHN55" s="85"/>
      <c r="FHO55" s="85"/>
      <c r="FHP55" s="85"/>
      <c r="FHQ55" s="85"/>
      <c r="FHR55" s="85"/>
      <c r="FHS55" s="85"/>
      <c r="FHT55" s="85"/>
      <c r="FHU55" s="85"/>
      <c r="FHV55" s="85"/>
      <c r="FHW55" s="85"/>
      <c r="FHX55" s="85"/>
      <c r="FHY55" s="85"/>
      <c r="FHZ55" s="85"/>
      <c r="FIA55" s="85"/>
      <c r="FIB55" s="85"/>
      <c r="FIC55" s="85"/>
      <c r="FID55" s="85"/>
      <c r="FIE55" s="85"/>
      <c r="FIF55" s="85"/>
      <c r="FIG55" s="85"/>
      <c r="FIH55" s="85"/>
      <c r="FII55" s="85"/>
      <c r="FIJ55" s="85"/>
      <c r="FIK55" s="85"/>
      <c r="FIL55" s="85"/>
      <c r="FIM55" s="85"/>
      <c r="FIN55" s="85"/>
      <c r="FIO55" s="85"/>
      <c r="FIP55" s="85"/>
      <c r="FIQ55" s="85"/>
      <c r="FIR55" s="85"/>
      <c r="FIS55" s="85"/>
      <c r="FIT55" s="85"/>
      <c r="FIU55" s="85"/>
      <c r="FIV55" s="85"/>
      <c r="FIW55" s="85"/>
      <c r="FIX55" s="85"/>
      <c r="FIY55" s="85"/>
      <c r="FIZ55" s="85"/>
      <c r="FJA55" s="85"/>
      <c r="FJB55" s="85"/>
      <c r="FJC55" s="85"/>
      <c r="FJD55" s="85"/>
      <c r="FJE55" s="85"/>
      <c r="FJF55" s="85"/>
      <c r="FJG55" s="85"/>
      <c r="FJH55" s="85"/>
      <c r="FJI55" s="85"/>
      <c r="FJJ55" s="85"/>
      <c r="FJK55" s="85"/>
      <c r="FJL55" s="85"/>
      <c r="FJM55" s="85"/>
      <c r="FJN55" s="85"/>
      <c r="FJO55" s="85"/>
      <c r="FJP55" s="85"/>
      <c r="FJQ55" s="85"/>
      <c r="FJR55" s="85"/>
      <c r="FJS55" s="85"/>
      <c r="FJT55" s="85"/>
      <c r="FJU55" s="85"/>
      <c r="FJV55" s="85"/>
      <c r="FJW55" s="85"/>
      <c r="FJX55" s="85"/>
      <c r="FJY55" s="85"/>
      <c r="FJZ55" s="85"/>
      <c r="FKA55" s="85"/>
      <c r="FKB55" s="85"/>
      <c r="FKC55" s="85"/>
      <c r="FKD55" s="85"/>
      <c r="FKE55" s="85"/>
      <c r="FKF55" s="85"/>
      <c r="FKG55" s="85"/>
      <c r="FKH55" s="85"/>
      <c r="FKI55" s="85"/>
      <c r="FKJ55" s="85"/>
      <c r="FKK55" s="85"/>
      <c r="FKL55" s="85"/>
      <c r="FKM55" s="85"/>
      <c r="FKN55" s="85"/>
      <c r="FKO55" s="85"/>
      <c r="FKP55" s="85"/>
      <c r="FKQ55" s="85"/>
      <c r="FKR55" s="85"/>
      <c r="FKS55" s="85"/>
      <c r="FKT55" s="85"/>
      <c r="FKU55" s="85"/>
      <c r="FKV55" s="85"/>
      <c r="FKW55" s="85"/>
      <c r="FKX55" s="85"/>
      <c r="FKY55" s="85"/>
      <c r="FKZ55" s="85"/>
      <c r="FLA55" s="85"/>
      <c r="FLB55" s="85"/>
      <c r="FLC55" s="85"/>
      <c r="FLD55" s="85"/>
      <c r="FLE55" s="85"/>
      <c r="FLF55" s="85"/>
      <c r="FLG55" s="85"/>
      <c r="FLH55" s="85"/>
      <c r="FLI55" s="85"/>
      <c r="FLJ55" s="85"/>
      <c r="FLK55" s="85"/>
      <c r="FLL55" s="85"/>
      <c r="FLM55" s="85"/>
      <c r="FLN55" s="85"/>
      <c r="FLO55" s="85"/>
      <c r="FLP55" s="85"/>
      <c r="FLQ55" s="85"/>
      <c r="FLR55" s="85"/>
      <c r="FLS55" s="85"/>
      <c r="FLT55" s="85"/>
      <c r="FLU55" s="85"/>
      <c r="FLV55" s="85"/>
      <c r="FLW55" s="85"/>
      <c r="FLX55" s="85"/>
      <c r="FLY55" s="85"/>
      <c r="FLZ55" s="85"/>
      <c r="FMA55" s="85"/>
      <c r="FMB55" s="85"/>
      <c r="FMC55" s="85"/>
      <c r="FMD55" s="85"/>
      <c r="FME55" s="85"/>
      <c r="FMF55" s="85"/>
      <c r="FMG55" s="85"/>
      <c r="FMH55" s="85"/>
      <c r="FMI55" s="85"/>
      <c r="FMJ55" s="85"/>
      <c r="FMK55" s="85"/>
      <c r="FML55" s="85"/>
      <c r="FMM55" s="85"/>
      <c r="FMN55" s="85"/>
      <c r="FMO55" s="85"/>
      <c r="FMP55" s="85"/>
      <c r="FMQ55" s="85"/>
      <c r="FMR55" s="85"/>
      <c r="FMS55" s="85"/>
      <c r="FMT55" s="85"/>
      <c r="FMU55" s="85"/>
      <c r="FMV55" s="85"/>
      <c r="FMW55" s="85"/>
      <c r="FMX55" s="85"/>
      <c r="FMY55" s="85"/>
      <c r="FMZ55" s="85"/>
      <c r="FNA55" s="85"/>
      <c r="FNB55" s="85"/>
      <c r="FNC55" s="85"/>
      <c r="FND55" s="85"/>
      <c r="FNE55" s="85"/>
      <c r="FNF55" s="85"/>
      <c r="FNG55" s="85"/>
      <c r="FNH55" s="85"/>
      <c r="FNI55" s="85"/>
      <c r="FNJ55" s="85"/>
      <c r="FNK55" s="85"/>
      <c r="FNL55" s="85"/>
      <c r="FNM55" s="85"/>
      <c r="FNN55" s="85"/>
      <c r="FNO55" s="85"/>
      <c r="FNP55" s="85"/>
      <c r="FNQ55" s="85"/>
      <c r="FNR55" s="85"/>
      <c r="FNS55" s="85"/>
      <c r="FNT55" s="85"/>
      <c r="FNU55" s="85"/>
      <c r="FNV55" s="85"/>
      <c r="FNW55" s="85"/>
      <c r="FNX55" s="85"/>
      <c r="FNY55" s="85"/>
      <c r="FNZ55" s="85"/>
      <c r="FOA55" s="85"/>
      <c r="FOB55" s="85"/>
      <c r="FOC55" s="85"/>
      <c r="FOD55" s="85"/>
      <c r="FOE55" s="85"/>
      <c r="FOF55" s="85"/>
      <c r="FOG55" s="85"/>
      <c r="FOH55" s="85"/>
      <c r="FOI55" s="85"/>
      <c r="FOJ55" s="85"/>
      <c r="FOK55" s="85"/>
      <c r="FOL55" s="85"/>
      <c r="FOM55" s="85"/>
      <c r="FON55" s="85"/>
      <c r="FOO55" s="85"/>
      <c r="FOP55" s="85"/>
      <c r="FOQ55" s="85"/>
      <c r="FOR55" s="85"/>
      <c r="FOS55" s="85"/>
      <c r="FOT55" s="85"/>
      <c r="FOU55" s="85"/>
      <c r="FOV55" s="85"/>
      <c r="FOW55" s="85"/>
      <c r="FOX55" s="85"/>
      <c r="FOY55" s="85"/>
      <c r="FOZ55" s="85"/>
      <c r="FPA55" s="85"/>
      <c r="FPB55" s="85"/>
      <c r="FPC55" s="85"/>
      <c r="FPD55" s="85"/>
      <c r="FPE55" s="85"/>
      <c r="FPF55" s="85"/>
      <c r="FPG55" s="85"/>
      <c r="FPH55" s="85"/>
      <c r="FPI55" s="85"/>
      <c r="FPJ55" s="85"/>
      <c r="FPK55" s="85"/>
      <c r="FPL55" s="85"/>
      <c r="FPM55" s="85"/>
      <c r="FPN55" s="85"/>
      <c r="FPO55" s="85"/>
      <c r="FPP55" s="85"/>
      <c r="FPQ55" s="85"/>
      <c r="FPR55" s="85"/>
      <c r="FPS55" s="85"/>
      <c r="FPT55" s="85"/>
      <c r="FPU55" s="85"/>
      <c r="FPV55" s="85"/>
      <c r="FPW55" s="85"/>
      <c r="FPX55" s="85"/>
      <c r="FPY55" s="85"/>
      <c r="FPZ55" s="85"/>
      <c r="FQA55" s="85"/>
      <c r="FQB55" s="85"/>
      <c r="FQC55" s="85"/>
      <c r="FQD55" s="85"/>
      <c r="FQE55" s="85"/>
      <c r="FQF55" s="85"/>
      <c r="FQG55" s="85"/>
      <c r="FQH55" s="85"/>
      <c r="FQI55" s="85"/>
      <c r="FQJ55" s="85"/>
      <c r="FQK55" s="85"/>
      <c r="FQL55" s="85"/>
      <c r="FQM55" s="85"/>
      <c r="FQN55" s="85"/>
      <c r="FQO55" s="85"/>
      <c r="FQP55" s="85"/>
      <c r="FQQ55" s="85"/>
      <c r="FQR55" s="85"/>
      <c r="FQS55" s="85"/>
      <c r="FQT55" s="85"/>
      <c r="FQU55" s="85"/>
      <c r="FQV55" s="85"/>
      <c r="FQW55" s="85"/>
      <c r="FQX55" s="85"/>
      <c r="FQY55" s="85"/>
      <c r="FQZ55" s="85"/>
      <c r="FRA55" s="85"/>
      <c r="FRB55" s="85"/>
      <c r="FRC55" s="85"/>
      <c r="FRD55" s="85"/>
      <c r="FRE55" s="85"/>
      <c r="FRF55" s="85"/>
      <c r="FRG55" s="85"/>
      <c r="FRH55" s="85"/>
      <c r="FRI55" s="85"/>
      <c r="FRJ55" s="85"/>
      <c r="FRK55" s="85"/>
      <c r="FRL55" s="85"/>
      <c r="FRM55" s="85"/>
      <c r="FRN55" s="85"/>
      <c r="FRO55" s="85"/>
      <c r="FRP55" s="85"/>
      <c r="FRQ55" s="85"/>
      <c r="FRR55" s="85"/>
      <c r="FRS55" s="85"/>
      <c r="FRT55" s="85"/>
      <c r="FRU55" s="85"/>
      <c r="FRV55" s="85"/>
      <c r="FRW55" s="85"/>
      <c r="FRX55" s="85"/>
      <c r="FRY55" s="85"/>
      <c r="FRZ55" s="85"/>
      <c r="FSA55" s="85"/>
      <c r="FSB55" s="85"/>
      <c r="FSC55" s="85"/>
      <c r="FSD55" s="85"/>
      <c r="FSE55" s="85"/>
      <c r="FSF55" s="85"/>
      <c r="FSG55" s="85"/>
      <c r="FSH55" s="85"/>
      <c r="FSI55" s="85"/>
      <c r="FSJ55" s="85"/>
      <c r="FSK55" s="85"/>
      <c r="FSL55" s="85"/>
      <c r="FSM55" s="85"/>
      <c r="FSN55" s="85"/>
      <c r="FSO55" s="85"/>
      <c r="FSP55" s="85"/>
      <c r="FSQ55" s="85"/>
      <c r="FSR55" s="85"/>
      <c r="FSS55" s="85"/>
      <c r="FST55" s="85"/>
      <c r="FSU55" s="85"/>
      <c r="FSV55" s="85"/>
      <c r="FSW55" s="85"/>
      <c r="FSX55" s="85"/>
      <c r="FSY55" s="85"/>
      <c r="FSZ55" s="85"/>
      <c r="FTA55" s="85"/>
      <c r="FTB55" s="85"/>
      <c r="FTC55" s="85"/>
      <c r="FTD55" s="85"/>
      <c r="FTE55" s="85"/>
      <c r="FTF55" s="85"/>
      <c r="FTG55" s="85"/>
      <c r="FTH55" s="85"/>
      <c r="FTI55" s="85"/>
      <c r="FTJ55" s="85"/>
      <c r="FTK55" s="85"/>
      <c r="FTL55" s="85"/>
      <c r="FTM55" s="85"/>
      <c r="FTN55" s="85"/>
      <c r="FTO55" s="85"/>
      <c r="FTP55" s="85"/>
      <c r="FTQ55" s="85"/>
      <c r="FTR55" s="85"/>
      <c r="FTS55" s="85"/>
      <c r="FTT55" s="85"/>
      <c r="FTU55" s="85"/>
      <c r="FTV55" s="85"/>
      <c r="FTW55" s="85"/>
      <c r="FTX55" s="85"/>
      <c r="FTY55" s="85"/>
      <c r="FTZ55" s="85"/>
      <c r="FUA55" s="85"/>
      <c r="FUB55" s="85"/>
      <c r="FUC55" s="85"/>
      <c r="FUD55" s="85"/>
      <c r="FUE55" s="85"/>
      <c r="FUF55" s="85"/>
      <c r="FUG55" s="85"/>
      <c r="FUH55" s="85"/>
      <c r="FUI55" s="85"/>
      <c r="FUJ55" s="85"/>
      <c r="FUK55" s="85"/>
      <c r="FUL55" s="85"/>
      <c r="FUM55" s="85"/>
      <c r="FUN55" s="85"/>
      <c r="FUO55" s="85"/>
      <c r="FUP55" s="85"/>
      <c r="FUQ55" s="85"/>
      <c r="FUR55" s="85"/>
      <c r="FUS55" s="85"/>
      <c r="FUT55" s="85"/>
      <c r="FUU55" s="85"/>
      <c r="FUV55" s="85"/>
      <c r="FUW55" s="85"/>
      <c r="FUX55" s="85"/>
      <c r="FUY55" s="85"/>
      <c r="FUZ55" s="85"/>
      <c r="FVA55" s="85"/>
      <c r="FVB55" s="85"/>
      <c r="FVC55" s="85"/>
      <c r="FVD55" s="85"/>
      <c r="FVE55" s="85"/>
      <c r="FVF55" s="85"/>
      <c r="FVG55" s="85"/>
      <c r="FVH55" s="85"/>
      <c r="FVI55" s="85"/>
      <c r="FVJ55" s="85"/>
      <c r="FVK55" s="85"/>
      <c r="FVL55" s="85"/>
      <c r="FVM55" s="85"/>
      <c r="FVN55" s="85"/>
      <c r="FVO55" s="85"/>
      <c r="FVP55" s="85"/>
      <c r="FVQ55" s="85"/>
      <c r="FVR55" s="85"/>
      <c r="FVS55" s="85"/>
      <c r="FVT55" s="85"/>
      <c r="FVU55" s="85"/>
      <c r="FVV55" s="85"/>
      <c r="FVW55" s="85"/>
      <c r="FVX55" s="85"/>
      <c r="FVY55" s="85"/>
      <c r="FVZ55" s="85"/>
      <c r="FWA55" s="85"/>
      <c r="FWB55" s="85"/>
      <c r="FWC55" s="85"/>
      <c r="FWD55" s="85"/>
      <c r="FWE55" s="85"/>
      <c r="FWF55" s="85"/>
      <c r="FWG55" s="85"/>
      <c r="FWH55" s="85"/>
      <c r="FWI55" s="85"/>
      <c r="FWJ55" s="85"/>
      <c r="FWK55" s="85"/>
      <c r="FWL55" s="85"/>
      <c r="FWM55" s="85"/>
      <c r="FWN55" s="85"/>
      <c r="FWO55" s="85"/>
      <c r="FWP55" s="85"/>
      <c r="FWQ55" s="85"/>
      <c r="FWR55" s="85"/>
      <c r="FWS55" s="85"/>
      <c r="FWT55" s="85"/>
      <c r="FWU55" s="85"/>
      <c r="FWV55" s="85"/>
      <c r="FWW55" s="85"/>
      <c r="FWX55" s="85"/>
      <c r="FWY55" s="85"/>
      <c r="FWZ55" s="85"/>
      <c r="FXA55" s="85"/>
      <c r="FXB55" s="85"/>
      <c r="FXC55" s="85"/>
      <c r="FXD55" s="85"/>
      <c r="FXE55" s="85"/>
      <c r="FXF55" s="85"/>
      <c r="FXG55" s="85"/>
      <c r="FXH55" s="85"/>
      <c r="FXI55" s="85"/>
      <c r="FXJ55" s="85"/>
      <c r="FXK55" s="85"/>
      <c r="FXL55" s="85"/>
      <c r="FXM55" s="85"/>
      <c r="FXN55" s="85"/>
      <c r="FXO55" s="85"/>
      <c r="FXP55" s="85"/>
      <c r="FXQ55" s="85"/>
      <c r="FXR55" s="85"/>
      <c r="FXS55" s="85"/>
      <c r="FXT55" s="85"/>
      <c r="FXU55" s="85"/>
      <c r="FXV55" s="85"/>
      <c r="FXW55" s="85"/>
      <c r="FXX55" s="85"/>
      <c r="FXY55" s="85"/>
      <c r="FXZ55" s="85"/>
      <c r="FYA55" s="85"/>
      <c r="FYB55" s="85"/>
      <c r="FYC55" s="85"/>
      <c r="FYD55" s="85"/>
      <c r="FYE55" s="85"/>
      <c r="FYF55" s="85"/>
      <c r="FYG55" s="85"/>
      <c r="FYH55" s="85"/>
      <c r="FYI55" s="85"/>
      <c r="FYJ55" s="85"/>
      <c r="FYK55" s="85"/>
      <c r="FYL55" s="85"/>
      <c r="FYM55" s="85"/>
      <c r="FYN55" s="85"/>
      <c r="FYO55" s="85"/>
      <c r="FYP55" s="85"/>
      <c r="FYQ55" s="85"/>
      <c r="FYR55" s="85"/>
      <c r="FYS55" s="85"/>
      <c r="FYT55" s="85"/>
      <c r="FYU55" s="85"/>
      <c r="FYV55" s="85"/>
      <c r="FYW55" s="85"/>
      <c r="FYX55" s="85"/>
      <c r="FYY55" s="85"/>
      <c r="FYZ55" s="85"/>
      <c r="FZA55" s="85"/>
      <c r="FZB55" s="85"/>
      <c r="FZC55" s="85"/>
      <c r="FZD55" s="85"/>
      <c r="FZE55" s="85"/>
      <c r="FZF55" s="85"/>
      <c r="FZG55" s="85"/>
      <c r="FZH55" s="85"/>
      <c r="FZI55" s="85"/>
      <c r="FZJ55" s="85"/>
      <c r="FZK55" s="85"/>
      <c r="FZL55" s="85"/>
      <c r="FZM55" s="85"/>
      <c r="FZN55" s="85"/>
      <c r="FZO55" s="85"/>
      <c r="FZP55" s="85"/>
      <c r="FZQ55" s="85"/>
      <c r="FZR55" s="85"/>
      <c r="FZS55" s="85"/>
      <c r="FZT55" s="85"/>
      <c r="FZU55" s="85"/>
      <c r="FZV55" s="85"/>
      <c r="FZW55" s="85"/>
      <c r="FZX55" s="85"/>
      <c r="FZY55" s="85"/>
      <c r="FZZ55" s="85"/>
      <c r="GAA55" s="85"/>
      <c r="GAB55" s="85"/>
      <c r="GAC55" s="85"/>
      <c r="GAD55" s="85"/>
      <c r="GAE55" s="85"/>
      <c r="GAF55" s="85"/>
      <c r="GAG55" s="85"/>
      <c r="GAH55" s="85"/>
      <c r="GAI55" s="85"/>
      <c r="GAJ55" s="85"/>
      <c r="GAK55" s="85"/>
      <c r="GAL55" s="85"/>
      <c r="GAM55" s="85"/>
      <c r="GAN55" s="85"/>
      <c r="GAO55" s="85"/>
      <c r="GAP55" s="85"/>
      <c r="GAQ55" s="85"/>
      <c r="GAR55" s="85"/>
      <c r="GAS55" s="85"/>
      <c r="GAT55" s="85"/>
      <c r="GAU55" s="85"/>
      <c r="GAV55" s="85"/>
      <c r="GAW55" s="85"/>
      <c r="GAX55" s="85"/>
      <c r="GAY55" s="85"/>
      <c r="GAZ55" s="85"/>
      <c r="GBA55" s="85"/>
      <c r="GBB55" s="85"/>
      <c r="GBC55" s="85"/>
      <c r="GBD55" s="85"/>
      <c r="GBE55" s="85"/>
      <c r="GBF55" s="85"/>
      <c r="GBG55" s="85"/>
      <c r="GBH55" s="85"/>
      <c r="GBI55" s="85"/>
      <c r="GBJ55" s="85"/>
      <c r="GBK55" s="85"/>
      <c r="GBL55" s="85"/>
      <c r="GBM55" s="85"/>
      <c r="GBN55" s="85"/>
      <c r="GBO55" s="85"/>
      <c r="GBP55" s="85"/>
      <c r="GBQ55" s="85"/>
      <c r="GBR55" s="85"/>
      <c r="GBS55" s="85"/>
      <c r="GBT55" s="85"/>
      <c r="GBU55" s="85"/>
      <c r="GBV55" s="85"/>
      <c r="GBW55" s="85"/>
      <c r="GBX55" s="85"/>
      <c r="GBY55" s="85"/>
      <c r="GBZ55" s="85"/>
      <c r="GCA55" s="85"/>
      <c r="GCB55" s="85"/>
      <c r="GCC55" s="85"/>
      <c r="GCD55" s="85"/>
      <c r="GCE55" s="85"/>
      <c r="GCF55" s="85"/>
      <c r="GCG55" s="85"/>
      <c r="GCH55" s="85"/>
      <c r="GCI55" s="85"/>
      <c r="GCJ55" s="85"/>
      <c r="GCK55" s="85"/>
      <c r="GCL55" s="85"/>
      <c r="GCM55" s="85"/>
      <c r="GCN55" s="85"/>
      <c r="GCO55" s="85"/>
      <c r="GCP55" s="85"/>
      <c r="GCQ55" s="85"/>
      <c r="GCR55" s="85"/>
      <c r="GCS55" s="85"/>
      <c r="GCT55" s="85"/>
      <c r="GCU55" s="85"/>
      <c r="GCV55" s="85"/>
      <c r="GCW55" s="85"/>
      <c r="GCX55" s="85"/>
      <c r="GCY55" s="85"/>
      <c r="GCZ55" s="85"/>
      <c r="GDA55" s="85"/>
      <c r="GDB55" s="85"/>
      <c r="GDC55" s="85"/>
      <c r="GDD55" s="85"/>
      <c r="GDE55" s="85"/>
      <c r="GDF55" s="85"/>
      <c r="GDG55" s="85"/>
      <c r="GDH55" s="85"/>
      <c r="GDI55" s="85"/>
      <c r="GDJ55" s="85"/>
      <c r="GDK55" s="85"/>
      <c r="GDL55" s="85"/>
      <c r="GDM55" s="85"/>
      <c r="GDN55" s="85"/>
      <c r="GDO55" s="85"/>
      <c r="GDP55" s="85"/>
      <c r="GDQ55" s="85"/>
      <c r="GDR55" s="85"/>
      <c r="GDS55" s="85"/>
      <c r="GDT55" s="85"/>
      <c r="GDU55" s="85"/>
      <c r="GDV55" s="85"/>
      <c r="GDW55" s="85"/>
      <c r="GDX55" s="85"/>
      <c r="GDY55" s="85"/>
      <c r="GDZ55" s="85"/>
      <c r="GEA55" s="85"/>
      <c r="GEB55" s="85"/>
      <c r="GEC55" s="85"/>
      <c r="GED55" s="85"/>
      <c r="GEE55" s="85"/>
      <c r="GEF55" s="85"/>
      <c r="GEG55" s="85"/>
      <c r="GEH55" s="85"/>
      <c r="GEI55" s="85"/>
      <c r="GEJ55" s="85"/>
      <c r="GEK55" s="85"/>
      <c r="GEL55" s="85"/>
      <c r="GEM55" s="85"/>
      <c r="GEN55" s="85"/>
      <c r="GEO55" s="85"/>
      <c r="GEP55" s="85"/>
      <c r="GEQ55" s="85"/>
      <c r="GER55" s="85"/>
      <c r="GES55" s="85"/>
      <c r="GET55" s="85"/>
      <c r="GEU55" s="85"/>
      <c r="GEV55" s="85"/>
      <c r="GEW55" s="85"/>
      <c r="GEX55" s="85"/>
      <c r="GEY55" s="85"/>
      <c r="GEZ55" s="85"/>
      <c r="GFA55" s="85"/>
      <c r="GFB55" s="85"/>
      <c r="GFC55" s="85"/>
      <c r="GFD55" s="85"/>
      <c r="GFE55" s="85"/>
      <c r="GFF55" s="85"/>
      <c r="GFG55" s="85"/>
      <c r="GFH55" s="85"/>
      <c r="GFI55" s="85"/>
      <c r="GFJ55" s="85"/>
      <c r="GFK55" s="85"/>
      <c r="GFL55" s="85"/>
      <c r="GFM55" s="85"/>
      <c r="GFN55" s="85"/>
      <c r="GFO55" s="85"/>
      <c r="GFP55" s="85"/>
      <c r="GFQ55" s="85"/>
      <c r="GFR55" s="85"/>
      <c r="GFS55" s="85"/>
      <c r="GFT55" s="85"/>
      <c r="GFU55" s="85"/>
      <c r="GFV55" s="85"/>
      <c r="GFW55" s="85"/>
      <c r="GFX55" s="85"/>
      <c r="GFY55" s="85"/>
      <c r="GFZ55" s="85"/>
      <c r="GGA55" s="85"/>
      <c r="GGB55" s="85"/>
      <c r="GGC55" s="85"/>
      <c r="GGD55" s="85"/>
      <c r="GGE55" s="85"/>
      <c r="GGF55" s="85"/>
      <c r="GGG55" s="85"/>
      <c r="GGH55" s="85"/>
      <c r="GGI55" s="85"/>
      <c r="GGJ55" s="85"/>
      <c r="GGK55" s="85"/>
      <c r="GGL55" s="85"/>
      <c r="GGM55" s="85"/>
      <c r="GGN55" s="85"/>
      <c r="GGO55" s="85"/>
      <c r="GGP55" s="85"/>
      <c r="GGQ55" s="85"/>
      <c r="GGR55" s="85"/>
      <c r="GGS55" s="85"/>
      <c r="GGT55" s="85"/>
      <c r="GGU55" s="85"/>
      <c r="GGV55" s="85"/>
      <c r="GGW55" s="85"/>
      <c r="GGX55" s="85"/>
      <c r="GGY55" s="85"/>
      <c r="GGZ55" s="85"/>
      <c r="GHA55" s="85"/>
      <c r="GHB55" s="85"/>
      <c r="GHC55" s="85"/>
      <c r="GHD55" s="85"/>
      <c r="GHE55" s="85"/>
      <c r="GHF55" s="85"/>
      <c r="GHG55" s="85"/>
      <c r="GHH55" s="85"/>
      <c r="GHI55" s="85"/>
      <c r="GHJ55" s="85"/>
      <c r="GHK55" s="85"/>
      <c r="GHL55" s="85"/>
      <c r="GHM55" s="85"/>
      <c r="GHN55" s="85"/>
      <c r="GHO55" s="85"/>
      <c r="GHP55" s="85"/>
      <c r="GHQ55" s="85"/>
      <c r="GHR55" s="85"/>
      <c r="GHS55" s="85"/>
      <c r="GHT55" s="85"/>
      <c r="GHU55" s="85"/>
      <c r="GHV55" s="85"/>
      <c r="GHW55" s="85"/>
      <c r="GHX55" s="85"/>
      <c r="GHY55" s="85"/>
      <c r="GHZ55" s="85"/>
      <c r="GIA55" s="85"/>
      <c r="GIB55" s="85"/>
      <c r="GIC55" s="85"/>
      <c r="GID55" s="85"/>
      <c r="GIE55" s="85"/>
      <c r="GIF55" s="85"/>
      <c r="GIG55" s="85"/>
      <c r="GIH55" s="85"/>
      <c r="GII55" s="85"/>
      <c r="GIJ55" s="85"/>
      <c r="GIK55" s="85"/>
      <c r="GIL55" s="85"/>
      <c r="GIM55" s="85"/>
      <c r="GIN55" s="85"/>
      <c r="GIO55" s="85"/>
      <c r="GIP55" s="85"/>
      <c r="GIQ55" s="85"/>
      <c r="GIR55" s="85"/>
      <c r="GIS55" s="85"/>
      <c r="GIT55" s="85"/>
      <c r="GIU55" s="85"/>
      <c r="GIV55" s="85"/>
      <c r="GIW55" s="85"/>
      <c r="GIX55" s="85"/>
      <c r="GIY55" s="85"/>
      <c r="GIZ55" s="85"/>
      <c r="GJA55" s="85"/>
      <c r="GJB55" s="85"/>
      <c r="GJC55" s="85"/>
      <c r="GJD55" s="85"/>
      <c r="GJE55" s="85"/>
      <c r="GJF55" s="85"/>
      <c r="GJG55" s="85"/>
      <c r="GJH55" s="85"/>
      <c r="GJI55" s="85"/>
      <c r="GJJ55" s="85"/>
      <c r="GJK55" s="85"/>
      <c r="GJL55" s="85"/>
      <c r="GJM55" s="85"/>
      <c r="GJN55" s="85"/>
      <c r="GJO55" s="85"/>
      <c r="GJP55" s="85"/>
      <c r="GJQ55" s="85"/>
      <c r="GJR55" s="85"/>
      <c r="GJS55" s="85"/>
      <c r="GJT55" s="85"/>
      <c r="GJU55" s="85"/>
      <c r="GJV55" s="85"/>
      <c r="GJW55" s="85"/>
      <c r="GJX55" s="85"/>
      <c r="GJY55" s="85"/>
      <c r="GJZ55" s="85"/>
      <c r="GKA55" s="85"/>
      <c r="GKB55" s="85"/>
      <c r="GKC55" s="85"/>
      <c r="GKD55" s="85"/>
      <c r="GKE55" s="85"/>
      <c r="GKF55" s="85"/>
      <c r="GKG55" s="85"/>
      <c r="GKH55" s="85"/>
      <c r="GKI55" s="85"/>
      <c r="GKJ55" s="85"/>
      <c r="GKK55" s="85"/>
      <c r="GKL55" s="85"/>
      <c r="GKM55" s="85"/>
      <c r="GKN55" s="85"/>
      <c r="GKO55" s="85"/>
      <c r="GKP55" s="85"/>
      <c r="GKQ55" s="85"/>
      <c r="GKR55" s="85"/>
      <c r="GKS55" s="85"/>
      <c r="GKT55" s="85"/>
      <c r="GKU55" s="85"/>
      <c r="GKV55" s="85"/>
      <c r="GKW55" s="85"/>
      <c r="GKX55" s="85"/>
      <c r="GKY55" s="85"/>
      <c r="GKZ55" s="85"/>
      <c r="GLA55" s="85"/>
      <c r="GLB55" s="85"/>
      <c r="GLC55" s="85"/>
      <c r="GLD55" s="85"/>
      <c r="GLE55" s="85"/>
      <c r="GLF55" s="85"/>
      <c r="GLG55" s="85"/>
      <c r="GLH55" s="85"/>
      <c r="GLI55" s="85"/>
      <c r="GLJ55" s="85"/>
      <c r="GLK55" s="85"/>
      <c r="GLL55" s="85"/>
      <c r="GLM55" s="85"/>
      <c r="GLN55" s="85"/>
      <c r="GLO55" s="85"/>
      <c r="GLP55" s="85"/>
      <c r="GLQ55" s="85"/>
      <c r="GLR55" s="85"/>
      <c r="GLS55" s="85"/>
      <c r="GLT55" s="85"/>
      <c r="GLU55" s="85"/>
      <c r="GLV55" s="85"/>
      <c r="GLW55" s="85"/>
      <c r="GLX55" s="85"/>
      <c r="GLY55" s="85"/>
      <c r="GLZ55" s="85"/>
      <c r="GMA55" s="85"/>
      <c r="GMB55" s="85"/>
      <c r="GMC55" s="85"/>
      <c r="GMD55" s="85"/>
      <c r="GME55" s="85"/>
      <c r="GMF55" s="85"/>
      <c r="GMG55" s="85"/>
      <c r="GMH55" s="85"/>
      <c r="GMI55" s="85"/>
      <c r="GMJ55" s="85"/>
      <c r="GMK55" s="85"/>
      <c r="GML55" s="85"/>
      <c r="GMM55" s="85"/>
      <c r="GMN55" s="85"/>
      <c r="GMO55" s="85"/>
      <c r="GMP55" s="85"/>
      <c r="GMQ55" s="85"/>
      <c r="GMR55" s="85"/>
      <c r="GMS55" s="85"/>
      <c r="GMT55" s="85"/>
      <c r="GMU55" s="85"/>
      <c r="GMV55" s="85"/>
      <c r="GMW55" s="85"/>
      <c r="GMX55" s="85"/>
      <c r="GMY55" s="85"/>
      <c r="GMZ55" s="85"/>
      <c r="GNA55" s="85"/>
      <c r="GNB55" s="85"/>
      <c r="GNC55" s="85"/>
      <c r="GND55" s="85"/>
      <c r="GNE55" s="85"/>
      <c r="GNF55" s="85"/>
      <c r="GNG55" s="85"/>
      <c r="GNH55" s="85"/>
      <c r="GNI55" s="85"/>
      <c r="GNJ55" s="85"/>
      <c r="GNK55" s="85"/>
      <c r="GNL55" s="85"/>
      <c r="GNM55" s="85"/>
      <c r="GNN55" s="85"/>
      <c r="GNO55" s="85"/>
      <c r="GNP55" s="85"/>
      <c r="GNQ55" s="85"/>
      <c r="GNR55" s="85"/>
      <c r="GNS55" s="85"/>
      <c r="GNT55" s="85"/>
      <c r="GNU55" s="85"/>
      <c r="GNV55" s="85"/>
      <c r="GNW55" s="85"/>
      <c r="GNX55" s="85"/>
      <c r="GNY55" s="85"/>
      <c r="GNZ55" s="85"/>
      <c r="GOA55" s="85"/>
      <c r="GOB55" s="85"/>
      <c r="GOC55" s="85"/>
      <c r="GOD55" s="85"/>
      <c r="GOE55" s="85"/>
      <c r="GOF55" s="85"/>
      <c r="GOG55" s="85"/>
      <c r="GOH55" s="85"/>
      <c r="GOI55" s="85"/>
      <c r="GOJ55" s="85"/>
      <c r="GOK55" s="85"/>
      <c r="GOL55" s="85"/>
      <c r="GOM55" s="85"/>
      <c r="GON55" s="85"/>
      <c r="GOO55" s="85"/>
      <c r="GOP55" s="85"/>
      <c r="GOQ55" s="85"/>
      <c r="GOR55" s="85"/>
      <c r="GOS55" s="85"/>
      <c r="GOT55" s="85"/>
      <c r="GOU55" s="85"/>
      <c r="GOV55" s="85"/>
      <c r="GOW55" s="85"/>
      <c r="GOX55" s="85"/>
      <c r="GOY55" s="85"/>
      <c r="GOZ55" s="85"/>
      <c r="GPA55" s="85"/>
      <c r="GPB55" s="85"/>
      <c r="GPC55" s="85"/>
      <c r="GPD55" s="85"/>
      <c r="GPE55" s="85"/>
      <c r="GPF55" s="85"/>
      <c r="GPG55" s="85"/>
      <c r="GPH55" s="85"/>
      <c r="GPI55" s="85"/>
      <c r="GPJ55" s="85"/>
      <c r="GPK55" s="85"/>
      <c r="GPL55" s="85"/>
      <c r="GPM55" s="85"/>
      <c r="GPN55" s="85"/>
      <c r="GPO55" s="85"/>
      <c r="GPP55" s="85"/>
      <c r="GPQ55" s="85"/>
      <c r="GPR55" s="85"/>
      <c r="GPS55" s="85"/>
      <c r="GPT55" s="85"/>
      <c r="GPU55" s="85"/>
      <c r="GPV55" s="85"/>
      <c r="GPW55" s="85"/>
      <c r="GPX55" s="85"/>
      <c r="GPY55" s="85"/>
      <c r="GPZ55" s="85"/>
      <c r="GQA55" s="85"/>
      <c r="GQB55" s="85"/>
      <c r="GQC55" s="85"/>
      <c r="GQD55" s="85"/>
      <c r="GQE55" s="85"/>
      <c r="GQF55" s="85"/>
      <c r="GQG55" s="85"/>
      <c r="GQH55" s="85"/>
      <c r="GQI55" s="85"/>
      <c r="GQJ55" s="85"/>
      <c r="GQK55" s="85"/>
      <c r="GQL55" s="85"/>
      <c r="GQM55" s="85"/>
      <c r="GQN55" s="85"/>
      <c r="GQO55" s="85"/>
      <c r="GQP55" s="85"/>
      <c r="GQQ55" s="85"/>
      <c r="GQR55" s="85"/>
      <c r="GQS55" s="85"/>
      <c r="GQT55" s="85"/>
      <c r="GQU55" s="85"/>
      <c r="GQV55" s="85"/>
      <c r="GQW55" s="85"/>
      <c r="GQX55" s="85"/>
      <c r="GQY55" s="85"/>
      <c r="GQZ55" s="85"/>
      <c r="GRA55" s="85"/>
      <c r="GRB55" s="85"/>
      <c r="GRC55" s="85"/>
      <c r="GRD55" s="85"/>
      <c r="GRE55" s="85"/>
      <c r="GRF55" s="85"/>
      <c r="GRG55" s="85"/>
      <c r="GRH55" s="85"/>
      <c r="GRI55" s="85"/>
      <c r="GRJ55" s="85"/>
      <c r="GRK55" s="85"/>
      <c r="GRL55" s="85"/>
      <c r="GRM55" s="85"/>
      <c r="GRN55" s="85"/>
      <c r="GRO55" s="85"/>
      <c r="GRP55" s="85"/>
      <c r="GRQ55" s="85"/>
      <c r="GRR55" s="85"/>
      <c r="GRS55" s="85"/>
      <c r="GRT55" s="85"/>
      <c r="GRU55" s="85"/>
      <c r="GRV55" s="85"/>
      <c r="GRW55" s="85"/>
      <c r="GRX55" s="85"/>
      <c r="GRY55" s="85"/>
      <c r="GRZ55" s="85"/>
      <c r="GSA55" s="85"/>
      <c r="GSB55" s="85"/>
      <c r="GSC55" s="85"/>
      <c r="GSD55" s="85"/>
      <c r="GSE55" s="85"/>
      <c r="GSF55" s="85"/>
      <c r="GSG55" s="85"/>
      <c r="GSH55" s="85"/>
      <c r="GSI55" s="85"/>
      <c r="GSJ55" s="85"/>
      <c r="GSK55" s="85"/>
      <c r="GSL55" s="85"/>
      <c r="GSM55" s="85"/>
      <c r="GSN55" s="85"/>
      <c r="GSO55" s="85"/>
      <c r="GSP55" s="85"/>
      <c r="GSQ55" s="85"/>
      <c r="GSR55" s="85"/>
      <c r="GSS55" s="85"/>
      <c r="GST55" s="85"/>
      <c r="GSU55" s="85"/>
      <c r="GSV55" s="85"/>
      <c r="GSW55" s="85"/>
      <c r="GSX55" s="85"/>
      <c r="GSY55" s="85"/>
      <c r="GSZ55" s="85"/>
      <c r="GTA55" s="85"/>
      <c r="GTB55" s="85"/>
      <c r="GTC55" s="85"/>
      <c r="GTD55" s="85"/>
      <c r="GTE55" s="85"/>
      <c r="GTF55" s="85"/>
      <c r="GTG55" s="85"/>
      <c r="GTH55" s="85"/>
      <c r="GTI55" s="85"/>
      <c r="GTJ55" s="85"/>
      <c r="GTK55" s="85"/>
      <c r="GTL55" s="85"/>
      <c r="GTM55" s="85"/>
      <c r="GTN55" s="85"/>
      <c r="GTO55" s="85"/>
      <c r="GTP55" s="85"/>
      <c r="GTQ55" s="85"/>
      <c r="GTR55" s="85"/>
      <c r="GTS55" s="85"/>
      <c r="GTT55" s="85"/>
      <c r="GTU55" s="85"/>
      <c r="GTV55" s="85"/>
      <c r="GTW55" s="85"/>
      <c r="GTX55" s="85"/>
      <c r="GTY55" s="85"/>
      <c r="GTZ55" s="85"/>
      <c r="GUA55" s="85"/>
      <c r="GUB55" s="85"/>
      <c r="GUC55" s="85"/>
      <c r="GUD55" s="85"/>
      <c r="GUE55" s="85"/>
      <c r="GUF55" s="85"/>
      <c r="GUG55" s="85"/>
      <c r="GUH55" s="85"/>
      <c r="GUI55" s="85"/>
      <c r="GUJ55" s="85"/>
      <c r="GUK55" s="85"/>
      <c r="GUL55" s="85"/>
      <c r="GUM55" s="85"/>
      <c r="GUN55" s="85"/>
      <c r="GUO55" s="85"/>
      <c r="GUP55" s="85"/>
      <c r="GUQ55" s="85"/>
      <c r="GUR55" s="85"/>
      <c r="GUS55" s="85"/>
      <c r="GUT55" s="85"/>
      <c r="GUU55" s="85"/>
      <c r="GUV55" s="85"/>
      <c r="GUW55" s="85"/>
      <c r="GUX55" s="85"/>
      <c r="GUY55" s="85"/>
      <c r="GUZ55" s="85"/>
      <c r="GVA55" s="85"/>
      <c r="GVB55" s="85"/>
      <c r="GVC55" s="85"/>
      <c r="GVD55" s="85"/>
      <c r="GVE55" s="85"/>
      <c r="GVF55" s="85"/>
      <c r="GVG55" s="85"/>
      <c r="GVH55" s="85"/>
      <c r="GVI55" s="85"/>
      <c r="GVJ55" s="85"/>
      <c r="GVK55" s="85"/>
      <c r="GVL55" s="85"/>
      <c r="GVM55" s="85"/>
      <c r="GVN55" s="85"/>
      <c r="GVO55" s="85"/>
      <c r="GVP55" s="85"/>
      <c r="GVQ55" s="85"/>
      <c r="GVR55" s="85"/>
      <c r="GVS55" s="85"/>
      <c r="GVT55" s="85"/>
      <c r="GVU55" s="85"/>
      <c r="GVV55" s="85"/>
      <c r="GVW55" s="85"/>
      <c r="GVX55" s="85"/>
      <c r="GVY55" s="85"/>
      <c r="GVZ55" s="85"/>
      <c r="GWA55" s="85"/>
      <c r="GWB55" s="85"/>
      <c r="GWC55" s="85"/>
      <c r="GWD55" s="85"/>
      <c r="GWE55" s="85"/>
      <c r="GWF55" s="85"/>
      <c r="GWG55" s="85"/>
      <c r="GWH55" s="85"/>
      <c r="GWI55" s="85"/>
      <c r="GWJ55" s="85"/>
      <c r="GWK55" s="85"/>
      <c r="GWL55" s="85"/>
      <c r="GWM55" s="85"/>
      <c r="GWN55" s="85"/>
      <c r="GWO55" s="85"/>
      <c r="GWP55" s="85"/>
      <c r="GWQ55" s="85"/>
      <c r="GWR55" s="85"/>
      <c r="GWS55" s="85"/>
      <c r="GWT55" s="85"/>
      <c r="GWU55" s="85"/>
      <c r="GWV55" s="85"/>
      <c r="GWW55" s="85"/>
      <c r="GWX55" s="85"/>
      <c r="GWY55" s="85"/>
      <c r="GWZ55" s="85"/>
      <c r="GXA55" s="85"/>
      <c r="GXB55" s="85"/>
      <c r="GXC55" s="85"/>
      <c r="GXD55" s="85"/>
      <c r="GXE55" s="85"/>
      <c r="GXF55" s="85"/>
      <c r="GXG55" s="85"/>
      <c r="GXH55" s="85"/>
      <c r="GXI55" s="85"/>
      <c r="GXJ55" s="85"/>
      <c r="GXK55" s="85"/>
      <c r="GXL55" s="85"/>
      <c r="GXM55" s="85"/>
      <c r="GXN55" s="85"/>
      <c r="GXO55" s="85"/>
      <c r="GXP55" s="85"/>
      <c r="GXQ55" s="85"/>
      <c r="GXR55" s="85"/>
      <c r="GXS55" s="85"/>
      <c r="GXT55" s="85"/>
      <c r="GXU55" s="85"/>
      <c r="GXV55" s="85"/>
      <c r="GXW55" s="85"/>
      <c r="GXX55" s="85"/>
      <c r="GXY55" s="85"/>
      <c r="GXZ55" s="85"/>
      <c r="GYA55" s="85"/>
      <c r="GYB55" s="85"/>
      <c r="GYC55" s="85"/>
      <c r="GYD55" s="85"/>
      <c r="GYE55" s="85"/>
      <c r="GYF55" s="85"/>
      <c r="GYG55" s="85"/>
      <c r="GYH55" s="85"/>
      <c r="GYI55" s="85"/>
      <c r="GYJ55" s="85"/>
      <c r="GYK55" s="85"/>
      <c r="GYL55" s="85"/>
      <c r="GYM55" s="85"/>
      <c r="GYN55" s="85"/>
      <c r="GYO55" s="85"/>
      <c r="GYP55" s="85"/>
      <c r="GYQ55" s="85"/>
      <c r="GYR55" s="85"/>
      <c r="GYS55" s="85"/>
      <c r="GYT55" s="85"/>
      <c r="GYU55" s="85"/>
      <c r="GYV55" s="85"/>
      <c r="GYW55" s="85"/>
      <c r="GYX55" s="85"/>
      <c r="GYY55" s="85"/>
      <c r="GYZ55" s="85"/>
      <c r="GZA55" s="85"/>
      <c r="GZB55" s="85"/>
      <c r="GZC55" s="85"/>
      <c r="GZD55" s="85"/>
      <c r="GZE55" s="85"/>
      <c r="GZF55" s="85"/>
      <c r="GZG55" s="85"/>
      <c r="GZH55" s="85"/>
      <c r="GZI55" s="85"/>
      <c r="GZJ55" s="85"/>
      <c r="GZK55" s="85"/>
      <c r="GZL55" s="85"/>
      <c r="GZM55" s="85"/>
      <c r="GZN55" s="85"/>
      <c r="GZO55" s="85"/>
      <c r="GZP55" s="85"/>
      <c r="GZQ55" s="85"/>
      <c r="GZR55" s="85"/>
      <c r="GZS55" s="85"/>
      <c r="GZT55" s="85"/>
      <c r="GZU55" s="85"/>
      <c r="GZV55" s="85"/>
      <c r="GZW55" s="85"/>
      <c r="GZX55" s="85"/>
      <c r="GZY55" s="85"/>
      <c r="GZZ55" s="85"/>
      <c r="HAA55" s="85"/>
      <c r="HAB55" s="85"/>
      <c r="HAC55" s="85"/>
      <c r="HAD55" s="85"/>
      <c r="HAE55" s="85"/>
      <c r="HAF55" s="85"/>
      <c r="HAG55" s="85"/>
      <c r="HAH55" s="85"/>
      <c r="HAI55" s="85"/>
      <c r="HAJ55" s="85"/>
      <c r="HAK55" s="85"/>
      <c r="HAL55" s="85"/>
      <c r="HAM55" s="85"/>
      <c r="HAN55" s="85"/>
      <c r="HAO55" s="85"/>
      <c r="HAP55" s="85"/>
      <c r="HAQ55" s="85"/>
      <c r="HAR55" s="85"/>
      <c r="HAS55" s="85"/>
      <c r="HAT55" s="85"/>
      <c r="HAU55" s="85"/>
      <c r="HAV55" s="85"/>
      <c r="HAW55" s="85"/>
      <c r="HAX55" s="85"/>
      <c r="HAY55" s="85"/>
      <c r="HAZ55" s="85"/>
      <c r="HBA55" s="85"/>
      <c r="HBB55" s="85"/>
      <c r="HBC55" s="85"/>
      <c r="HBD55" s="85"/>
      <c r="HBE55" s="85"/>
      <c r="HBF55" s="85"/>
      <c r="HBG55" s="85"/>
      <c r="HBH55" s="85"/>
      <c r="HBI55" s="85"/>
      <c r="HBJ55" s="85"/>
      <c r="HBK55" s="85"/>
      <c r="HBL55" s="85"/>
      <c r="HBM55" s="85"/>
      <c r="HBN55" s="85"/>
      <c r="HBO55" s="85"/>
      <c r="HBP55" s="85"/>
      <c r="HBQ55" s="85"/>
      <c r="HBR55" s="85"/>
      <c r="HBS55" s="85"/>
      <c r="HBT55" s="85"/>
      <c r="HBU55" s="85"/>
      <c r="HBV55" s="85"/>
      <c r="HBW55" s="85"/>
      <c r="HBX55" s="85"/>
      <c r="HBY55" s="85"/>
      <c r="HBZ55" s="85"/>
      <c r="HCA55" s="85"/>
      <c r="HCB55" s="85"/>
      <c r="HCC55" s="85"/>
      <c r="HCD55" s="85"/>
      <c r="HCE55" s="85"/>
      <c r="HCF55" s="85"/>
      <c r="HCG55" s="85"/>
      <c r="HCH55" s="85"/>
      <c r="HCI55" s="85"/>
      <c r="HCJ55" s="85"/>
      <c r="HCK55" s="85"/>
      <c r="HCL55" s="85"/>
      <c r="HCM55" s="85"/>
      <c r="HCN55" s="85"/>
      <c r="HCO55" s="85"/>
      <c r="HCP55" s="85"/>
      <c r="HCQ55" s="85"/>
      <c r="HCR55" s="85"/>
      <c r="HCS55" s="85"/>
      <c r="HCT55" s="85"/>
      <c r="HCU55" s="85"/>
      <c r="HCV55" s="85"/>
      <c r="HCW55" s="85"/>
      <c r="HCX55" s="85"/>
      <c r="HCY55" s="85"/>
      <c r="HCZ55" s="85"/>
      <c r="HDA55" s="85"/>
      <c r="HDB55" s="85"/>
      <c r="HDC55" s="85"/>
      <c r="HDD55" s="85"/>
      <c r="HDE55" s="85"/>
      <c r="HDF55" s="85"/>
      <c r="HDG55" s="85"/>
      <c r="HDH55" s="85"/>
      <c r="HDI55" s="85"/>
      <c r="HDJ55" s="85"/>
      <c r="HDK55" s="85"/>
      <c r="HDL55" s="85"/>
      <c r="HDM55" s="85"/>
      <c r="HDN55" s="85"/>
      <c r="HDO55" s="85"/>
      <c r="HDP55" s="85"/>
      <c r="HDQ55" s="85"/>
      <c r="HDR55" s="85"/>
      <c r="HDS55" s="85"/>
      <c r="HDT55" s="85"/>
      <c r="HDU55" s="85"/>
      <c r="HDV55" s="85"/>
      <c r="HDW55" s="85"/>
      <c r="HDX55" s="85"/>
      <c r="HDY55" s="85"/>
      <c r="HDZ55" s="85"/>
      <c r="HEA55" s="85"/>
      <c r="HEB55" s="85"/>
      <c r="HEC55" s="85"/>
      <c r="HED55" s="85"/>
      <c r="HEE55" s="85"/>
      <c r="HEF55" s="85"/>
      <c r="HEG55" s="85"/>
      <c r="HEH55" s="85"/>
      <c r="HEI55" s="85"/>
      <c r="HEJ55" s="85"/>
      <c r="HEK55" s="85"/>
      <c r="HEL55" s="85"/>
      <c r="HEM55" s="85"/>
      <c r="HEN55" s="85"/>
      <c r="HEO55" s="85"/>
      <c r="HEP55" s="85"/>
      <c r="HEQ55" s="85"/>
      <c r="HER55" s="85"/>
      <c r="HES55" s="85"/>
      <c r="HET55" s="85"/>
      <c r="HEU55" s="85"/>
      <c r="HEV55" s="85"/>
      <c r="HEW55" s="85"/>
      <c r="HEX55" s="85"/>
      <c r="HEY55" s="85"/>
      <c r="HEZ55" s="85"/>
      <c r="HFA55" s="85"/>
      <c r="HFB55" s="85"/>
      <c r="HFC55" s="85"/>
      <c r="HFD55" s="85"/>
      <c r="HFE55" s="85"/>
      <c r="HFF55" s="85"/>
      <c r="HFG55" s="85"/>
      <c r="HFH55" s="85"/>
      <c r="HFI55" s="85"/>
      <c r="HFJ55" s="85"/>
      <c r="HFK55" s="85"/>
      <c r="HFL55" s="85"/>
      <c r="HFM55" s="85"/>
      <c r="HFN55" s="85"/>
      <c r="HFO55" s="85"/>
      <c r="HFP55" s="85"/>
      <c r="HFQ55" s="85"/>
      <c r="HFR55" s="85"/>
      <c r="HFS55" s="85"/>
      <c r="HFT55" s="85"/>
      <c r="HFU55" s="85"/>
      <c r="HFV55" s="85"/>
      <c r="HFW55" s="85"/>
      <c r="HFX55" s="85"/>
      <c r="HFY55" s="85"/>
      <c r="HFZ55" s="85"/>
      <c r="HGA55" s="85"/>
      <c r="HGB55" s="85"/>
      <c r="HGC55" s="85"/>
      <c r="HGD55" s="85"/>
      <c r="HGE55" s="85"/>
      <c r="HGF55" s="85"/>
      <c r="HGG55" s="85"/>
      <c r="HGH55" s="85"/>
      <c r="HGI55" s="85"/>
      <c r="HGJ55" s="85"/>
      <c r="HGK55" s="85"/>
      <c r="HGL55" s="85"/>
      <c r="HGM55" s="85"/>
      <c r="HGN55" s="85"/>
      <c r="HGO55" s="85"/>
      <c r="HGP55" s="85"/>
      <c r="HGQ55" s="85"/>
      <c r="HGR55" s="85"/>
      <c r="HGS55" s="85"/>
      <c r="HGT55" s="85"/>
      <c r="HGU55" s="85"/>
      <c r="HGV55" s="85"/>
      <c r="HGW55" s="85"/>
      <c r="HGX55" s="85"/>
      <c r="HGY55" s="85"/>
      <c r="HGZ55" s="85"/>
      <c r="HHA55" s="85"/>
      <c r="HHB55" s="85"/>
      <c r="HHC55" s="85"/>
      <c r="HHD55" s="85"/>
      <c r="HHE55" s="85"/>
      <c r="HHF55" s="85"/>
      <c r="HHG55" s="85"/>
      <c r="HHH55" s="85"/>
      <c r="HHI55" s="85"/>
      <c r="HHJ55" s="85"/>
      <c r="HHK55" s="85"/>
      <c r="HHL55" s="85"/>
      <c r="HHM55" s="85"/>
      <c r="HHN55" s="85"/>
      <c r="HHO55" s="85"/>
      <c r="HHP55" s="85"/>
      <c r="HHQ55" s="85"/>
      <c r="HHR55" s="85"/>
      <c r="HHS55" s="85"/>
      <c r="HHT55" s="85"/>
      <c r="HHU55" s="85"/>
      <c r="HHV55" s="85"/>
      <c r="HHW55" s="85"/>
      <c r="HHX55" s="85"/>
      <c r="HHY55" s="85"/>
      <c r="HHZ55" s="85"/>
      <c r="HIA55" s="85"/>
      <c r="HIB55" s="85"/>
      <c r="HIC55" s="85"/>
      <c r="HID55" s="85"/>
      <c r="HIE55" s="85"/>
      <c r="HIF55" s="85"/>
      <c r="HIG55" s="85"/>
      <c r="HIH55" s="85"/>
      <c r="HII55" s="85"/>
      <c r="HIJ55" s="85"/>
      <c r="HIK55" s="85"/>
      <c r="HIL55" s="85"/>
      <c r="HIM55" s="85"/>
      <c r="HIN55" s="85"/>
      <c r="HIO55" s="85"/>
      <c r="HIP55" s="85"/>
      <c r="HIQ55" s="85"/>
      <c r="HIR55" s="85"/>
      <c r="HIS55" s="85"/>
      <c r="HIT55" s="85"/>
      <c r="HIU55" s="85"/>
      <c r="HIV55" s="85"/>
      <c r="HIW55" s="85"/>
      <c r="HIX55" s="85"/>
      <c r="HIY55" s="85"/>
      <c r="HIZ55" s="85"/>
      <c r="HJA55" s="85"/>
      <c r="HJB55" s="85"/>
      <c r="HJC55" s="85"/>
      <c r="HJD55" s="85"/>
      <c r="HJE55" s="85"/>
      <c r="HJF55" s="85"/>
      <c r="HJG55" s="85"/>
      <c r="HJH55" s="85"/>
      <c r="HJI55" s="85"/>
      <c r="HJJ55" s="85"/>
      <c r="HJK55" s="85"/>
      <c r="HJL55" s="85"/>
      <c r="HJM55" s="85"/>
      <c r="HJN55" s="85"/>
      <c r="HJO55" s="85"/>
      <c r="HJP55" s="85"/>
      <c r="HJQ55" s="85"/>
      <c r="HJR55" s="85"/>
      <c r="HJS55" s="85"/>
      <c r="HJT55" s="85"/>
      <c r="HJU55" s="85"/>
      <c r="HJV55" s="85"/>
      <c r="HJW55" s="85"/>
      <c r="HJX55" s="85"/>
      <c r="HJY55" s="85"/>
      <c r="HJZ55" s="85"/>
      <c r="HKA55" s="85"/>
      <c r="HKB55" s="85"/>
      <c r="HKC55" s="85"/>
      <c r="HKD55" s="85"/>
      <c r="HKE55" s="85"/>
      <c r="HKF55" s="85"/>
      <c r="HKG55" s="85"/>
      <c r="HKH55" s="85"/>
      <c r="HKI55" s="85"/>
      <c r="HKJ55" s="85"/>
      <c r="HKK55" s="85"/>
      <c r="HKL55" s="85"/>
      <c r="HKM55" s="85"/>
      <c r="HKN55" s="85"/>
      <c r="HKO55" s="85"/>
      <c r="HKP55" s="85"/>
      <c r="HKQ55" s="85"/>
      <c r="HKR55" s="85"/>
      <c r="HKS55" s="85"/>
      <c r="HKT55" s="85"/>
      <c r="HKU55" s="85"/>
      <c r="HKV55" s="85"/>
      <c r="HKW55" s="85"/>
      <c r="HKX55" s="85"/>
      <c r="HKY55" s="85"/>
      <c r="HKZ55" s="85"/>
      <c r="HLA55" s="85"/>
      <c r="HLB55" s="85"/>
      <c r="HLC55" s="85"/>
      <c r="HLD55" s="85"/>
      <c r="HLE55" s="85"/>
      <c r="HLF55" s="85"/>
      <c r="HLG55" s="85"/>
      <c r="HLH55" s="85"/>
      <c r="HLI55" s="85"/>
      <c r="HLJ55" s="85"/>
      <c r="HLK55" s="85"/>
      <c r="HLL55" s="85"/>
      <c r="HLM55" s="85"/>
      <c r="HLN55" s="85"/>
      <c r="HLO55" s="85"/>
      <c r="HLP55" s="85"/>
      <c r="HLQ55" s="85"/>
      <c r="HLR55" s="85"/>
      <c r="HLS55" s="85"/>
      <c r="HLT55" s="85"/>
      <c r="HLU55" s="85"/>
      <c r="HLV55" s="85"/>
      <c r="HLW55" s="85"/>
      <c r="HLX55" s="85"/>
      <c r="HLY55" s="85"/>
      <c r="HLZ55" s="85"/>
      <c r="HMA55" s="85"/>
      <c r="HMB55" s="85"/>
      <c r="HMC55" s="85"/>
      <c r="HMD55" s="85"/>
      <c r="HME55" s="85"/>
      <c r="HMF55" s="85"/>
      <c r="HMG55" s="85"/>
      <c r="HMH55" s="85"/>
      <c r="HMI55" s="85"/>
      <c r="HMJ55" s="85"/>
      <c r="HMK55" s="85"/>
      <c r="HML55" s="85"/>
      <c r="HMM55" s="85"/>
      <c r="HMN55" s="85"/>
      <c r="HMO55" s="85"/>
      <c r="HMP55" s="85"/>
      <c r="HMQ55" s="85"/>
      <c r="HMR55" s="85"/>
      <c r="HMS55" s="85"/>
      <c r="HMT55" s="85"/>
      <c r="HMU55" s="85"/>
      <c r="HMV55" s="85"/>
      <c r="HMW55" s="85"/>
      <c r="HMX55" s="85"/>
      <c r="HMY55" s="85"/>
      <c r="HMZ55" s="85"/>
      <c r="HNA55" s="85"/>
      <c r="HNB55" s="85"/>
      <c r="HNC55" s="85"/>
      <c r="HND55" s="85"/>
      <c r="HNE55" s="85"/>
      <c r="HNF55" s="85"/>
      <c r="HNG55" s="85"/>
      <c r="HNH55" s="85"/>
      <c r="HNI55" s="85"/>
      <c r="HNJ55" s="85"/>
      <c r="HNK55" s="85"/>
      <c r="HNL55" s="85"/>
      <c r="HNM55" s="85"/>
      <c r="HNN55" s="85"/>
      <c r="HNO55" s="85"/>
      <c r="HNP55" s="85"/>
      <c r="HNQ55" s="85"/>
      <c r="HNR55" s="85"/>
      <c r="HNS55" s="85"/>
      <c r="HNT55" s="85"/>
      <c r="HNU55" s="85"/>
      <c r="HNV55" s="85"/>
      <c r="HNW55" s="85"/>
      <c r="HNX55" s="85"/>
      <c r="HNY55" s="85"/>
      <c r="HNZ55" s="85"/>
      <c r="HOA55" s="85"/>
      <c r="HOB55" s="85"/>
      <c r="HOC55" s="85"/>
      <c r="HOD55" s="85"/>
      <c r="HOE55" s="85"/>
      <c r="HOF55" s="85"/>
      <c r="HOG55" s="85"/>
      <c r="HOH55" s="85"/>
      <c r="HOI55" s="85"/>
      <c r="HOJ55" s="85"/>
      <c r="HOK55" s="85"/>
      <c r="HOL55" s="85"/>
      <c r="HOM55" s="85"/>
      <c r="HON55" s="85"/>
      <c r="HOO55" s="85"/>
      <c r="HOP55" s="85"/>
      <c r="HOQ55" s="85"/>
      <c r="HOR55" s="85"/>
      <c r="HOS55" s="85"/>
      <c r="HOT55" s="85"/>
      <c r="HOU55" s="85"/>
      <c r="HOV55" s="85"/>
      <c r="HOW55" s="85"/>
      <c r="HOX55" s="85"/>
      <c r="HOY55" s="85"/>
      <c r="HOZ55" s="85"/>
      <c r="HPA55" s="85"/>
      <c r="HPB55" s="85"/>
      <c r="HPC55" s="85"/>
      <c r="HPD55" s="85"/>
      <c r="HPE55" s="85"/>
      <c r="HPF55" s="85"/>
      <c r="HPG55" s="85"/>
      <c r="HPH55" s="85"/>
      <c r="HPI55" s="85"/>
      <c r="HPJ55" s="85"/>
      <c r="HPK55" s="85"/>
      <c r="HPL55" s="85"/>
      <c r="HPM55" s="85"/>
      <c r="HPN55" s="85"/>
      <c r="HPO55" s="85"/>
      <c r="HPP55" s="85"/>
      <c r="HPQ55" s="85"/>
      <c r="HPR55" s="85"/>
      <c r="HPS55" s="85"/>
      <c r="HPT55" s="85"/>
      <c r="HPU55" s="85"/>
      <c r="HPV55" s="85"/>
      <c r="HPW55" s="85"/>
      <c r="HPX55" s="85"/>
      <c r="HPY55" s="85"/>
      <c r="HPZ55" s="85"/>
      <c r="HQA55" s="85"/>
      <c r="HQB55" s="85"/>
      <c r="HQC55" s="85"/>
      <c r="HQD55" s="85"/>
      <c r="HQE55" s="85"/>
      <c r="HQF55" s="85"/>
      <c r="HQG55" s="85"/>
      <c r="HQH55" s="85"/>
      <c r="HQI55" s="85"/>
      <c r="HQJ55" s="85"/>
      <c r="HQK55" s="85"/>
      <c r="HQL55" s="85"/>
      <c r="HQM55" s="85"/>
      <c r="HQN55" s="85"/>
      <c r="HQO55" s="85"/>
      <c r="HQP55" s="85"/>
      <c r="HQQ55" s="85"/>
      <c r="HQR55" s="85"/>
      <c r="HQS55" s="85"/>
      <c r="HQT55" s="85"/>
      <c r="HQU55" s="85"/>
      <c r="HQV55" s="85"/>
      <c r="HQW55" s="85"/>
      <c r="HQX55" s="85"/>
      <c r="HQY55" s="85"/>
      <c r="HQZ55" s="85"/>
      <c r="HRA55" s="85"/>
      <c r="HRB55" s="85"/>
      <c r="HRC55" s="85"/>
      <c r="HRD55" s="85"/>
      <c r="HRE55" s="85"/>
      <c r="HRF55" s="85"/>
      <c r="HRG55" s="85"/>
      <c r="HRH55" s="85"/>
      <c r="HRI55" s="85"/>
      <c r="HRJ55" s="85"/>
      <c r="HRK55" s="85"/>
      <c r="HRL55" s="85"/>
      <c r="HRM55" s="85"/>
      <c r="HRN55" s="85"/>
      <c r="HRO55" s="85"/>
      <c r="HRP55" s="85"/>
      <c r="HRQ55" s="85"/>
      <c r="HRR55" s="85"/>
      <c r="HRS55" s="85"/>
      <c r="HRT55" s="85"/>
      <c r="HRU55" s="85"/>
      <c r="HRV55" s="85"/>
      <c r="HRW55" s="85"/>
      <c r="HRX55" s="85"/>
      <c r="HRY55" s="85"/>
      <c r="HRZ55" s="85"/>
      <c r="HSA55" s="85"/>
      <c r="HSB55" s="85"/>
      <c r="HSC55" s="85"/>
      <c r="HSD55" s="85"/>
      <c r="HSE55" s="85"/>
      <c r="HSF55" s="85"/>
      <c r="HSG55" s="85"/>
      <c r="HSH55" s="85"/>
      <c r="HSI55" s="85"/>
      <c r="HSJ55" s="85"/>
      <c r="HSK55" s="85"/>
      <c r="HSL55" s="85"/>
      <c r="HSM55" s="85"/>
      <c r="HSN55" s="85"/>
      <c r="HSO55" s="85"/>
      <c r="HSP55" s="85"/>
      <c r="HSQ55" s="85"/>
      <c r="HSR55" s="85"/>
      <c r="HSS55" s="85"/>
      <c r="HST55" s="85"/>
      <c r="HSU55" s="85"/>
      <c r="HSV55" s="85"/>
      <c r="HSW55" s="85"/>
      <c r="HSX55" s="85"/>
      <c r="HSY55" s="85"/>
      <c r="HSZ55" s="85"/>
      <c r="HTA55" s="85"/>
      <c r="HTB55" s="85"/>
      <c r="HTC55" s="85"/>
      <c r="HTD55" s="85"/>
      <c r="HTE55" s="85"/>
      <c r="HTF55" s="85"/>
      <c r="HTG55" s="85"/>
      <c r="HTH55" s="85"/>
      <c r="HTI55" s="85"/>
      <c r="HTJ55" s="85"/>
      <c r="HTK55" s="85"/>
      <c r="HTL55" s="85"/>
      <c r="HTM55" s="85"/>
      <c r="HTN55" s="85"/>
      <c r="HTO55" s="85"/>
      <c r="HTP55" s="85"/>
      <c r="HTQ55" s="85"/>
      <c r="HTR55" s="85"/>
      <c r="HTS55" s="85"/>
      <c r="HTT55" s="85"/>
      <c r="HTU55" s="85"/>
      <c r="HTV55" s="85"/>
      <c r="HTW55" s="85"/>
      <c r="HTX55" s="85"/>
      <c r="HTY55" s="85"/>
      <c r="HTZ55" s="85"/>
      <c r="HUA55" s="85"/>
      <c r="HUB55" s="85"/>
      <c r="HUC55" s="85"/>
      <c r="HUD55" s="85"/>
      <c r="HUE55" s="85"/>
      <c r="HUF55" s="85"/>
      <c r="HUG55" s="85"/>
      <c r="HUH55" s="85"/>
      <c r="HUI55" s="85"/>
      <c r="HUJ55" s="85"/>
      <c r="HUK55" s="85"/>
      <c r="HUL55" s="85"/>
      <c r="HUM55" s="85"/>
      <c r="HUN55" s="85"/>
      <c r="HUO55" s="85"/>
      <c r="HUP55" s="85"/>
      <c r="HUQ55" s="85"/>
      <c r="HUR55" s="85"/>
      <c r="HUS55" s="85"/>
      <c r="HUT55" s="85"/>
      <c r="HUU55" s="85"/>
      <c r="HUV55" s="85"/>
      <c r="HUW55" s="85"/>
      <c r="HUX55" s="85"/>
      <c r="HUY55" s="85"/>
      <c r="HUZ55" s="85"/>
      <c r="HVA55" s="85"/>
      <c r="HVB55" s="85"/>
      <c r="HVC55" s="85"/>
      <c r="HVD55" s="85"/>
      <c r="HVE55" s="85"/>
      <c r="HVF55" s="85"/>
      <c r="HVG55" s="85"/>
      <c r="HVH55" s="85"/>
      <c r="HVI55" s="85"/>
      <c r="HVJ55" s="85"/>
      <c r="HVK55" s="85"/>
      <c r="HVL55" s="85"/>
      <c r="HVM55" s="85"/>
      <c r="HVN55" s="85"/>
      <c r="HVO55" s="85"/>
      <c r="HVP55" s="85"/>
      <c r="HVQ55" s="85"/>
      <c r="HVR55" s="85"/>
      <c r="HVS55" s="85"/>
      <c r="HVT55" s="85"/>
      <c r="HVU55" s="85"/>
      <c r="HVV55" s="85"/>
      <c r="HVW55" s="85"/>
      <c r="HVX55" s="85"/>
      <c r="HVY55" s="85"/>
      <c r="HVZ55" s="85"/>
      <c r="HWA55" s="85"/>
      <c r="HWB55" s="85"/>
      <c r="HWC55" s="85"/>
      <c r="HWD55" s="85"/>
      <c r="HWE55" s="85"/>
      <c r="HWF55" s="85"/>
      <c r="HWG55" s="85"/>
      <c r="HWH55" s="85"/>
      <c r="HWI55" s="85"/>
      <c r="HWJ55" s="85"/>
      <c r="HWK55" s="85"/>
      <c r="HWL55" s="85"/>
      <c r="HWM55" s="85"/>
      <c r="HWN55" s="85"/>
      <c r="HWO55" s="85"/>
      <c r="HWP55" s="85"/>
      <c r="HWQ55" s="85"/>
      <c r="HWR55" s="85"/>
      <c r="HWS55" s="85"/>
      <c r="HWT55" s="85"/>
      <c r="HWU55" s="85"/>
      <c r="HWV55" s="85"/>
      <c r="HWW55" s="85"/>
      <c r="HWX55" s="85"/>
      <c r="HWY55" s="85"/>
      <c r="HWZ55" s="85"/>
      <c r="HXA55" s="85"/>
      <c r="HXB55" s="85"/>
      <c r="HXC55" s="85"/>
      <c r="HXD55" s="85"/>
      <c r="HXE55" s="85"/>
      <c r="HXF55" s="85"/>
      <c r="HXG55" s="85"/>
      <c r="HXH55" s="85"/>
      <c r="HXI55" s="85"/>
      <c r="HXJ55" s="85"/>
      <c r="HXK55" s="85"/>
      <c r="HXL55" s="85"/>
      <c r="HXM55" s="85"/>
      <c r="HXN55" s="85"/>
      <c r="HXO55" s="85"/>
      <c r="HXP55" s="85"/>
      <c r="HXQ55" s="85"/>
      <c r="HXR55" s="85"/>
      <c r="HXS55" s="85"/>
      <c r="HXT55" s="85"/>
      <c r="HXU55" s="85"/>
      <c r="HXV55" s="85"/>
      <c r="HXW55" s="85"/>
      <c r="HXX55" s="85"/>
      <c r="HXY55" s="85"/>
      <c r="HXZ55" s="85"/>
      <c r="HYA55" s="85"/>
      <c r="HYB55" s="85"/>
      <c r="HYC55" s="85"/>
      <c r="HYD55" s="85"/>
      <c r="HYE55" s="85"/>
      <c r="HYF55" s="85"/>
      <c r="HYG55" s="85"/>
      <c r="HYH55" s="85"/>
      <c r="HYI55" s="85"/>
      <c r="HYJ55" s="85"/>
      <c r="HYK55" s="85"/>
      <c r="HYL55" s="85"/>
      <c r="HYM55" s="85"/>
      <c r="HYN55" s="85"/>
      <c r="HYO55" s="85"/>
      <c r="HYP55" s="85"/>
      <c r="HYQ55" s="85"/>
      <c r="HYR55" s="85"/>
      <c r="HYS55" s="85"/>
      <c r="HYT55" s="85"/>
      <c r="HYU55" s="85"/>
      <c r="HYV55" s="85"/>
      <c r="HYW55" s="85"/>
      <c r="HYX55" s="85"/>
      <c r="HYY55" s="85"/>
      <c r="HYZ55" s="85"/>
      <c r="HZA55" s="85"/>
      <c r="HZB55" s="85"/>
      <c r="HZC55" s="85"/>
      <c r="HZD55" s="85"/>
      <c r="HZE55" s="85"/>
      <c r="HZF55" s="85"/>
      <c r="HZG55" s="85"/>
      <c r="HZH55" s="85"/>
      <c r="HZI55" s="85"/>
      <c r="HZJ55" s="85"/>
      <c r="HZK55" s="85"/>
      <c r="HZL55" s="85"/>
      <c r="HZM55" s="85"/>
      <c r="HZN55" s="85"/>
      <c r="HZO55" s="85"/>
      <c r="HZP55" s="85"/>
      <c r="HZQ55" s="85"/>
      <c r="HZR55" s="85"/>
      <c r="HZS55" s="85"/>
      <c r="HZT55" s="85"/>
      <c r="HZU55" s="85"/>
      <c r="HZV55" s="85"/>
      <c r="HZW55" s="85"/>
      <c r="HZX55" s="85"/>
      <c r="HZY55" s="85"/>
      <c r="HZZ55" s="85"/>
      <c r="IAA55" s="85"/>
      <c r="IAB55" s="85"/>
      <c r="IAC55" s="85"/>
      <c r="IAD55" s="85"/>
      <c r="IAE55" s="85"/>
      <c r="IAF55" s="85"/>
      <c r="IAG55" s="85"/>
      <c r="IAH55" s="85"/>
      <c r="IAI55" s="85"/>
      <c r="IAJ55" s="85"/>
      <c r="IAK55" s="85"/>
      <c r="IAL55" s="85"/>
      <c r="IAM55" s="85"/>
      <c r="IAN55" s="85"/>
      <c r="IAO55" s="85"/>
      <c r="IAP55" s="85"/>
      <c r="IAQ55" s="85"/>
      <c r="IAR55" s="85"/>
      <c r="IAS55" s="85"/>
      <c r="IAT55" s="85"/>
      <c r="IAU55" s="85"/>
      <c r="IAV55" s="85"/>
      <c r="IAW55" s="85"/>
      <c r="IAX55" s="85"/>
      <c r="IAY55" s="85"/>
      <c r="IAZ55" s="85"/>
      <c r="IBA55" s="85"/>
      <c r="IBB55" s="85"/>
      <c r="IBC55" s="85"/>
      <c r="IBD55" s="85"/>
      <c r="IBE55" s="85"/>
      <c r="IBF55" s="85"/>
      <c r="IBG55" s="85"/>
      <c r="IBH55" s="85"/>
      <c r="IBI55" s="85"/>
      <c r="IBJ55" s="85"/>
      <c r="IBK55" s="85"/>
      <c r="IBL55" s="85"/>
      <c r="IBM55" s="85"/>
      <c r="IBN55" s="85"/>
      <c r="IBO55" s="85"/>
      <c r="IBP55" s="85"/>
      <c r="IBQ55" s="85"/>
      <c r="IBR55" s="85"/>
      <c r="IBS55" s="85"/>
      <c r="IBT55" s="85"/>
      <c r="IBU55" s="85"/>
      <c r="IBV55" s="85"/>
      <c r="IBW55" s="85"/>
      <c r="IBX55" s="85"/>
      <c r="IBY55" s="85"/>
      <c r="IBZ55" s="85"/>
      <c r="ICA55" s="85"/>
      <c r="ICB55" s="85"/>
      <c r="ICC55" s="85"/>
      <c r="ICD55" s="85"/>
      <c r="ICE55" s="85"/>
      <c r="ICF55" s="85"/>
      <c r="ICG55" s="85"/>
      <c r="ICH55" s="85"/>
      <c r="ICI55" s="85"/>
      <c r="ICJ55" s="85"/>
      <c r="ICK55" s="85"/>
      <c r="ICL55" s="85"/>
      <c r="ICM55" s="85"/>
      <c r="ICN55" s="85"/>
      <c r="ICO55" s="85"/>
      <c r="ICP55" s="85"/>
      <c r="ICQ55" s="85"/>
      <c r="ICR55" s="85"/>
      <c r="ICS55" s="85"/>
      <c r="ICT55" s="85"/>
      <c r="ICU55" s="85"/>
      <c r="ICV55" s="85"/>
      <c r="ICW55" s="85"/>
      <c r="ICX55" s="85"/>
      <c r="ICY55" s="85"/>
      <c r="ICZ55" s="85"/>
      <c r="IDA55" s="85"/>
      <c r="IDB55" s="85"/>
      <c r="IDC55" s="85"/>
      <c r="IDD55" s="85"/>
      <c r="IDE55" s="85"/>
      <c r="IDF55" s="85"/>
      <c r="IDG55" s="85"/>
      <c r="IDH55" s="85"/>
      <c r="IDI55" s="85"/>
      <c r="IDJ55" s="85"/>
      <c r="IDK55" s="85"/>
      <c r="IDL55" s="85"/>
      <c r="IDM55" s="85"/>
      <c r="IDN55" s="85"/>
      <c r="IDO55" s="85"/>
      <c r="IDP55" s="85"/>
      <c r="IDQ55" s="85"/>
      <c r="IDR55" s="85"/>
      <c r="IDS55" s="85"/>
      <c r="IDT55" s="85"/>
      <c r="IDU55" s="85"/>
      <c r="IDV55" s="85"/>
      <c r="IDW55" s="85"/>
      <c r="IDX55" s="85"/>
      <c r="IDY55" s="85"/>
      <c r="IDZ55" s="85"/>
      <c r="IEA55" s="85"/>
      <c r="IEB55" s="85"/>
      <c r="IEC55" s="85"/>
      <c r="IED55" s="85"/>
      <c r="IEE55" s="85"/>
      <c r="IEF55" s="85"/>
      <c r="IEG55" s="85"/>
      <c r="IEH55" s="85"/>
      <c r="IEI55" s="85"/>
      <c r="IEJ55" s="85"/>
      <c r="IEK55" s="85"/>
      <c r="IEL55" s="85"/>
      <c r="IEM55" s="85"/>
      <c r="IEN55" s="85"/>
      <c r="IEO55" s="85"/>
      <c r="IEP55" s="85"/>
      <c r="IEQ55" s="85"/>
      <c r="IER55" s="85"/>
      <c r="IES55" s="85"/>
      <c r="IET55" s="85"/>
      <c r="IEU55" s="85"/>
      <c r="IEV55" s="85"/>
      <c r="IEW55" s="85"/>
      <c r="IEX55" s="85"/>
      <c r="IEY55" s="85"/>
      <c r="IEZ55" s="85"/>
      <c r="IFA55" s="85"/>
      <c r="IFB55" s="85"/>
      <c r="IFC55" s="85"/>
      <c r="IFD55" s="85"/>
      <c r="IFE55" s="85"/>
      <c r="IFF55" s="85"/>
      <c r="IFG55" s="85"/>
      <c r="IFH55" s="85"/>
      <c r="IFI55" s="85"/>
      <c r="IFJ55" s="85"/>
      <c r="IFK55" s="85"/>
      <c r="IFL55" s="85"/>
      <c r="IFM55" s="85"/>
      <c r="IFN55" s="85"/>
      <c r="IFO55" s="85"/>
      <c r="IFP55" s="85"/>
      <c r="IFQ55" s="85"/>
      <c r="IFR55" s="85"/>
      <c r="IFS55" s="85"/>
      <c r="IFT55" s="85"/>
      <c r="IFU55" s="85"/>
      <c r="IFV55" s="85"/>
      <c r="IFW55" s="85"/>
      <c r="IFX55" s="85"/>
      <c r="IFY55" s="85"/>
      <c r="IFZ55" s="85"/>
      <c r="IGA55" s="85"/>
      <c r="IGB55" s="85"/>
      <c r="IGC55" s="85"/>
      <c r="IGD55" s="85"/>
      <c r="IGE55" s="85"/>
      <c r="IGF55" s="85"/>
      <c r="IGG55" s="85"/>
      <c r="IGH55" s="85"/>
      <c r="IGI55" s="85"/>
      <c r="IGJ55" s="85"/>
      <c r="IGK55" s="85"/>
      <c r="IGL55" s="85"/>
      <c r="IGM55" s="85"/>
      <c r="IGN55" s="85"/>
      <c r="IGO55" s="85"/>
      <c r="IGP55" s="85"/>
      <c r="IGQ55" s="85"/>
      <c r="IGR55" s="85"/>
      <c r="IGS55" s="85"/>
      <c r="IGT55" s="85"/>
      <c r="IGU55" s="85"/>
      <c r="IGV55" s="85"/>
      <c r="IGW55" s="85"/>
      <c r="IGX55" s="85"/>
      <c r="IGY55" s="85"/>
      <c r="IGZ55" s="85"/>
      <c r="IHA55" s="85"/>
      <c r="IHB55" s="85"/>
      <c r="IHC55" s="85"/>
      <c r="IHD55" s="85"/>
      <c r="IHE55" s="85"/>
      <c r="IHF55" s="85"/>
      <c r="IHG55" s="85"/>
      <c r="IHH55" s="85"/>
      <c r="IHI55" s="85"/>
      <c r="IHJ55" s="85"/>
      <c r="IHK55" s="85"/>
      <c r="IHL55" s="85"/>
      <c r="IHM55" s="85"/>
      <c r="IHN55" s="85"/>
      <c r="IHO55" s="85"/>
      <c r="IHP55" s="85"/>
      <c r="IHQ55" s="85"/>
      <c r="IHR55" s="85"/>
      <c r="IHS55" s="85"/>
      <c r="IHT55" s="85"/>
      <c r="IHU55" s="85"/>
      <c r="IHV55" s="85"/>
      <c r="IHW55" s="85"/>
      <c r="IHX55" s="85"/>
      <c r="IHY55" s="85"/>
      <c r="IHZ55" s="85"/>
      <c r="IIA55" s="85"/>
      <c r="IIB55" s="85"/>
      <c r="IIC55" s="85"/>
      <c r="IID55" s="85"/>
      <c r="IIE55" s="85"/>
      <c r="IIF55" s="85"/>
      <c r="IIG55" s="85"/>
      <c r="IIH55" s="85"/>
      <c r="III55" s="85"/>
      <c r="IIJ55" s="85"/>
      <c r="IIK55" s="85"/>
      <c r="IIL55" s="85"/>
      <c r="IIM55" s="85"/>
      <c r="IIN55" s="85"/>
      <c r="IIO55" s="85"/>
      <c r="IIP55" s="85"/>
      <c r="IIQ55" s="85"/>
      <c r="IIR55" s="85"/>
      <c r="IIS55" s="85"/>
      <c r="IIT55" s="85"/>
      <c r="IIU55" s="85"/>
      <c r="IIV55" s="85"/>
      <c r="IIW55" s="85"/>
      <c r="IIX55" s="85"/>
      <c r="IIY55" s="85"/>
      <c r="IIZ55" s="85"/>
      <c r="IJA55" s="85"/>
      <c r="IJB55" s="85"/>
      <c r="IJC55" s="85"/>
      <c r="IJD55" s="85"/>
      <c r="IJE55" s="85"/>
      <c r="IJF55" s="85"/>
      <c r="IJG55" s="85"/>
      <c r="IJH55" s="85"/>
      <c r="IJI55" s="85"/>
      <c r="IJJ55" s="85"/>
      <c r="IJK55" s="85"/>
      <c r="IJL55" s="85"/>
      <c r="IJM55" s="85"/>
      <c r="IJN55" s="85"/>
      <c r="IJO55" s="85"/>
      <c r="IJP55" s="85"/>
      <c r="IJQ55" s="85"/>
      <c r="IJR55" s="85"/>
      <c r="IJS55" s="85"/>
      <c r="IJT55" s="85"/>
      <c r="IJU55" s="85"/>
      <c r="IJV55" s="85"/>
      <c r="IJW55" s="85"/>
      <c r="IJX55" s="85"/>
      <c r="IJY55" s="85"/>
      <c r="IJZ55" s="85"/>
      <c r="IKA55" s="85"/>
      <c r="IKB55" s="85"/>
      <c r="IKC55" s="85"/>
      <c r="IKD55" s="85"/>
      <c r="IKE55" s="85"/>
      <c r="IKF55" s="85"/>
      <c r="IKG55" s="85"/>
      <c r="IKH55" s="85"/>
      <c r="IKI55" s="85"/>
      <c r="IKJ55" s="85"/>
      <c r="IKK55" s="85"/>
      <c r="IKL55" s="85"/>
      <c r="IKM55" s="85"/>
      <c r="IKN55" s="85"/>
      <c r="IKO55" s="85"/>
      <c r="IKP55" s="85"/>
      <c r="IKQ55" s="85"/>
      <c r="IKR55" s="85"/>
      <c r="IKS55" s="85"/>
      <c r="IKT55" s="85"/>
      <c r="IKU55" s="85"/>
      <c r="IKV55" s="85"/>
      <c r="IKW55" s="85"/>
      <c r="IKX55" s="85"/>
      <c r="IKY55" s="85"/>
      <c r="IKZ55" s="85"/>
      <c r="ILA55" s="85"/>
      <c r="ILB55" s="85"/>
      <c r="ILC55" s="85"/>
      <c r="ILD55" s="85"/>
      <c r="ILE55" s="85"/>
      <c r="ILF55" s="85"/>
      <c r="ILG55" s="85"/>
      <c r="ILH55" s="85"/>
      <c r="ILI55" s="85"/>
      <c r="ILJ55" s="85"/>
      <c r="ILK55" s="85"/>
      <c r="ILL55" s="85"/>
      <c r="ILM55" s="85"/>
      <c r="ILN55" s="85"/>
      <c r="ILO55" s="85"/>
      <c r="ILP55" s="85"/>
      <c r="ILQ55" s="85"/>
      <c r="ILR55" s="85"/>
      <c r="ILS55" s="85"/>
      <c r="ILT55" s="85"/>
      <c r="ILU55" s="85"/>
      <c r="ILV55" s="85"/>
      <c r="ILW55" s="85"/>
      <c r="ILX55" s="85"/>
      <c r="ILY55" s="85"/>
      <c r="ILZ55" s="85"/>
      <c r="IMA55" s="85"/>
      <c r="IMB55" s="85"/>
      <c r="IMC55" s="85"/>
      <c r="IMD55" s="85"/>
      <c r="IME55" s="85"/>
      <c r="IMF55" s="85"/>
      <c r="IMG55" s="85"/>
      <c r="IMH55" s="85"/>
      <c r="IMI55" s="85"/>
      <c r="IMJ55" s="85"/>
      <c r="IMK55" s="85"/>
      <c r="IML55" s="85"/>
      <c r="IMM55" s="85"/>
      <c r="IMN55" s="85"/>
      <c r="IMO55" s="85"/>
      <c r="IMP55" s="85"/>
      <c r="IMQ55" s="85"/>
      <c r="IMR55" s="85"/>
      <c r="IMS55" s="85"/>
      <c r="IMT55" s="85"/>
      <c r="IMU55" s="85"/>
      <c r="IMV55" s="85"/>
      <c r="IMW55" s="85"/>
      <c r="IMX55" s="85"/>
      <c r="IMY55" s="85"/>
      <c r="IMZ55" s="85"/>
      <c r="INA55" s="85"/>
      <c r="INB55" s="85"/>
      <c r="INC55" s="85"/>
      <c r="IND55" s="85"/>
      <c r="INE55" s="85"/>
      <c r="INF55" s="85"/>
      <c r="ING55" s="85"/>
      <c r="INH55" s="85"/>
      <c r="INI55" s="85"/>
      <c r="INJ55" s="85"/>
      <c r="INK55" s="85"/>
      <c r="INL55" s="85"/>
      <c r="INM55" s="85"/>
      <c r="INN55" s="85"/>
      <c r="INO55" s="85"/>
      <c r="INP55" s="85"/>
      <c r="INQ55" s="85"/>
      <c r="INR55" s="85"/>
      <c r="INS55" s="85"/>
      <c r="INT55" s="85"/>
      <c r="INU55" s="85"/>
      <c r="INV55" s="85"/>
      <c r="INW55" s="85"/>
      <c r="INX55" s="85"/>
      <c r="INY55" s="85"/>
      <c r="INZ55" s="85"/>
      <c r="IOA55" s="85"/>
      <c r="IOB55" s="85"/>
      <c r="IOC55" s="85"/>
      <c r="IOD55" s="85"/>
      <c r="IOE55" s="85"/>
      <c r="IOF55" s="85"/>
      <c r="IOG55" s="85"/>
      <c r="IOH55" s="85"/>
      <c r="IOI55" s="85"/>
      <c r="IOJ55" s="85"/>
      <c r="IOK55" s="85"/>
      <c r="IOL55" s="85"/>
      <c r="IOM55" s="85"/>
      <c r="ION55" s="85"/>
      <c r="IOO55" s="85"/>
      <c r="IOP55" s="85"/>
      <c r="IOQ55" s="85"/>
      <c r="IOR55" s="85"/>
      <c r="IOS55" s="85"/>
      <c r="IOT55" s="85"/>
      <c r="IOU55" s="85"/>
      <c r="IOV55" s="85"/>
      <c r="IOW55" s="85"/>
      <c r="IOX55" s="85"/>
      <c r="IOY55" s="85"/>
      <c r="IOZ55" s="85"/>
      <c r="IPA55" s="85"/>
      <c r="IPB55" s="85"/>
      <c r="IPC55" s="85"/>
      <c r="IPD55" s="85"/>
      <c r="IPE55" s="85"/>
      <c r="IPF55" s="85"/>
      <c r="IPG55" s="85"/>
      <c r="IPH55" s="85"/>
      <c r="IPI55" s="85"/>
      <c r="IPJ55" s="85"/>
      <c r="IPK55" s="85"/>
      <c r="IPL55" s="85"/>
      <c r="IPM55" s="85"/>
      <c r="IPN55" s="85"/>
      <c r="IPO55" s="85"/>
      <c r="IPP55" s="85"/>
      <c r="IPQ55" s="85"/>
      <c r="IPR55" s="85"/>
      <c r="IPS55" s="85"/>
      <c r="IPT55" s="85"/>
      <c r="IPU55" s="85"/>
      <c r="IPV55" s="85"/>
      <c r="IPW55" s="85"/>
      <c r="IPX55" s="85"/>
      <c r="IPY55" s="85"/>
      <c r="IPZ55" s="85"/>
      <c r="IQA55" s="85"/>
      <c r="IQB55" s="85"/>
      <c r="IQC55" s="85"/>
      <c r="IQD55" s="85"/>
      <c r="IQE55" s="85"/>
      <c r="IQF55" s="85"/>
      <c r="IQG55" s="85"/>
      <c r="IQH55" s="85"/>
      <c r="IQI55" s="85"/>
      <c r="IQJ55" s="85"/>
      <c r="IQK55" s="85"/>
      <c r="IQL55" s="85"/>
      <c r="IQM55" s="85"/>
      <c r="IQN55" s="85"/>
      <c r="IQO55" s="85"/>
      <c r="IQP55" s="85"/>
      <c r="IQQ55" s="85"/>
      <c r="IQR55" s="85"/>
      <c r="IQS55" s="85"/>
      <c r="IQT55" s="85"/>
      <c r="IQU55" s="85"/>
      <c r="IQV55" s="85"/>
      <c r="IQW55" s="85"/>
      <c r="IQX55" s="85"/>
      <c r="IQY55" s="85"/>
      <c r="IQZ55" s="85"/>
      <c r="IRA55" s="85"/>
      <c r="IRB55" s="85"/>
      <c r="IRC55" s="85"/>
      <c r="IRD55" s="85"/>
      <c r="IRE55" s="85"/>
      <c r="IRF55" s="85"/>
      <c r="IRG55" s="85"/>
      <c r="IRH55" s="85"/>
      <c r="IRI55" s="85"/>
      <c r="IRJ55" s="85"/>
      <c r="IRK55" s="85"/>
      <c r="IRL55" s="85"/>
      <c r="IRM55" s="85"/>
      <c r="IRN55" s="85"/>
      <c r="IRO55" s="85"/>
      <c r="IRP55" s="85"/>
      <c r="IRQ55" s="85"/>
      <c r="IRR55" s="85"/>
      <c r="IRS55" s="85"/>
      <c r="IRT55" s="85"/>
      <c r="IRU55" s="85"/>
      <c r="IRV55" s="85"/>
      <c r="IRW55" s="85"/>
      <c r="IRX55" s="85"/>
      <c r="IRY55" s="85"/>
      <c r="IRZ55" s="85"/>
      <c r="ISA55" s="85"/>
      <c r="ISB55" s="85"/>
      <c r="ISC55" s="85"/>
      <c r="ISD55" s="85"/>
      <c r="ISE55" s="85"/>
      <c r="ISF55" s="85"/>
      <c r="ISG55" s="85"/>
      <c r="ISH55" s="85"/>
      <c r="ISI55" s="85"/>
      <c r="ISJ55" s="85"/>
      <c r="ISK55" s="85"/>
      <c r="ISL55" s="85"/>
      <c r="ISM55" s="85"/>
      <c r="ISN55" s="85"/>
      <c r="ISO55" s="85"/>
      <c r="ISP55" s="85"/>
      <c r="ISQ55" s="85"/>
      <c r="ISR55" s="85"/>
      <c r="ISS55" s="85"/>
      <c r="IST55" s="85"/>
      <c r="ISU55" s="85"/>
      <c r="ISV55" s="85"/>
      <c r="ISW55" s="85"/>
      <c r="ISX55" s="85"/>
      <c r="ISY55" s="85"/>
      <c r="ISZ55" s="85"/>
      <c r="ITA55" s="85"/>
      <c r="ITB55" s="85"/>
      <c r="ITC55" s="85"/>
      <c r="ITD55" s="85"/>
      <c r="ITE55" s="85"/>
      <c r="ITF55" s="85"/>
      <c r="ITG55" s="85"/>
      <c r="ITH55" s="85"/>
      <c r="ITI55" s="85"/>
      <c r="ITJ55" s="85"/>
      <c r="ITK55" s="85"/>
      <c r="ITL55" s="85"/>
      <c r="ITM55" s="85"/>
      <c r="ITN55" s="85"/>
      <c r="ITO55" s="85"/>
      <c r="ITP55" s="85"/>
      <c r="ITQ55" s="85"/>
      <c r="ITR55" s="85"/>
      <c r="ITS55" s="85"/>
      <c r="ITT55" s="85"/>
      <c r="ITU55" s="85"/>
      <c r="ITV55" s="85"/>
      <c r="ITW55" s="85"/>
      <c r="ITX55" s="85"/>
      <c r="ITY55" s="85"/>
      <c r="ITZ55" s="85"/>
      <c r="IUA55" s="85"/>
      <c r="IUB55" s="85"/>
      <c r="IUC55" s="85"/>
      <c r="IUD55" s="85"/>
      <c r="IUE55" s="85"/>
      <c r="IUF55" s="85"/>
      <c r="IUG55" s="85"/>
      <c r="IUH55" s="85"/>
      <c r="IUI55" s="85"/>
      <c r="IUJ55" s="85"/>
      <c r="IUK55" s="85"/>
      <c r="IUL55" s="85"/>
      <c r="IUM55" s="85"/>
      <c r="IUN55" s="85"/>
      <c r="IUO55" s="85"/>
      <c r="IUP55" s="85"/>
      <c r="IUQ55" s="85"/>
      <c r="IUR55" s="85"/>
      <c r="IUS55" s="85"/>
      <c r="IUT55" s="85"/>
      <c r="IUU55" s="85"/>
      <c r="IUV55" s="85"/>
      <c r="IUW55" s="85"/>
      <c r="IUX55" s="85"/>
      <c r="IUY55" s="85"/>
      <c r="IUZ55" s="85"/>
      <c r="IVA55" s="85"/>
      <c r="IVB55" s="85"/>
      <c r="IVC55" s="85"/>
      <c r="IVD55" s="85"/>
      <c r="IVE55" s="85"/>
      <c r="IVF55" s="85"/>
      <c r="IVG55" s="85"/>
      <c r="IVH55" s="85"/>
      <c r="IVI55" s="85"/>
      <c r="IVJ55" s="85"/>
      <c r="IVK55" s="85"/>
      <c r="IVL55" s="85"/>
      <c r="IVM55" s="85"/>
      <c r="IVN55" s="85"/>
      <c r="IVO55" s="85"/>
      <c r="IVP55" s="85"/>
      <c r="IVQ55" s="85"/>
      <c r="IVR55" s="85"/>
      <c r="IVS55" s="85"/>
      <c r="IVT55" s="85"/>
      <c r="IVU55" s="85"/>
      <c r="IVV55" s="85"/>
      <c r="IVW55" s="85"/>
      <c r="IVX55" s="85"/>
      <c r="IVY55" s="85"/>
      <c r="IVZ55" s="85"/>
      <c r="IWA55" s="85"/>
      <c r="IWB55" s="85"/>
      <c r="IWC55" s="85"/>
      <c r="IWD55" s="85"/>
      <c r="IWE55" s="85"/>
      <c r="IWF55" s="85"/>
      <c r="IWG55" s="85"/>
      <c r="IWH55" s="85"/>
      <c r="IWI55" s="85"/>
      <c r="IWJ55" s="85"/>
      <c r="IWK55" s="85"/>
      <c r="IWL55" s="85"/>
      <c r="IWM55" s="85"/>
      <c r="IWN55" s="85"/>
      <c r="IWO55" s="85"/>
      <c r="IWP55" s="85"/>
      <c r="IWQ55" s="85"/>
      <c r="IWR55" s="85"/>
      <c r="IWS55" s="85"/>
      <c r="IWT55" s="85"/>
      <c r="IWU55" s="85"/>
      <c r="IWV55" s="85"/>
      <c r="IWW55" s="85"/>
      <c r="IWX55" s="85"/>
      <c r="IWY55" s="85"/>
      <c r="IWZ55" s="85"/>
      <c r="IXA55" s="85"/>
      <c r="IXB55" s="85"/>
      <c r="IXC55" s="85"/>
      <c r="IXD55" s="85"/>
      <c r="IXE55" s="85"/>
      <c r="IXF55" s="85"/>
      <c r="IXG55" s="85"/>
      <c r="IXH55" s="85"/>
      <c r="IXI55" s="85"/>
      <c r="IXJ55" s="85"/>
      <c r="IXK55" s="85"/>
      <c r="IXL55" s="85"/>
      <c r="IXM55" s="85"/>
      <c r="IXN55" s="85"/>
      <c r="IXO55" s="85"/>
      <c r="IXP55" s="85"/>
      <c r="IXQ55" s="85"/>
      <c r="IXR55" s="85"/>
      <c r="IXS55" s="85"/>
      <c r="IXT55" s="85"/>
      <c r="IXU55" s="85"/>
      <c r="IXV55" s="85"/>
      <c r="IXW55" s="85"/>
      <c r="IXX55" s="85"/>
      <c r="IXY55" s="85"/>
      <c r="IXZ55" s="85"/>
      <c r="IYA55" s="85"/>
      <c r="IYB55" s="85"/>
      <c r="IYC55" s="85"/>
      <c r="IYD55" s="85"/>
      <c r="IYE55" s="85"/>
      <c r="IYF55" s="85"/>
      <c r="IYG55" s="85"/>
      <c r="IYH55" s="85"/>
      <c r="IYI55" s="85"/>
      <c r="IYJ55" s="85"/>
      <c r="IYK55" s="85"/>
      <c r="IYL55" s="85"/>
      <c r="IYM55" s="85"/>
      <c r="IYN55" s="85"/>
      <c r="IYO55" s="85"/>
      <c r="IYP55" s="85"/>
      <c r="IYQ55" s="85"/>
      <c r="IYR55" s="85"/>
      <c r="IYS55" s="85"/>
      <c r="IYT55" s="85"/>
      <c r="IYU55" s="85"/>
      <c r="IYV55" s="85"/>
      <c r="IYW55" s="85"/>
      <c r="IYX55" s="85"/>
      <c r="IYY55" s="85"/>
      <c r="IYZ55" s="85"/>
      <c r="IZA55" s="85"/>
      <c r="IZB55" s="85"/>
      <c r="IZC55" s="85"/>
      <c r="IZD55" s="85"/>
      <c r="IZE55" s="85"/>
      <c r="IZF55" s="85"/>
      <c r="IZG55" s="85"/>
      <c r="IZH55" s="85"/>
      <c r="IZI55" s="85"/>
      <c r="IZJ55" s="85"/>
      <c r="IZK55" s="85"/>
      <c r="IZL55" s="85"/>
      <c r="IZM55" s="85"/>
      <c r="IZN55" s="85"/>
      <c r="IZO55" s="85"/>
      <c r="IZP55" s="85"/>
      <c r="IZQ55" s="85"/>
      <c r="IZR55" s="85"/>
      <c r="IZS55" s="85"/>
      <c r="IZT55" s="85"/>
      <c r="IZU55" s="85"/>
      <c r="IZV55" s="85"/>
      <c r="IZW55" s="85"/>
      <c r="IZX55" s="85"/>
      <c r="IZY55" s="85"/>
      <c r="IZZ55" s="85"/>
      <c r="JAA55" s="85"/>
      <c r="JAB55" s="85"/>
      <c r="JAC55" s="85"/>
      <c r="JAD55" s="85"/>
      <c r="JAE55" s="85"/>
      <c r="JAF55" s="85"/>
      <c r="JAG55" s="85"/>
      <c r="JAH55" s="85"/>
      <c r="JAI55" s="85"/>
      <c r="JAJ55" s="85"/>
      <c r="JAK55" s="85"/>
      <c r="JAL55" s="85"/>
      <c r="JAM55" s="85"/>
      <c r="JAN55" s="85"/>
      <c r="JAO55" s="85"/>
      <c r="JAP55" s="85"/>
      <c r="JAQ55" s="85"/>
      <c r="JAR55" s="85"/>
      <c r="JAS55" s="85"/>
      <c r="JAT55" s="85"/>
      <c r="JAU55" s="85"/>
      <c r="JAV55" s="85"/>
      <c r="JAW55" s="85"/>
      <c r="JAX55" s="85"/>
      <c r="JAY55" s="85"/>
      <c r="JAZ55" s="85"/>
      <c r="JBA55" s="85"/>
      <c r="JBB55" s="85"/>
      <c r="JBC55" s="85"/>
      <c r="JBD55" s="85"/>
      <c r="JBE55" s="85"/>
      <c r="JBF55" s="85"/>
      <c r="JBG55" s="85"/>
      <c r="JBH55" s="85"/>
      <c r="JBI55" s="85"/>
      <c r="JBJ55" s="85"/>
      <c r="JBK55" s="85"/>
      <c r="JBL55" s="85"/>
      <c r="JBM55" s="85"/>
      <c r="JBN55" s="85"/>
      <c r="JBO55" s="85"/>
      <c r="JBP55" s="85"/>
      <c r="JBQ55" s="85"/>
      <c r="JBR55" s="85"/>
      <c r="JBS55" s="85"/>
      <c r="JBT55" s="85"/>
      <c r="JBU55" s="85"/>
      <c r="JBV55" s="85"/>
      <c r="JBW55" s="85"/>
      <c r="JBX55" s="85"/>
      <c r="JBY55" s="85"/>
      <c r="JBZ55" s="85"/>
      <c r="JCA55" s="85"/>
      <c r="JCB55" s="85"/>
      <c r="JCC55" s="85"/>
      <c r="JCD55" s="85"/>
      <c r="JCE55" s="85"/>
      <c r="JCF55" s="85"/>
      <c r="JCG55" s="85"/>
      <c r="JCH55" s="85"/>
      <c r="JCI55" s="85"/>
      <c r="JCJ55" s="85"/>
      <c r="JCK55" s="85"/>
      <c r="JCL55" s="85"/>
      <c r="JCM55" s="85"/>
      <c r="JCN55" s="85"/>
      <c r="JCO55" s="85"/>
      <c r="JCP55" s="85"/>
      <c r="JCQ55" s="85"/>
      <c r="JCR55" s="85"/>
      <c r="JCS55" s="85"/>
      <c r="JCT55" s="85"/>
      <c r="JCU55" s="85"/>
      <c r="JCV55" s="85"/>
      <c r="JCW55" s="85"/>
      <c r="JCX55" s="85"/>
      <c r="JCY55" s="85"/>
      <c r="JCZ55" s="85"/>
      <c r="JDA55" s="85"/>
      <c r="JDB55" s="85"/>
      <c r="JDC55" s="85"/>
      <c r="JDD55" s="85"/>
      <c r="JDE55" s="85"/>
      <c r="JDF55" s="85"/>
      <c r="JDG55" s="85"/>
      <c r="JDH55" s="85"/>
      <c r="JDI55" s="85"/>
      <c r="JDJ55" s="85"/>
      <c r="JDK55" s="85"/>
      <c r="JDL55" s="85"/>
      <c r="JDM55" s="85"/>
      <c r="JDN55" s="85"/>
      <c r="JDO55" s="85"/>
      <c r="JDP55" s="85"/>
      <c r="JDQ55" s="85"/>
      <c r="JDR55" s="85"/>
      <c r="JDS55" s="85"/>
      <c r="JDT55" s="85"/>
      <c r="JDU55" s="85"/>
      <c r="JDV55" s="85"/>
      <c r="JDW55" s="85"/>
      <c r="JDX55" s="85"/>
      <c r="JDY55" s="85"/>
      <c r="JDZ55" s="85"/>
      <c r="JEA55" s="85"/>
      <c r="JEB55" s="85"/>
      <c r="JEC55" s="85"/>
      <c r="JED55" s="85"/>
      <c r="JEE55" s="85"/>
      <c r="JEF55" s="85"/>
      <c r="JEG55" s="85"/>
      <c r="JEH55" s="85"/>
      <c r="JEI55" s="85"/>
      <c r="JEJ55" s="85"/>
      <c r="JEK55" s="85"/>
      <c r="JEL55" s="85"/>
      <c r="JEM55" s="85"/>
      <c r="JEN55" s="85"/>
      <c r="JEO55" s="85"/>
      <c r="JEP55" s="85"/>
      <c r="JEQ55" s="85"/>
      <c r="JER55" s="85"/>
      <c r="JES55" s="85"/>
      <c r="JET55" s="85"/>
      <c r="JEU55" s="85"/>
      <c r="JEV55" s="85"/>
      <c r="JEW55" s="85"/>
      <c r="JEX55" s="85"/>
      <c r="JEY55" s="85"/>
      <c r="JEZ55" s="85"/>
      <c r="JFA55" s="85"/>
      <c r="JFB55" s="85"/>
      <c r="JFC55" s="85"/>
      <c r="JFD55" s="85"/>
      <c r="JFE55" s="85"/>
      <c r="JFF55" s="85"/>
      <c r="JFG55" s="85"/>
      <c r="JFH55" s="85"/>
      <c r="JFI55" s="85"/>
      <c r="JFJ55" s="85"/>
      <c r="JFK55" s="85"/>
      <c r="JFL55" s="85"/>
      <c r="JFM55" s="85"/>
      <c r="JFN55" s="85"/>
      <c r="JFO55" s="85"/>
      <c r="JFP55" s="85"/>
      <c r="JFQ55" s="85"/>
      <c r="JFR55" s="85"/>
      <c r="JFS55" s="85"/>
      <c r="JFT55" s="85"/>
      <c r="JFU55" s="85"/>
      <c r="JFV55" s="85"/>
      <c r="JFW55" s="85"/>
      <c r="JFX55" s="85"/>
      <c r="JFY55" s="85"/>
      <c r="JFZ55" s="85"/>
      <c r="JGA55" s="85"/>
      <c r="JGB55" s="85"/>
      <c r="JGC55" s="85"/>
      <c r="JGD55" s="85"/>
      <c r="JGE55" s="85"/>
      <c r="JGF55" s="85"/>
      <c r="JGG55" s="85"/>
      <c r="JGH55" s="85"/>
      <c r="JGI55" s="85"/>
      <c r="JGJ55" s="85"/>
      <c r="JGK55" s="85"/>
      <c r="JGL55" s="85"/>
      <c r="JGM55" s="85"/>
      <c r="JGN55" s="85"/>
      <c r="JGO55" s="85"/>
      <c r="JGP55" s="85"/>
      <c r="JGQ55" s="85"/>
      <c r="JGR55" s="85"/>
      <c r="JGS55" s="85"/>
      <c r="JGT55" s="85"/>
      <c r="JGU55" s="85"/>
      <c r="JGV55" s="85"/>
      <c r="JGW55" s="85"/>
      <c r="JGX55" s="85"/>
      <c r="JGY55" s="85"/>
      <c r="JGZ55" s="85"/>
      <c r="JHA55" s="85"/>
      <c r="JHB55" s="85"/>
      <c r="JHC55" s="85"/>
      <c r="JHD55" s="85"/>
      <c r="JHE55" s="85"/>
      <c r="JHF55" s="85"/>
      <c r="JHG55" s="85"/>
      <c r="JHH55" s="85"/>
      <c r="JHI55" s="85"/>
      <c r="JHJ55" s="85"/>
      <c r="JHK55" s="85"/>
      <c r="JHL55" s="85"/>
      <c r="JHM55" s="85"/>
      <c r="JHN55" s="85"/>
      <c r="JHO55" s="85"/>
      <c r="JHP55" s="85"/>
      <c r="JHQ55" s="85"/>
      <c r="JHR55" s="85"/>
      <c r="JHS55" s="85"/>
      <c r="JHT55" s="85"/>
      <c r="JHU55" s="85"/>
      <c r="JHV55" s="85"/>
      <c r="JHW55" s="85"/>
      <c r="JHX55" s="85"/>
      <c r="JHY55" s="85"/>
      <c r="JHZ55" s="85"/>
      <c r="JIA55" s="85"/>
      <c r="JIB55" s="85"/>
      <c r="JIC55" s="85"/>
      <c r="JID55" s="85"/>
      <c r="JIE55" s="85"/>
      <c r="JIF55" s="85"/>
      <c r="JIG55" s="85"/>
      <c r="JIH55" s="85"/>
      <c r="JII55" s="85"/>
      <c r="JIJ55" s="85"/>
      <c r="JIK55" s="85"/>
      <c r="JIL55" s="85"/>
      <c r="JIM55" s="85"/>
      <c r="JIN55" s="85"/>
      <c r="JIO55" s="85"/>
      <c r="JIP55" s="85"/>
      <c r="JIQ55" s="85"/>
      <c r="JIR55" s="85"/>
      <c r="JIS55" s="85"/>
      <c r="JIT55" s="85"/>
      <c r="JIU55" s="85"/>
      <c r="JIV55" s="85"/>
      <c r="JIW55" s="85"/>
      <c r="JIX55" s="85"/>
      <c r="JIY55" s="85"/>
      <c r="JIZ55" s="85"/>
      <c r="JJA55" s="85"/>
      <c r="JJB55" s="85"/>
      <c r="JJC55" s="85"/>
      <c r="JJD55" s="85"/>
      <c r="JJE55" s="85"/>
      <c r="JJF55" s="85"/>
      <c r="JJG55" s="85"/>
      <c r="JJH55" s="85"/>
      <c r="JJI55" s="85"/>
      <c r="JJJ55" s="85"/>
      <c r="JJK55" s="85"/>
      <c r="JJL55" s="85"/>
      <c r="JJM55" s="85"/>
      <c r="JJN55" s="85"/>
      <c r="JJO55" s="85"/>
      <c r="JJP55" s="85"/>
      <c r="JJQ55" s="85"/>
      <c r="JJR55" s="85"/>
      <c r="JJS55" s="85"/>
      <c r="JJT55" s="85"/>
      <c r="JJU55" s="85"/>
      <c r="JJV55" s="85"/>
      <c r="JJW55" s="85"/>
      <c r="JJX55" s="85"/>
      <c r="JJY55" s="85"/>
      <c r="JJZ55" s="85"/>
      <c r="JKA55" s="85"/>
      <c r="JKB55" s="85"/>
      <c r="JKC55" s="85"/>
      <c r="JKD55" s="85"/>
      <c r="JKE55" s="85"/>
      <c r="JKF55" s="85"/>
      <c r="JKG55" s="85"/>
      <c r="JKH55" s="85"/>
      <c r="JKI55" s="85"/>
      <c r="JKJ55" s="85"/>
      <c r="JKK55" s="85"/>
      <c r="JKL55" s="85"/>
      <c r="JKM55" s="85"/>
      <c r="JKN55" s="85"/>
      <c r="JKO55" s="85"/>
      <c r="JKP55" s="85"/>
      <c r="JKQ55" s="85"/>
      <c r="JKR55" s="85"/>
      <c r="JKS55" s="85"/>
      <c r="JKT55" s="85"/>
      <c r="JKU55" s="85"/>
      <c r="JKV55" s="85"/>
      <c r="JKW55" s="85"/>
      <c r="JKX55" s="85"/>
      <c r="JKY55" s="85"/>
      <c r="JKZ55" s="85"/>
      <c r="JLA55" s="85"/>
      <c r="JLB55" s="85"/>
      <c r="JLC55" s="85"/>
      <c r="JLD55" s="85"/>
      <c r="JLE55" s="85"/>
      <c r="JLF55" s="85"/>
      <c r="JLG55" s="85"/>
      <c r="JLH55" s="85"/>
      <c r="JLI55" s="85"/>
      <c r="JLJ55" s="85"/>
      <c r="JLK55" s="85"/>
      <c r="JLL55" s="85"/>
      <c r="JLM55" s="85"/>
      <c r="JLN55" s="85"/>
      <c r="JLO55" s="85"/>
      <c r="JLP55" s="85"/>
      <c r="JLQ55" s="85"/>
      <c r="JLR55" s="85"/>
      <c r="JLS55" s="85"/>
      <c r="JLT55" s="85"/>
      <c r="JLU55" s="85"/>
      <c r="JLV55" s="85"/>
      <c r="JLW55" s="85"/>
      <c r="JLX55" s="85"/>
      <c r="JLY55" s="85"/>
      <c r="JLZ55" s="85"/>
      <c r="JMA55" s="85"/>
      <c r="JMB55" s="85"/>
      <c r="JMC55" s="85"/>
      <c r="JMD55" s="85"/>
      <c r="JME55" s="85"/>
      <c r="JMF55" s="85"/>
      <c r="JMG55" s="85"/>
      <c r="JMH55" s="85"/>
      <c r="JMI55" s="85"/>
      <c r="JMJ55" s="85"/>
      <c r="JMK55" s="85"/>
      <c r="JML55" s="85"/>
      <c r="JMM55" s="85"/>
      <c r="JMN55" s="85"/>
      <c r="JMO55" s="85"/>
      <c r="JMP55" s="85"/>
      <c r="JMQ55" s="85"/>
      <c r="JMR55" s="85"/>
      <c r="JMS55" s="85"/>
      <c r="JMT55" s="85"/>
      <c r="JMU55" s="85"/>
      <c r="JMV55" s="85"/>
      <c r="JMW55" s="85"/>
      <c r="JMX55" s="85"/>
      <c r="JMY55" s="85"/>
      <c r="JMZ55" s="85"/>
      <c r="JNA55" s="85"/>
      <c r="JNB55" s="85"/>
      <c r="JNC55" s="85"/>
      <c r="JND55" s="85"/>
      <c r="JNE55" s="85"/>
      <c r="JNF55" s="85"/>
      <c r="JNG55" s="85"/>
      <c r="JNH55" s="85"/>
      <c r="JNI55" s="85"/>
      <c r="JNJ55" s="85"/>
      <c r="JNK55" s="85"/>
      <c r="JNL55" s="85"/>
      <c r="JNM55" s="85"/>
      <c r="JNN55" s="85"/>
      <c r="JNO55" s="85"/>
      <c r="JNP55" s="85"/>
      <c r="JNQ55" s="85"/>
      <c r="JNR55" s="85"/>
      <c r="JNS55" s="85"/>
      <c r="JNT55" s="85"/>
      <c r="JNU55" s="85"/>
      <c r="JNV55" s="85"/>
      <c r="JNW55" s="85"/>
      <c r="JNX55" s="85"/>
      <c r="JNY55" s="85"/>
      <c r="JNZ55" s="85"/>
      <c r="JOA55" s="85"/>
      <c r="JOB55" s="85"/>
      <c r="JOC55" s="85"/>
      <c r="JOD55" s="85"/>
      <c r="JOE55" s="85"/>
      <c r="JOF55" s="85"/>
      <c r="JOG55" s="85"/>
      <c r="JOH55" s="85"/>
      <c r="JOI55" s="85"/>
      <c r="JOJ55" s="85"/>
      <c r="JOK55" s="85"/>
      <c r="JOL55" s="85"/>
      <c r="JOM55" s="85"/>
      <c r="JON55" s="85"/>
      <c r="JOO55" s="85"/>
      <c r="JOP55" s="85"/>
      <c r="JOQ55" s="85"/>
      <c r="JOR55" s="85"/>
      <c r="JOS55" s="85"/>
      <c r="JOT55" s="85"/>
      <c r="JOU55" s="85"/>
      <c r="JOV55" s="85"/>
      <c r="JOW55" s="85"/>
      <c r="JOX55" s="85"/>
      <c r="JOY55" s="85"/>
      <c r="JOZ55" s="85"/>
      <c r="JPA55" s="85"/>
      <c r="JPB55" s="85"/>
      <c r="JPC55" s="85"/>
      <c r="JPD55" s="85"/>
      <c r="JPE55" s="85"/>
      <c r="JPF55" s="85"/>
      <c r="JPG55" s="85"/>
      <c r="JPH55" s="85"/>
      <c r="JPI55" s="85"/>
      <c r="JPJ55" s="85"/>
      <c r="JPK55" s="85"/>
      <c r="JPL55" s="85"/>
      <c r="JPM55" s="85"/>
      <c r="JPN55" s="85"/>
      <c r="JPO55" s="85"/>
      <c r="JPP55" s="85"/>
      <c r="JPQ55" s="85"/>
      <c r="JPR55" s="85"/>
      <c r="JPS55" s="85"/>
      <c r="JPT55" s="85"/>
      <c r="JPU55" s="85"/>
      <c r="JPV55" s="85"/>
      <c r="JPW55" s="85"/>
      <c r="JPX55" s="85"/>
      <c r="JPY55" s="85"/>
      <c r="JPZ55" s="85"/>
      <c r="JQA55" s="85"/>
      <c r="JQB55" s="85"/>
      <c r="JQC55" s="85"/>
      <c r="JQD55" s="85"/>
      <c r="JQE55" s="85"/>
      <c r="JQF55" s="85"/>
      <c r="JQG55" s="85"/>
      <c r="JQH55" s="85"/>
      <c r="JQI55" s="85"/>
      <c r="JQJ55" s="85"/>
      <c r="JQK55" s="85"/>
      <c r="JQL55" s="85"/>
      <c r="JQM55" s="85"/>
      <c r="JQN55" s="85"/>
      <c r="JQO55" s="85"/>
      <c r="JQP55" s="85"/>
      <c r="JQQ55" s="85"/>
      <c r="JQR55" s="85"/>
      <c r="JQS55" s="85"/>
      <c r="JQT55" s="85"/>
      <c r="JQU55" s="85"/>
      <c r="JQV55" s="85"/>
      <c r="JQW55" s="85"/>
      <c r="JQX55" s="85"/>
      <c r="JQY55" s="85"/>
      <c r="JQZ55" s="85"/>
      <c r="JRA55" s="85"/>
      <c r="JRB55" s="85"/>
      <c r="JRC55" s="85"/>
      <c r="JRD55" s="85"/>
      <c r="JRE55" s="85"/>
      <c r="JRF55" s="85"/>
      <c r="JRG55" s="85"/>
      <c r="JRH55" s="85"/>
      <c r="JRI55" s="85"/>
      <c r="JRJ55" s="85"/>
      <c r="JRK55" s="85"/>
      <c r="JRL55" s="85"/>
      <c r="JRM55" s="85"/>
      <c r="JRN55" s="85"/>
      <c r="JRO55" s="85"/>
      <c r="JRP55" s="85"/>
      <c r="JRQ55" s="85"/>
      <c r="JRR55" s="85"/>
      <c r="JRS55" s="85"/>
      <c r="JRT55" s="85"/>
      <c r="JRU55" s="85"/>
      <c r="JRV55" s="85"/>
      <c r="JRW55" s="85"/>
      <c r="JRX55" s="85"/>
      <c r="JRY55" s="85"/>
      <c r="JRZ55" s="85"/>
      <c r="JSA55" s="85"/>
      <c r="JSB55" s="85"/>
      <c r="JSC55" s="85"/>
      <c r="JSD55" s="85"/>
      <c r="JSE55" s="85"/>
      <c r="JSF55" s="85"/>
      <c r="JSG55" s="85"/>
      <c r="JSH55" s="85"/>
      <c r="JSI55" s="85"/>
      <c r="JSJ55" s="85"/>
      <c r="JSK55" s="85"/>
      <c r="JSL55" s="85"/>
      <c r="JSM55" s="85"/>
      <c r="JSN55" s="85"/>
      <c r="JSO55" s="85"/>
      <c r="JSP55" s="85"/>
      <c r="JSQ55" s="85"/>
      <c r="JSR55" s="85"/>
      <c r="JSS55" s="85"/>
      <c r="JST55" s="85"/>
      <c r="JSU55" s="85"/>
      <c r="JSV55" s="85"/>
      <c r="JSW55" s="85"/>
      <c r="JSX55" s="85"/>
      <c r="JSY55" s="85"/>
      <c r="JSZ55" s="85"/>
      <c r="JTA55" s="85"/>
      <c r="JTB55" s="85"/>
      <c r="JTC55" s="85"/>
      <c r="JTD55" s="85"/>
      <c r="JTE55" s="85"/>
      <c r="JTF55" s="85"/>
      <c r="JTG55" s="85"/>
      <c r="JTH55" s="85"/>
      <c r="JTI55" s="85"/>
      <c r="JTJ55" s="85"/>
      <c r="JTK55" s="85"/>
      <c r="JTL55" s="85"/>
      <c r="JTM55" s="85"/>
      <c r="JTN55" s="85"/>
      <c r="JTO55" s="85"/>
      <c r="JTP55" s="85"/>
      <c r="JTQ55" s="85"/>
      <c r="JTR55" s="85"/>
      <c r="JTS55" s="85"/>
      <c r="JTT55" s="85"/>
      <c r="JTU55" s="85"/>
      <c r="JTV55" s="85"/>
      <c r="JTW55" s="85"/>
      <c r="JTX55" s="85"/>
      <c r="JTY55" s="85"/>
      <c r="JTZ55" s="85"/>
      <c r="JUA55" s="85"/>
      <c r="JUB55" s="85"/>
      <c r="JUC55" s="85"/>
      <c r="JUD55" s="85"/>
      <c r="JUE55" s="85"/>
      <c r="JUF55" s="85"/>
      <c r="JUG55" s="85"/>
      <c r="JUH55" s="85"/>
      <c r="JUI55" s="85"/>
      <c r="JUJ55" s="85"/>
      <c r="JUK55" s="85"/>
      <c r="JUL55" s="85"/>
      <c r="JUM55" s="85"/>
      <c r="JUN55" s="85"/>
      <c r="JUO55" s="85"/>
      <c r="JUP55" s="85"/>
      <c r="JUQ55" s="85"/>
      <c r="JUR55" s="85"/>
      <c r="JUS55" s="85"/>
      <c r="JUT55" s="85"/>
      <c r="JUU55" s="85"/>
      <c r="JUV55" s="85"/>
      <c r="JUW55" s="85"/>
      <c r="JUX55" s="85"/>
      <c r="JUY55" s="85"/>
      <c r="JUZ55" s="85"/>
      <c r="JVA55" s="85"/>
      <c r="JVB55" s="85"/>
      <c r="JVC55" s="85"/>
      <c r="JVD55" s="85"/>
      <c r="JVE55" s="85"/>
      <c r="JVF55" s="85"/>
      <c r="JVG55" s="85"/>
      <c r="JVH55" s="85"/>
      <c r="JVI55" s="85"/>
      <c r="JVJ55" s="85"/>
      <c r="JVK55" s="85"/>
      <c r="JVL55" s="85"/>
      <c r="JVM55" s="85"/>
      <c r="JVN55" s="85"/>
      <c r="JVO55" s="85"/>
      <c r="JVP55" s="85"/>
      <c r="JVQ55" s="85"/>
      <c r="JVR55" s="85"/>
      <c r="JVS55" s="85"/>
      <c r="JVT55" s="85"/>
      <c r="JVU55" s="85"/>
      <c r="JVV55" s="85"/>
      <c r="JVW55" s="85"/>
      <c r="JVX55" s="85"/>
      <c r="JVY55" s="85"/>
      <c r="JVZ55" s="85"/>
      <c r="JWA55" s="85"/>
      <c r="JWB55" s="85"/>
      <c r="JWC55" s="85"/>
      <c r="JWD55" s="85"/>
      <c r="JWE55" s="85"/>
      <c r="JWF55" s="85"/>
      <c r="JWG55" s="85"/>
      <c r="JWH55" s="85"/>
      <c r="JWI55" s="85"/>
      <c r="JWJ55" s="85"/>
      <c r="JWK55" s="85"/>
      <c r="JWL55" s="85"/>
      <c r="JWM55" s="85"/>
      <c r="JWN55" s="85"/>
      <c r="JWO55" s="85"/>
      <c r="JWP55" s="85"/>
      <c r="JWQ55" s="85"/>
      <c r="JWR55" s="85"/>
      <c r="JWS55" s="85"/>
      <c r="JWT55" s="85"/>
      <c r="JWU55" s="85"/>
      <c r="JWV55" s="85"/>
      <c r="JWW55" s="85"/>
      <c r="JWX55" s="85"/>
      <c r="JWY55" s="85"/>
      <c r="JWZ55" s="85"/>
      <c r="JXA55" s="85"/>
      <c r="JXB55" s="85"/>
      <c r="JXC55" s="85"/>
      <c r="JXD55" s="85"/>
      <c r="JXE55" s="85"/>
      <c r="JXF55" s="85"/>
      <c r="JXG55" s="85"/>
      <c r="JXH55" s="85"/>
      <c r="JXI55" s="85"/>
      <c r="JXJ55" s="85"/>
      <c r="JXK55" s="85"/>
      <c r="JXL55" s="85"/>
      <c r="JXM55" s="85"/>
      <c r="JXN55" s="85"/>
      <c r="JXO55" s="85"/>
      <c r="JXP55" s="85"/>
      <c r="JXQ55" s="85"/>
      <c r="JXR55" s="85"/>
      <c r="JXS55" s="85"/>
      <c r="JXT55" s="85"/>
      <c r="JXU55" s="85"/>
      <c r="JXV55" s="85"/>
      <c r="JXW55" s="85"/>
      <c r="JXX55" s="85"/>
      <c r="JXY55" s="85"/>
      <c r="JXZ55" s="85"/>
      <c r="JYA55" s="85"/>
      <c r="JYB55" s="85"/>
      <c r="JYC55" s="85"/>
      <c r="JYD55" s="85"/>
      <c r="JYE55" s="85"/>
      <c r="JYF55" s="85"/>
      <c r="JYG55" s="85"/>
      <c r="JYH55" s="85"/>
      <c r="JYI55" s="85"/>
      <c r="JYJ55" s="85"/>
      <c r="JYK55" s="85"/>
      <c r="JYL55" s="85"/>
      <c r="JYM55" s="85"/>
      <c r="JYN55" s="85"/>
      <c r="JYO55" s="85"/>
      <c r="JYP55" s="85"/>
      <c r="JYQ55" s="85"/>
      <c r="JYR55" s="85"/>
      <c r="JYS55" s="85"/>
      <c r="JYT55" s="85"/>
      <c r="JYU55" s="85"/>
      <c r="JYV55" s="85"/>
      <c r="JYW55" s="85"/>
      <c r="JYX55" s="85"/>
      <c r="JYY55" s="85"/>
      <c r="JYZ55" s="85"/>
      <c r="JZA55" s="85"/>
      <c r="JZB55" s="85"/>
      <c r="JZC55" s="85"/>
      <c r="JZD55" s="85"/>
      <c r="JZE55" s="85"/>
      <c r="JZF55" s="85"/>
      <c r="JZG55" s="85"/>
      <c r="JZH55" s="85"/>
      <c r="JZI55" s="85"/>
      <c r="JZJ55" s="85"/>
      <c r="JZK55" s="85"/>
      <c r="JZL55" s="85"/>
      <c r="JZM55" s="85"/>
      <c r="JZN55" s="85"/>
      <c r="JZO55" s="85"/>
      <c r="JZP55" s="85"/>
      <c r="JZQ55" s="85"/>
      <c r="JZR55" s="85"/>
      <c r="JZS55" s="85"/>
      <c r="JZT55" s="85"/>
      <c r="JZU55" s="85"/>
      <c r="JZV55" s="85"/>
      <c r="JZW55" s="85"/>
      <c r="JZX55" s="85"/>
      <c r="JZY55" s="85"/>
      <c r="JZZ55" s="85"/>
      <c r="KAA55" s="85"/>
      <c r="KAB55" s="85"/>
      <c r="KAC55" s="85"/>
      <c r="KAD55" s="85"/>
      <c r="KAE55" s="85"/>
      <c r="KAF55" s="85"/>
      <c r="KAG55" s="85"/>
      <c r="KAH55" s="85"/>
      <c r="KAI55" s="85"/>
      <c r="KAJ55" s="85"/>
      <c r="KAK55" s="85"/>
      <c r="KAL55" s="85"/>
      <c r="KAM55" s="85"/>
      <c r="KAN55" s="85"/>
      <c r="KAO55" s="85"/>
      <c r="KAP55" s="85"/>
      <c r="KAQ55" s="85"/>
      <c r="KAR55" s="85"/>
      <c r="KAS55" s="85"/>
      <c r="KAT55" s="85"/>
      <c r="KAU55" s="85"/>
      <c r="KAV55" s="85"/>
      <c r="KAW55" s="85"/>
      <c r="KAX55" s="85"/>
      <c r="KAY55" s="85"/>
      <c r="KAZ55" s="85"/>
      <c r="KBA55" s="85"/>
      <c r="KBB55" s="85"/>
      <c r="KBC55" s="85"/>
      <c r="KBD55" s="85"/>
      <c r="KBE55" s="85"/>
      <c r="KBF55" s="85"/>
      <c r="KBG55" s="85"/>
      <c r="KBH55" s="85"/>
      <c r="KBI55" s="85"/>
      <c r="KBJ55" s="85"/>
      <c r="KBK55" s="85"/>
      <c r="KBL55" s="85"/>
      <c r="KBM55" s="85"/>
      <c r="KBN55" s="85"/>
      <c r="KBO55" s="85"/>
      <c r="KBP55" s="85"/>
      <c r="KBQ55" s="85"/>
      <c r="KBR55" s="85"/>
      <c r="KBS55" s="85"/>
      <c r="KBT55" s="85"/>
      <c r="KBU55" s="85"/>
      <c r="KBV55" s="85"/>
      <c r="KBW55" s="85"/>
      <c r="KBX55" s="85"/>
      <c r="KBY55" s="85"/>
      <c r="KBZ55" s="85"/>
      <c r="KCA55" s="85"/>
      <c r="KCB55" s="85"/>
      <c r="KCC55" s="85"/>
      <c r="KCD55" s="85"/>
      <c r="KCE55" s="85"/>
      <c r="KCF55" s="85"/>
      <c r="KCG55" s="85"/>
      <c r="KCH55" s="85"/>
      <c r="KCI55" s="85"/>
      <c r="KCJ55" s="85"/>
      <c r="KCK55" s="85"/>
      <c r="KCL55" s="85"/>
      <c r="KCM55" s="85"/>
      <c r="KCN55" s="85"/>
      <c r="KCO55" s="85"/>
      <c r="KCP55" s="85"/>
      <c r="KCQ55" s="85"/>
      <c r="KCR55" s="85"/>
      <c r="KCS55" s="85"/>
      <c r="KCT55" s="85"/>
      <c r="KCU55" s="85"/>
      <c r="KCV55" s="85"/>
      <c r="KCW55" s="85"/>
      <c r="KCX55" s="85"/>
      <c r="KCY55" s="85"/>
      <c r="KCZ55" s="85"/>
      <c r="KDA55" s="85"/>
      <c r="KDB55" s="85"/>
      <c r="KDC55" s="85"/>
      <c r="KDD55" s="85"/>
      <c r="KDE55" s="85"/>
      <c r="KDF55" s="85"/>
      <c r="KDG55" s="85"/>
      <c r="KDH55" s="85"/>
      <c r="KDI55" s="85"/>
      <c r="KDJ55" s="85"/>
      <c r="KDK55" s="85"/>
      <c r="KDL55" s="85"/>
      <c r="KDM55" s="85"/>
      <c r="KDN55" s="85"/>
      <c r="KDO55" s="85"/>
      <c r="KDP55" s="85"/>
      <c r="KDQ55" s="85"/>
      <c r="KDR55" s="85"/>
      <c r="KDS55" s="85"/>
      <c r="KDT55" s="85"/>
      <c r="KDU55" s="85"/>
      <c r="KDV55" s="85"/>
      <c r="KDW55" s="85"/>
      <c r="KDX55" s="85"/>
      <c r="KDY55" s="85"/>
      <c r="KDZ55" s="85"/>
      <c r="KEA55" s="85"/>
      <c r="KEB55" s="85"/>
      <c r="KEC55" s="85"/>
      <c r="KED55" s="85"/>
      <c r="KEE55" s="85"/>
      <c r="KEF55" s="85"/>
      <c r="KEG55" s="85"/>
      <c r="KEH55" s="85"/>
      <c r="KEI55" s="85"/>
      <c r="KEJ55" s="85"/>
      <c r="KEK55" s="85"/>
      <c r="KEL55" s="85"/>
      <c r="KEM55" s="85"/>
      <c r="KEN55" s="85"/>
      <c r="KEO55" s="85"/>
      <c r="KEP55" s="85"/>
      <c r="KEQ55" s="85"/>
      <c r="KER55" s="85"/>
      <c r="KES55" s="85"/>
      <c r="KET55" s="85"/>
      <c r="KEU55" s="85"/>
      <c r="KEV55" s="85"/>
      <c r="KEW55" s="85"/>
      <c r="KEX55" s="85"/>
      <c r="KEY55" s="85"/>
      <c r="KEZ55" s="85"/>
      <c r="KFA55" s="85"/>
      <c r="KFB55" s="85"/>
      <c r="KFC55" s="85"/>
      <c r="KFD55" s="85"/>
      <c r="KFE55" s="85"/>
      <c r="KFF55" s="85"/>
      <c r="KFG55" s="85"/>
      <c r="KFH55" s="85"/>
      <c r="KFI55" s="85"/>
      <c r="KFJ55" s="85"/>
      <c r="KFK55" s="85"/>
      <c r="KFL55" s="85"/>
      <c r="KFM55" s="85"/>
      <c r="KFN55" s="85"/>
      <c r="KFO55" s="85"/>
      <c r="KFP55" s="85"/>
      <c r="KFQ55" s="85"/>
      <c r="KFR55" s="85"/>
      <c r="KFS55" s="85"/>
      <c r="KFT55" s="85"/>
      <c r="KFU55" s="85"/>
      <c r="KFV55" s="85"/>
      <c r="KFW55" s="85"/>
      <c r="KFX55" s="85"/>
      <c r="KFY55" s="85"/>
      <c r="KFZ55" s="85"/>
      <c r="KGA55" s="85"/>
      <c r="KGB55" s="85"/>
      <c r="KGC55" s="85"/>
      <c r="KGD55" s="85"/>
      <c r="KGE55" s="85"/>
      <c r="KGF55" s="85"/>
      <c r="KGG55" s="85"/>
      <c r="KGH55" s="85"/>
      <c r="KGI55" s="85"/>
      <c r="KGJ55" s="85"/>
      <c r="KGK55" s="85"/>
      <c r="KGL55" s="85"/>
      <c r="KGM55" s="85"/>
      <c r="KGN55" s="85"/>
      <c r="KGO55" s="85"/>
      <c r="KGP55" s="85"/>
      <c r="KGQ55" s="85"/>
      <c r="KGR55" s="85"/>
      <c r="KGS55" s="85"/>
      <c r="KGT55" s="85"/>
      <c r="KGU55" s="85"/>
      <c r="KGV55" s="85"/>
      <c r="KGW55" s="85"/>
      <c r="KGX55" s="85"/>
      <c r="KGY55" s="85"/>
      <c r="KGZ55" s="85"/>
      <c r="KHA55" s="85"/>
      <c r="KHB55" s="85"/>
      <c r="KHC55" s="85"/>
      <c r="KHD55" s="85"/>
      <c r="KHE55" s="85"/>
      <c r="KHF55" s="85"/>
      <c r="KHG55" s="85"/>
      <c r="KHH55" s="85"/>
      <c r="KHI55" s="85"/>
      <c r="KHJ55" s="85"/>
      <c r="KHK55" s="85"/>
      <c r="KHL55" s="85"/>
      <c r="KHM55" s="85"/>
      <c r="KHN55" s="85"/>
      <c r="KHO55" s="85"/>
      <c r="KHP55" s="85"/>
      <c r="KHQ55" s="85"/>
      <c r="KHR55" s="85"/>
      <c r="KHS55" s="85"/>
      <c r="KHT55" s="85"/>
      <c r="KHU55" s="85"/>
      <c r="KHV55" s="85"/>
      <c r="KHW55" s="85"/>
      <c r="KHX55" s="85"/>
      <c r="KHY55" s="85"/>
      <c r="KHZ55" s="85"/>
      <c r="KIA55" s="85"/>
      <c r="KIB55" s="85"/>
      <c r="KIC55" s="85"/>
      <c r="KID55" s="85"/>
      <c r="KIE55" s="85"/>
      <c r="KIF55" s="85"/>
      <c r="KIG55" s="85"/>
      <c r="KIH55" s="85"/>
      <c r="KII55" s="85"/>
      <c r="KIJ55" s="85"/>
      <c r="KIK55" s="85"/>
      <c r="KIL55" s="85"/>
      <c r="KIM55" s="85"/>
      <c r="KIN55" s="85"/>
      <c r="KIO55" s="85"/>
      <c r="KIP55" s="85"/>
      <c r="KIQ55" s="85"/>
      <c r="KIR55" s="85"/>
      <c r="KIS55" s="85"/>
      <c r="KIT55" s="85"/>
      <c r="KIU55" s="85"/>
      <c r="KIV55" s="85"/>
      <c r="KIW55" s="85"/>
      <c r="KIX55" s="85"/>
      <c r="KIY55" s="85"/>
      <c r="KIZ55" s="85"/>
      <c r="KJA55" s="85"/>
      <c r="KJB55" s="85"/>
      <c r="KJC55" s="85"/>
      <c r="KJD55" s="85"/>
      <c r="KJE55" s="85"/>
      <c r="KJF55" s="85"/>
      <c r="KJG55" s="85"/>
      <c r="KJH55" s="85"/>
      <c r="KJI55" s="85"/>
      <c r="KJJ55" s="85"/>
      <c r="KJK55" s="85"/>
      <c r="KJL55" s="85"/>
      <c r="KJM55" s="85"/>
      <c r="KJN55" s="85"/>
      <c r="KJO55" s="85"/>
      <c r="KJP55" s="85"/>
      <c r="KJQ55" s="85"/>
      <c r="KJR55" s="85"/>
      <c r="KJS55" s="85"/>
      <c r="KJT55" s="85"/>
      <c r="KJU55" s="85"/>
      <c r="KJV55" s="85"/>
      <c r="KJW55" s="85"/>
      <c r="KJX55" s="85"/>
      <c r="KJY55" s="85"/>
      <c r="KJZ55" s="85"/>
      <c r="KKA55" s="85"/>
      <c r="KKB55" s="85"/>
      <c r="KKC55" s="85"/>
      <c r="KKD55" s="85"/>
      <c r="KKE55" s="85"/>
      <c r="KKF55" s="85"/>
      <c r="KKG55" s="85"/>
      <c r="KKH55" s="85"/>
      <c r="KKI55" s="85"/>
      <c r="KKJ55" s="85"/>
      <c r="KKK55" s="85"/>
      <c r="KKL55" s="85"/>
      <c r="KKM55" s="85"/>
      <c r="KKN55" s="85"/>
      <c r="KKO55" s="85"/>
      <c r="KKP55" s="85"/>
      <c r="KKQ55" s="85"/>
      <c r="KKR55" s="85"/>
      <c r="KKS55" s="85"/>
      <c r="KKT55" s="85"/>
      <c r="KKU55" s="85"/>
      <c r="KKV55" s="85"/>
      <c r="KKW55" s="85"/>
      <c r="KKX55" s="85"/>
      <c r="KKY55" s="85"/>
      <c r="KKZ55" s="85"/>
      <c r="KLA55" s="85"/>
      <c r="KLB55" s="85"/>
      <c r="KLC55" s="85"/>
      <c r="KLD55" s="85"/>
      <c r="KLE55" s="85"/>
      <c r="KLF55" s="85"/>
      <c r="KLG55" s="85"/>
      <c r="KLH55" s="85"/>
      <c r="KLI55" s="85"/>
      <c r="KLJ55" s="85"/>
      <c r="KLK55" s="85"/>
      <c r="KLL55" s="85"/>
      <c r="KLM55" s="85"/>
      <c r="KLN55" s="85"/>
      <c r="KLO55" s="85"/>
      <c r="KLP55" s="85"/>
      <c r="KLQ55" s="85"/>
      <c r="KLR55" s="85"/>
      <c r="KLS55" s="85"/>
      <c r="KLT55" s="85"/>
      <c r="KLU55" s="85"/>
      <c r="KLV55" s="85"/>
      <c r="KLW55" s="85"/>
      <c r="KLX55" s="85"/>
      <c r="KLY55" s="85"/>
      <c r="KLZ55" s="85"/>
      <c r="KMA55" s="85"/>
      <c r="KMB55" s="85"/>
      <c r="KMC55" s="85"/>
      <c r="KMD55" s="85"/>
      <c r="KME55" s="85"/>
      <c r="KMF55" s="85"/>
      <c r="KMG55" s="85"/>
      <c r="KMH55" s="85"/>
      <c r="KMI55" s="85"/>
      <c r="KMJ55" s="85"/>
      <c r="KMK55" s="85"/>
      <c r="KML55" s="85"/>
      <c r="KMM55" s="85"/>
      <c r="KMN55" s="85"/>
      <c r="KMO55" s="85"/>
      <c r="KMP55" s="85"/>
      <c r="KMQ55" s="85"/>
      <c r="KMR55" s="85"/>
      <c r="KMS55" s="85"/>
      <c r="KMT55" s="85"/>
      <c r="KMU55" s="85"/>
      <c r="KMV55" s="85"/>
      <c r="KMW55" s="85"/>
      <c r="KMX55" s="85"/>
      <c r="KMY55" s="85"/>
      <c r="KMZ55" s="85"/>
      <c r="KNA55" s="85"/>
      <c r="KNB55" s="85"/>
      <c r="KNC55" s="85"/>
      <c r="KND55" s="85"/>
      <c r="KNE55" s="85"/>
      <c r="KNF55" s="85"/>
      <c r="KNG55" s="85"/>
      <c r="KNH55" s="85"/>
      <c r="KNI55" s="85"/>
      <c r="KNJ55" s="85"/>
      <c r="KNK55" s="85"/>
      <c r="KNL55" s="85"/>
      <c r="KNM55" s="85"/>
      <c r="KNN55" s="85"/>
      <c r="KNO55" s="85"/>
      <c r="KNP55" s="85"/>
      <c r="KNQ55" s="85"/>
      <c r="KNR55" s="85"/>
      <c r="KNS55" s="85"/>
      <c r="KNT55" s="85"/>
      <c r="KNU55" s="85"/>
      <c r="KNV55" s="85"/>
      <c r="KNW55" s="85"/>
      <c r="KNX55" s="85"/>
      <c r="KNY55" s="85"/>
      <c r="KNZ55" s="85"/>
      <c r="KOA55" s="85"/>
      <c r="KOB55" s="85"/>
      <c r="KOC55" s="85"/>
      <c r="KOD55" s="85"/>
      <c r="KOE55" s="85"/>
      <c r="KOF55" s="85"/>
      <c r="KOG55" s="85"/>
      <c r="KOH55" s="85"/>
      <c r="KOI55" s="85"/>
      <c r="KOJ55" s="85"/>
      <c r="KOK55" s="85"/>
      <c r="KOL55" s="85"/>
      <c r="KOM55" s="85"/>
      <c r="KON55" s="85"/>
      <c r="KOO55" s="85"/>
      <c r="KOP55" s="85"/>
      <c r="KOQ55" s="85"/>
      <c r="KOR55" s="85"/>
      <c r="KOS55" s="85"/>
      <c r="KOT55" s="85"/>
      <c r="KOU55" s="85"/>
      <c r="KOV55" s="85"/>
      <c r="KOW55" s="85"/>
      <c r="KOX55" s="85"/>
      <c r="KOY55" s="85"/>
      <c r="KOZ55" s="85"/>
      <c r="KPA55" s="85"/>
      <c r="KPB55" s="85"/>
      <c r="KPC55" s="85"/>
      <c r="KPD55" s="85"/>
      <c r="KPE55" s="85"/>
      <c r="KPF55" s="85"/>
      <c r="KPG55" s="85"/>
      <c r="KPH55" s="85"/>
      <c r="KPI55" s="85"/>
      <c r="KPJ55" s="85"/>
      <c r="KPK55" s="85"/>
      <c r="KPL55" s="85"/>
      <c r="KPM55" s="85"/>
      <c r="KPN55" s="85"/>
      <c r="KPO55" s="85"/>
      <c r="KPP55" s="85"/>
      <c r="KPQ55" s="85"/>
      <c r="KPR55" s="85"/>
      <c r="KPS55" s="85"/>
      <c r="KPT55" s="85"/>
      <c r="KPU55" s="85"/>
      <c r="KPV55" s="85"/>
      <c r="KPW55" s="85"/>
      <c r="KPX55" s="85"/>
      <c r="KPY55" s="85"/>
      <c r="KPZ55" s="85"/>
      <c r="KQA55" s="85"/>
      <c r="KQB55" s="85"/>
      <c r="KQC55" s="85"/>
      <c r="KQD55" s="85"/>
      <c r="KQE55" s="85"/>
      <c r="KQF55" s="85"/>
      <c r="KQG55" s="85"/>
      <c r="KQH55" s="85"/>
      <c r="KQI55" s="85"/>
      <c r="KQJ55" s="85"/>
      <c r="KQK55" s="85"/>
      <c r="KQL55" s="85"/>
      <c r="KQM55" s="85"/>
      <c r="KQN55" s="85"/>
      <c r="KQO55" s="85"/>
      <c r="KQP55" s="85"/>
      <c r="KQQ55" s="85"/>
      <c r="KQR55" s="85"/>
      <c r="KQS55" s="85"/>
      <c r="KQT55" s="85"/>
      <c r="KQU55" s="85"/>
      <c r="KQV55" s="85"/>
      <c r="KQW55" s="85"/>
      <c r="KQX55" s="85"/>
      <c r="KQY55" s="85"/>
      <c r="KQZ55" s="85"/>
      <c r="KRA55" s="85"/>
      <c r="KRB55" s="85"/>
      <c r="KRC55" s="85"/>
      <c r="KRD55" s="85"/>
      <c r="KRE55" s="85"/>
      <c r="KRF55" s="85"/>
      <c r="KRG55" s="85"/>
      <c r="KRH55" s="85"/>
      <c r="KRI55" s="85"/>
      <c r="KRJ55" s="85"/>
      <c r="KRK55" s="85"/>
      <c r="KRL55" s="85"/>
      <c r="KRM55" s="85"/>
      <c r="KRN55" s="85"/>
      <c r="KRO55" s="85"/>
      <c r="KRP55" s="85"/>
      <c r="KRQ55" s="85"/>
      <c r="KRR55" s="85"/>
      <c r="KRS55" s="85"/>
      <c r="KRT55" s="85"/>
      <c r="KRU55" s="85"/>
      <c r="KRV55" s="85"/>
      <c r="KRW55" s="85"/>
      <c r="KRX55" s="85"/>
      <c r="KRY55" s="85"/>
      <c r="KRZ55" s="85"/>
      <c r="KSA55" s="85"/>
      <c r="KSB55" s="85"/>
      <c r="KSC55" s="85"/>
      <c r="KSD55" s="85"/>
      <c r="KSE55" s="85"/>
      <c r="KSF55" s="85"/>
      <c r="KSG55" s="85"/>
      <c r="KSH55" s="85"/>
      <c r="KSI55" s="85"/>
      <c r="KSJ55" s="85"/>
      <c r="KSK55" s="85"/>
      <c r="KSL55" s="85"/>
      <c r="KSM55" s="85"/>
      <c r="KSN55" s="85"/>
      <c r="KSO55" s="85"/>
      <c r="KSP55" s="85"/>
      <c r="KSQ55" s="85"/>
      <c r="KSR55" s="85"/>
      <c r="KSS55" s="85"/>
      <c r="KST55" s="85"/>
      <c r="KSU55" s="85"/>
      <c r="KSV55" s="85"/>
      <c r="KSW55" s="85"/>
      <c r="KSX55" s="85"/>
      <c r="KSY55" s="85"/>
      <c r="KSZ55" s="85"/>
      <c r="KTA55" s="85"/>
      <c r="KTB55" s="85"/>
      <c r="KTC55" s="85"/>
      <c r="KTD55" s="85"/>
      <c r="KTE55" s="85"/>
      <c r="KTF55" s="85"/>
      <c r="KTG55" s="85"/>
      <c r="KTH55" s="85"/>
      <c r="KTI55" s="85"/>
      <c r="KTJ55" s="85"/>
      <c r="KTK55" s="85"/>
      <c r="KTL55" s="85"/>
      <c r="KTM55" s="85"/>
      <c r="KTN55" s="85"/>
      <c r="KTO55" s="85"/>
      <c r="KTP55" s="85"/>
      <c r="KTQ55" s="85"/>
      <c r="KTR55" s="85"/>
      <c r="KTS55" s="85"/>
      <c r="KTT55" s="85"/>
      <c r="KTU55" s="85"/>
      <c r="KTV55" s="85"/>
      <c r="KTW55" s="85"/>
      <c r="KTX55" s="85"/>
      <c r="KTY55" s="85"/>
      <c r="KTZ55" s="85"/>
      <c r="KUA55" s="85"/>
      <c r="KUB55" s="85"/>
      <c r="KUC55" s="85"/>
      <c r="KUD55" s="85"/>
      <c r="KUE55" s="85"/>
      <c r="KUF55" s="85"/>
      <c r="KUG55" s="85"/>
      <c r="KUH55" s="85"/>
      <c r="KUI55" s="85"/>
      <c r="KUJ55" s="85"/>
      <c r="KUK55" s="85"/>
      <c r="KUL55" s="85"/>
      <c r="KUM55" s="85"/>
      <c r="KUN55" s="85"/>
      <c r="KUO55" s="85"/>
      <c r="KUP55" s="85"/>
      <c r="KUQ55" s="85"/>
      <c r="KUR55" s="85"/>
      <c r="KUS55" s="85"/>
      <c r="KUT55" s="85"/>
      <c r="KUU55" s="85"/>
      <c r="KUV55" s="85"/>
      <c r="KUW55" s="85"/>
      <c r="KUX55" s="85"/>
      <c r="KUY55" s="85"/>
      <c r="KUZ55" s="85"/>
      <c r="KVA55" s="85"/>
      <c r="KVB55" s="85"/>
      <c r="KVC55" s="85"/>
      <c r="KVD55" s="85"/>
      <c r="KVE55" s="85"/>
      <c r="KVF55" s="85"/>
      <c r="KVG55" s="85"/>
      <c r="KVH55" s="85"/>
      <c r="KVI55" s="85"/>
      <c r="KVJ55" s="85"/>
      <c r="KVK55" s="85"/>
      <c r="KVL55" s="85"/>
      <c r="KVM55" s="85"/>
      <c r="KVN55" s="85"/>
      <c r="KVO55" s="85"/>
      <c r="KVP55" s="85"/>
      <c r="KVQ55" s="85"/>
      <c r="KVR55" s="85"/>
      <c r="KVS55" s="85"/>
      <c r="KVT55" s="85"/>
      <c r="KVU55" s="85"/>
      <c r="KVV55" s="85"/>
      <c r="KVW55" s="85"/>
      <c r="KVX55" s="85"/>
      <c r="KVY55" s="85"/>
      <c r="KVZ55" s="85"/>
      <c r="KWA55" s="85"/>
      <c r="KWB55" s="85"/>
      <c r="KWC55" s="85"/>
      <c r="KWD55" s="85"/>
      <c r="KWE55" s="85"/>
      <c r="KWF55" s="85"/>
      <c r="KWG55" s="85"/>
      <c r="KWH55" s="85"/>
      <c r="KWI55" s="85"/>
      <c r="KWJ55" s="85"/>
      <c r="KWK55" s="85"/>
      <c r="KWL55" s="85"/>
      <c r="KWM55" s="85"/>
      <c r="KWN55" s="85"/>
      <c r="KWO55" s="85"/>
      <c r="KWP55" s="85"/>
      <c r="KWQ55" s="85"/>
      <c r="KWR55" s="85"/>
      <c r="KWS55" s="85"/>
      <c r="KWT55" s="85"/>
      <c r="KWU55" s="85"/>
      <c r="KWV55" s="85"/>
      <c r="KWW55" s="85"/>
      <c r="KWX55" s="85"/>
      <c r="KWY55" s="85"/>
      <c r="KWZ55" s="85"/>
      <c r="KXA55" s="85"/>
      <c r="KXB55" s="85"/>
      <c r="KXC55" s="85"/>
      <c r="KXD55" s="85"/>
      <c r="KXE55" s="85"/>
      <c r="KXF55" s="85"/>
      <c r="KXG55" s="85"/>
      <c r="KXH55" s="85"/>
      <c r="KXI55" s="85"/>
      <c r="KXJ55" s="85"/>
      <c r="KXK55" s="85"/>
      <c r="KXL55" s="85"/>
      <c r="KXM55" s="85"/>
      <c r="KXN55" s="85"/>
      <c r="KXO55" s="85"/>
      <c r="KXP55" s="85"/>
      <c r="KXQ55" s="85"/>
      <c r="KXR55" s="85"/>
      <c r="KXS55" s="85"/>
      <c r="KXT55" s="85"/>
      <c r="KXU55" s="85"/>
      <c r="KXV55" s="85"/>
      <c r="KXW55" s="85"/>
      <c r="KXX55" s="85"/>
      <c r="KXY55" s="85"/>
      <c r="KXZ55" s="85"/>
      <c r="KYA55" s="85"/>
      <c r="KYB55" s="85"/>
      <c r="KYC55" s="85"/>
      <c r="KYD55" s="85"/>
      <c r="KYE55" s="85"/>
      <c r="KYF55" s="85"/>
      <c r="KYG55" s="85"/>
      <c r="KYH55" s="85"/>
      <c r="KYI55" s="85"/>
      <c r="KYJ55" s="85"/>
      <c r="KYK55" s="85"/>
      <c r="KYL55" s="85"/>
      <c r="KYM55" s="85"/>
      <c r="KYN55" s="85"/>
      <c r="KYO55" s="85"/>
      <c r="KYP55" s="85"/>
      <c r="KYQ55" s="85"/>
      <c r="KYR55" s="85"/>
      <c r="KYS55" s="85"/>
      <c r="KYT55" s="85"/>
      <c r="KYU55" s="85"/>
      <c r="KYV55" s="85"/>
      <c r="KYW55" s="85"/>
      <c r="KYX55" s="85"/>
      <c r="KYY55" s="85"/>
      <c r="KYZ55" s="85"/>
      <c r="KZA55" s="85"/>
      <c r="KZB55" s="85"/>
      <c r="KZC55" s="85"/>
      <c r="KZD55" s="85"/>
      <c r="KZE55" s="85"/>
      <c r="KZF55" s="85"/>
      <c r="KZG55" s="85"/>
      <c r="KZH55" s="85"/>
      <c r="KZI55" s="85"/>
      <c r="KZJ55" s="85"/>
      <c r="KZK55" s="85"/>
      <c r="KZL55" s="85"/>
      <c r="KZM55" s="85"/>
      <c r="KZN55" s="85"/>
      <c r="KZO55" s="85"/>
      <c r="KZP55" s="85"/>
      <c r="KZQ55" s="85"/>
      <c r="KZR55" s="85"/>
      <c r="KZS55" s="85"/>
      <c r="KZT55" s="85"/>
      <c r="KZU55" s="85"/>
      <c r="KZV55" s="85"/>
      <c r="KZW55" s="85"/>
      <c r="KZX55" s="85"/>
      <c r="KZY55" s="85"/>
      <c r="KZZ55" s="85"/>
      <c r="LAA55" s="85"/>
      <c r="LAB55" s="85"/>
      <c r="LAC55" s="85"/>
      <c r="LAD55" s="85"/>
      <c r="LAE55" s="85"/>
      <c r="LAF55" s="85"/>
      <c r="LAG55" s="85"/>
      <c r="LAH55" s="85"/>
      <c r="LAI55" s="85"/>
      <c r="LAJ55" s="85"/>
      <c r="LAK55" s="85"/>
      <c r="LAL55" s="85"/>
      <c r="LAM55" s="85"/>
      <c r="LAN55" s="85"/>
      <c r="LAO55" s="85"/>
      <c r="LAP55" s="85"/>
      <c r="LAQ55" s="85"/>
      <c r="LAR55" s="85"/>
      <c r="LAS55" s="85"/>
      <c r="LAT55" s="85"/>
      <c r="LAU55" s="85"/>
      <c r="LAV55" s="85"/>
      <c r="LAW55" s="85"/>
      <c r="LAX55" s="85"/>
      <c r="LAY55" s="85"/>
      <c r="LAZ55" s="85"/>
      <c r="LBA55" s="85"/>
      <c r="LBB55" s="85"/>
      <c r="LBC55" s="85"/>
      <c r="LBD55" s="85"/>
      <c r="LBE55" s="85"/>
      <c r="LBF55" s="85"/>
      <c r="LBG55" s="85"/>
      <c r="LBH55" s="85"/>
      <c r="LBI55" s="85"/>
      <c r="LBJ55" s="85"/>
      <c r="LBK55" s="85"/>
      <c r="LBL55" s="85"/>
      <c r="LBM55" s="85"/>
      <c r="LBN55" s="85"/>
      <c r="LBO55" s="85"/>
      <c r="LBP55" s="85"/>
      <c r="LBQ55" s="85"/>
      <c r="LBR55" s="85"/>
      <c r="LBS55" s="85"/>
      <c r="LBT55" s="85"/>
      <c r="LBU55" s="85"/>
      <c r="LBV55" s="85"/>
      <c r="LBW55" s="85"/>
      <c r="LBX55" s="85"/>
      <c r="LBY55" s="85"/>
      <c r="LBZ55" s="85"/>
      <c r="LCA55" s="85"/>
      <c r="LCB55" s="85"/>
      <c r="LCC55" s="85"/>
      <c r="LCD55" s="85"/>
      <c r="LCE55" s="85"/>
      <c r="LCF55" s="85"/>
      <c r="LCG55" s="85"/>
      <c r="LCH55" s="85"/>
      <c r="LCI55" s="85"/>
      <c r="LCJ55" s="85"/>
      <c r="LCK55" s="85"/>
      <c r="LCL55" s="85"/>
      <c r="LCM55" s="85"/>
      <c r="LCN55" s="85"/>
      <c r="LCO55" s="85"/>
      <c r="LCP55" s="85"/>
      <c r="LCQ55" s="85"/>
      <c r="LCR55" s="85"/>
      <c r="LCS55" s="85"/>
      <c r="LCT55" s="85"/>
      <c r="LCU55" s="85"/>
      <c r="LCV55" s="85"/>
      <c r="LCW55" s="85"/>
      <c r="LCX55" s="85"/>
      <c r="LCY55" s="85"/>
      <c r="LCZ55" s="85"/>
      <c r="LDA55" s="85"/>
      <c r="LDB55" s="85"/>
      <c r="LDC55" s="85"/>
      <c r="LDD55" s="85"/>
      <c r="LDE55" s="85"/>
      <c r="LDF55" s="85"/>
      <c r="LDG55" s="85"/>
      <c r="LDH55" s="85"/>
      <c r="LDI55" s="85"/>
      <c r="LDJ55" s="85"/>
      <c r="LDK55" s="85"/>
      <c r="LDL55" s="85"/>
      <c r="LDM55" s="85"/>
      <c r="LDN55" s="85"/>
      <c r="LDO55" s="85"/>
      <c r="LDP55" s="85"/>
      <c r="LDQ55" s="85"/>
      <c r="LDR55" s="85"/>
      <c r="LDS55" s="85"/>
      <c r="LDT55" s="85"/>
      <c r="LDU55" s="85"/>
      <c r="LDV55" s="85"/>
      <c r="LDW55" s="85"/>
      <c r="LDX55" s="85"/>
      <c r="LDY55" s="85"/>
      <c r="LDZ55" s="85"/>
      <c r="LEA55" s="85"/>
      <c r="LEB55" s="85"/>
      <c r="LEC55" s="85"/>
      <c r="LED55" s="85"/>
      <c r="LEE55" s="85"/>
      <c r="LEF55" s="85"/>
      <c r="LEG55" s="85"/>
      <c r="LEH55" s="85"/>
      <c r="LEI55" s="85"/>
      <c r="LEJ55" s="85"/>
      <c r="LEK55" s="85"/>
      <c r="LEL55" s="85"/>
      <c r="LEM55" s="85"/>
      <c r="LEN55" s="85"/>
      <c r="LEO55" s="85"/>
      <c r="LEP55" s="85"/>
      <c r="LEQ55" s="85"/>
      <c r="LER55" s="85"/>
      <c r="LES55" s="85"/>
      <c r="LET55" s="85"/>
      <c r="LEU55" s="85"/>
      <c r="LEV55" s="85"/>
      <c r="LEW55" s="85"/>
      <c r="LEX55" s="85"/>
      <c r="LEY55" s="85"/>
      <c r="LEZ55" s="85"/>
      <c r="LFA55" s="85"/>
      <c r="LFB55" s="85"/>
      <c r="LFC55" s="85"/>
      <c r="LFD55" s="85"/>
      <c r="LFE55" s="85"/>
      <c r="LFF55" s="85"/>
      <c r="LFG55" s="85"/>
      <c r="LFH55" s="85"/>
      <c r="LFI55" s="85"/>
      <c r="LFJ55" s="85"/>
      <c r="LFK55" s="85"/>
      <c r="LFL55" s="85"/>
      <c r="LFM55" s="85"/>
      <c r="LFN55" s="85"/>
      <c r="LFO55" s="85"/>
      <c r="LFP55" s="85"/>
      <c r="LFQ55" s="85"/>
      <c r="LFR55" s="85"/>
      <c r="LFS55" s="85"/>
      <c r="LFT55" s="85"/>
      <c r="LFU55" s="85"/>
      <c r="LFV55" s="85"/>
      <c r="LFW55" s="85"/>
      <c r="LFX55" s="85"/>
      <c r="LFY55" s="85"/>
      <c r="LFZ55" s="85"/>
      <c r="LGA55" s="85"/>
      <c r="LGB55" s="85"/>
      <c r="LGC55" s="85"/>
      <c r="LGD55" s="85"/>
      <c r="LGE55" s="85"/>
      <c r="LGF55" s="85"/>
      <c r="LGG55" s="85"/>
      <c r="LGH55" s="85"/>
      <c r="LGI55" s="85"/>
      <c r="LGJ55" s="85"/>
      <c r="LGK55" s="85"/>
      <c r="LGL55" s="85"/>
      <c r="LGM55" s="85"/>
      <c r="LGN55" s="85"/>
      <c r="LGO55" s="85"/>
      <c r="LGP55" s="85"/>
      <c r="LGQ55" s="85"/>
      <c r="LGR55" s="85"/>
      <c r="LGS55" s="85"/>
      <c r="LGT55" s="85"/>
      <c r="LGU55" s="85"/>
      <c r="LGV55" s="85"/>
      <c r="LGW55" s="85"/>
      <c r="LGX55" s="85"/>
      <c r="LGY55" s="85"/>
      <c r="LGZ55" s="85"/>
      <c r="LHA55" s="85"/>
      <c r="LHB55" s="85"/>
      <c r="LHC55" s="85"/>
      <c r="LHD55" s="85"/>
      <c r="LHE55" s="85"/>
      <c r="LHF55" s="85"/>
      <c r="LHG55" s="85"/>
      <c r="LHH55" s="85"/>
      <c r="LHI55" s="85"/>
      <c r="LHJ55" s="85"/>
      <c r="LHK55" s="85"/>
      <c r="LHL55" s="85"/>
      <c r="LHM55" s="85"/>
      <c r="LHN55" s="85"/>
      <c r="LHO55" s="85"/>
      <c r="LHP55" s="85"/>
      <c r="LHQ55" s="85"/>
      <c r="LHR55" s="85"/>
      <c r="LHS55" s="85"/>
      <c r="LHT55" s="85"/>
      <c r="LHU55" s="85"/>
      <c r="LHV55" s="85"/>
      <c r="LHW55" s="85"/>
      <c r="LHX55" s="85"/>
      <c r="LHY55" s="85"/>
      <c r="LHZ55" s="85"/>
      <c r="LIA55" s="85"/>
      <c r="LIB55" s="85"/>
      <c r="LIC55" s="85"/>
      <c r="LID55" s="85"/>
      <c r="LIE55" s="85"/>
      <c r="LIF55" s="85"/>
      <c r="LIG55" s="85"/>
      <c r="LIH55" s="85"/>
      <c r="LII55" s="85"/>
      <c r="LIJ55" s="85"/>
      <c r="LIK55" s="85"/>
      <c r="LIL55" s="85"/>
      <c r="LIM55" s="85"/>
      <c r="LIN55" s="85"/>
      <c r="LIO55" s="85"/>
      <c r="LIP55" s="85"/>
      <c r="LIQ55" s="85"/>
      <c r="LIR55" s="85"/>
      <c r="LIS55" s="85"/>
      <c r="LIT55" s="85"/>
      <c r="LIU55" s="85"/>
      <c r="LIV55" s="85"/>
      <c r="LIW55" s="85"/>
      <c r="LIX55" s="85"/>
      <c r="LIY55" s="85"/>
      <c r="LIZ55" s="85"/>
      <c r="LJA55" s="85"/>
      <c r="LJB55" s="85"/>
      <c r="LJC55" s="85"/>
      <c r="LJD55" s="85"/>
      <c r="LJE55" s="85"/>
      <c r="LJF55" s="85"/>
      <c r="LJG55" s="85"/>
      <c r="LJH55" s="85"/>
      <c r="LJI55" s="85"/>
      <c r="LJJ55" s="85"/>
      <c r="LJK55" s="85"/>
      <c r="LJL55" s="85"/>
      <c r="LJM55" s="85"/>
      <c r="LJN55" s="85"/>
      <c r="LJO55" s="85"/>
      <c r="LJP55" s="85"/>
      <c r="LJQ55" s="85"/>
      <c r="LJR55" s="85"/>
      <c r="LJS55" s="85"/>
      <c r="LJT55" s="85"/>
      <c r="LJU55" s="85"/>
      <c r="LJV55" s="85"/>
      <c r="LJW55" s="85"/>
      <c r="LJX55" s="85"/>
      <c r="LJY55" s="85"/>
      <c r="LJZ55" s="85"/>
      <c r="LKA55" s="85"/>
      <c r="LKB55" s="85"/>
      <c r="LKC55" s="85"/>
      <c r="LKD55" s="85"/>
      <c r="LKE55" s="85"/>
      <c r="LKF55" s="85"/>
      <c r="LKG55" s="85"/>
      <c r="LKH55" s="85"/>
      <c r="LKI55" s="85"/>
      <c r="LKJ55" s="85"/>
      <c r="LKK55" s="85"/>
      <c r="LKL55" s="85"/>
      <c r="LKM55" s="85"/>
      <c r="LKN55" s="85"/>
      <c r="LKO55" s="85"/>
      <c r="LKP55" s="85"/>
      <c r="LKQ55" s="85"/>
      <c r="LKR55" s="85"/>
      <c r="LKS55" s="85"/>
      <c r="LKT55" s="85"/>
      <c r="LKU55" s="85"/>
      <c r="LKV55" s="85"/>
      <c r="LKW55" s="85"/>
      <c r="LKX55" s="85"/>
      <c r="LKY55" s="85"/>
      <c r="LKZ55" s="85"/>
      <c r="LLA55" s="85"/>
      <c r="LLB55" s="85"/>
      <c r="LLC55" s="85"/>
      <c r="LLD55" s="85"/>
      <c r="LLE55" s="85"/>
      <c r="LLF55" s="85"/>
      <c r="LLG55" s="85"/>
      <c r="LLH55" s="85"/>
      <c r="LLI55" s="85"/>
      <c r="LLJ55" s="85"/>
      <c r="LLK55" s="85"/>
      <c r="LLL55" s="85"/>
      <c r="LLM55" s="85"/>
      <c r="LLN55" s="85"/>
      <c r="LLO55" s="85"/>
      <c r="LLP55" s="85"/>
      <c r="LLQ55" s="85"/>
      <c r="LLR55" s="85"/>
      <c r="LLS55" s="85"/>
      <c r="LLT55" s="85"/>
      <c r="LLU55" s="85"/>
      <c r="LLV55" s="85"/>
      <c r="LLW55" s="85"/>
      <c r="LLX55" s="85"/>
      <c r="LLY55" s="85"/>
      <c r="LLZ55" s="85"/>
      <c r="LMA55" s="85"/>
      <c r="LMB55" s="85"/>
      <c r="LMC55" s="85"/>
      <c r="LMD55" s="85"/>
      <c r="LME55" s="85"/>
      <c r="LMF55" s="85"/>
      <c r="LMG55" s="85"/>
      <c r="LMH55" s="85"/>
      <c r="LMI55" s="85"/>
      <c r="LMJ55" s="85"/>
      <c r="LMK55" s="85"/>
      <c r="LML55" s="85"/>
      <c r="LMM55" s="85"/>
      <c r="LMN55" s="85"/>
      <c r="LMO55" s="85"/>
      <c r="LMP55" s="85"/>
      <c r="LMQ55" s="85"/>
      <c r="LMR55" s="85"/>
      <c r="LMS55" s="85"/>
      <c r="LMT55" s="85"/>
      <c r="LMU55" s="85"/>
      <c r="LMV55" s="85"/>
      <c r="LMW55" s="85"/>
      <c r="LMX55" s="85"/>
      <c r="LMY55" s="85"/>
      <c r="LMZ55" s="85"/>
      <c r="LNA55" s="85"/>
      <c r="LNB55" s="85"/>
      <c r="LNC55" s="85"/>
      <c r="LND55" s="85"/>
      <c r="LNE55" s="85"/>
      <c r="LNF55" s="85"/>
      <c r="LNG55" s="85"/>
      <c r="LNH55" s="85"/>
      <c r="LNI55" s="85"/>
      <c r="LNJ55" s="85"/>
      <c r="LNK55" s="85"/>
      <c r="LNL55" s="85"/>
      <c r="LNM55" s="85"/>
      <c r="LNN55" s="85"/>
      <c r="LNO55" s="85"/>
      <c r="LNP55" s="85"/>
      <c r="LNQ55" s="85"/>
      <c r="LNR55" s="85"/>
      <c r="LNS55" s="85"/>
      <c r="LNT55" s="85"/>
      <c r="LNU55" s="85"/>
      <c r="LNV55" s="85"/>
      <c r="LNW55" s="85"/>
      <c r="LNX55" s="85"/>
      <c r="LNY55" s="85"/>
      <c r="LNZ55" s="85"/>
      <c r="LOA55" s="85"/>
      <c r="LOB55" s="85"/>
      <c r="LOC55" s="85"/>
      <c r="LOD55" s="85"/>
      <c r="LOE55" s="85"/>
      <c r="LOF55" s="85"/>
      <c r="LOG55" s="85"/>
      <c r="LOH55" s="85"/>
      <c r="LOI55" s="85"/>
      <c r="LOJ55" s="85"/>
      <c r="LOK55" s="85"/>
      <c r="LOL55" s="85"/>
      <c r="LOM55" s="85"/>
      <c r="LON55" s="85"/>
      <c r="LOO55" s="85"/>
      <c r="LOP55" s="85"/>
      <c r="LOQ55" s="85"/>
      <c r="LOR55" s="85"/>
      <c r="LOS55" s="85"/>
      <c r="LOT55" s="85"/>
      <c r="LOU55" s="85"/>
      <c r="LOV55" s="85"/>
      <c r="LOW55" s="85"/>
      <c r="LOX55" s="85"/>
      <c r="LOY55" s="85"/>
      <c r="LOZ55" s="85"/>
      <c r="LPA55" s="85"/>
      <c r="LPB55" s="85"/>
      <c r="LPC55" s="85"/>
      <c r="LPD55" s="85"/>
      <c r="LPE55" s="85"/>
      <c r="LPF55" s="85"/>
      <c r="LPG55" s="85"/>
      <c r="LPH55" s="85"/>
      <c r="LPI55" s="85"/>
      <c r="LPJ55" s="85"/>
      <c r="LPK55" s="85"/>
      <c r="LPL55" s="85"/>
      <c r="LPM55" s="85"/>
      <c r="LPN55" s="85"/>
      <c r="LPO55" s="85"/>
      <c r="LPP55" s="85"/>
      <c r="LPQ55" s="85"/>
      <c r="LPR55" s="85"/>
      <c r="LPS55" s="85"/>
      <c r="LPT55" s="85"/>
      <c r="LPU55" s="85"/>
      <c r="LPV55" s="85"/>
      <c r="LPW55" s="85"/>
      <c r="LPX55" s="85"/>
      <c r="LPY55" s="85"/>
      <c r="LPZ55" s="85"/>
      <c r="LQA55" s="85"/>
      <c r="LQB55" s="85"/>
      <c r="LQC55" s="85"/>
      <c r="LQD55" s="85"/>
      <c r="LQE55" s="85"/>
      <c r="LQF55" s="85"/>
      <c r="LQG55" s="85"/>
      <c r="LQH55" s="85"/>
      <c r="LQI55" s="85"/>
      <c r="LQJ55" s="85"/>
      <c r="LQK55" s="85"/>
      <c r="LQL55" s="85"/>
      <c r="LQM55" s="85"/>
      <c r="LQN55" s="85"/>
      <c r="LQO55" s="85"/>
      <c r="LQP55" s="85"/>
      <c r="LQQ55" s="85"/>
      <c r="LQR55" s="85"/>
      <c r="LQS55" s="85"/>
      <c r="LQT55" s="85"/>
      <c r="LQU55" s="85"/>
      <c r="LQV55" s="85"/>
      <c r="LQW55" s="85"/>
      <c r="LQX55" s="85"/>
      <c r="LQY55" s="85"/>
      <c r="LQZ55" s="85"/>
      <c r="LRA55" s="85"/>
      <c r="LRB55" s="85"/>
      <c r="LRC55" s="85"/>
      <c r="LRD55" s="85"/>
      <c r="LRE55" s="85"/>
      <c r="LRF55" s="85"/>
      <c r="LRG55" s="85"/>
      <c r="LRH55" s="85"/>
      <c r="LRI55" s="85"/>
      <c r="LRJ55" s="85"/>
      <c r="LRK55" s="85"/>
      <c r="LRL55" s="85"/>
      <c r="LRM55" s="85"/>
      <c r="LRN55" s="85"/>
      <c r="LRO55" s="85"/>
      <c r="LRP55" s="85"/>
      <c r="LRQ55" s="85"/>
      <c r="LRR55" s="85"/>
      <c r="LRS55" s="85"/>
      <c r="LRT55" s="85"/>
      <c r="LRU55" s="85"/>
      <c r="LRV55" s="85"/>
      <c r="LRW55" s="85"/>
      <c r="LRX55" s="85"/>
      <c r="LRY55" s="85"/>
      <c r="LRZ55" s="85"/>
      <c r="LSA55" s="85"/>
      <c r="LSB55" s="85"/>
      <c r="LSC55" s="85"/>
      <c r="LSD55" s="85"/>
      <c r="LSE55" s="85"/>
      <c r="LSF55" s="85"/>
      <c r="LSG55" s="85"/>
      <c r="LSH55" s="85"/>
      <c r="LSI55" s="85"/>
      <c r="LSJ55" s="85"/>
      <c r="LSK55" s="85"/>
      <c r="LSL55" s="85"/>
      <c r="LSM55" s="85"/>
      <c r="LSN55" s="85"/>
      <c r="LSO55" s="85"/>
      <c r="LSP55" s="85"/>
      <c r="LSQ55" s="85"/>
      <c r="LSR55" s="85"/>
      <c r="LSS55" s="85"/>
      <c r="LST55" s="85"/>
      <c r="LSU55" s="85"/>
      <c r="LSV55" s="85"/>
      <c r="LSW55" s="85"/>
      <c r="LSX55" s="85"/>
      <c r="LSY55" s="85"/>
      <c r="LSZ55" s="85"/>
      <c r="LTA55" s="85"/>
      <c r="LTB55" s="85"/>
      <c r="LTC55" s="85"/>
      <c r="LTD55" s="85"/>
      <c r="LTE55" s="85"/>
      <c r="LTF55" s="85"/>
      <c r="LTG55" s="85"/>
      <c r="LTH55" s="85"/>
      <c r="LTI55" s="85"/>
      <c r="LTJ55" s="85"/>
      <c r="LTK55" s="85"/>
      <c r="LTL55" s="85"/>
      <c r="LTM55" s="85"/>
      <c r="LTN55" s="85"/>
      <c r="LTO55" s="85"/>
      <c r="LTP55" s="85"/>
      <c r="LTQ55" s="85"/>
      <c r="LTR55" s="85"/>
      <c r="LTS55" s="85"/>
      <c r="LTT55" s="85"/>
      <c r="LTU55" s="85"/>
      <c r="LTV55" s="85"/>
      <c r="LTW55" s="85"/>
      <c r="LTX55" s="85"/>
      <c r="LTY55" s="85"/>
      <c r="LTZ55" s="85"/>
      <c r="LUA55" s="85"/>
      <c r="LUB55" s="85"/>
      <c r="LUC55" s="85"/>
      <c r="LUD55" s="85"/>
      <c r="LUE55" s="85"/>
      <c r="LUF55" s="85"/>
      <c r="LUG55" s="85"/>
      <c r="LUH55" s="85"/>
      <c r="LUI55" s="85"/>
      <c r="LUJ55" s="85"/>
      <c r="LUK55" s="85"/>
      <c r="LUL55" s="85"/>
      <c r="LUM55" s="85"/>
      <c r="LUN55" s="85"/>
      <c r="LUO55" s="85"/>
      <c r="LUP55" s="85"/>
      <c r="LUQ55" s="85"/>
      <c r="LUR55" s="85"/>
      <c r="LUS55" s="85"/>
      <c r="LUT55" s="85"/>
      <c r="LUU55" s="85"/>
      <c r="LUV55" s="85"/>
      <c r="LUW55" s="85"/>
      <c r="LUX55" s="85"/>
      <c r="LUY55" s="85"/>
      <c r="LUZ55" s="85"/>
      <c r="LVA55" s="85"/>
      <c r="LVB55" s="85"/>
      <c r="LVC55" s="85"/>
      <c r="LVD55" s="85"/>
      <c r="LVE55" s="85"/>
      <c r="LVF55" s="85"/>
      <c r="LVG55" s="85"/>
      <c r="LVH55" s="85"/>
      <c r="LVI55" s="85"/>
      <c r="LVJ55" s="85"/>
      <c r="LVK55" s="85"/>
      <c r="LVL55" s="85"/>
      <c r="LVM55" s="85"/>
      <c r="LVN55" s="85"/>
      <c r="LVO55" s="85"/>
      <c r="LVP55" s="85"/>
      <c r="LVQ55" s="85"/>
      <c r="LVR55" s="85"/>
      <c r="LVS55" s="85"/>
      <c r="LVT55" s="85"/>
      <c r="LVU55" s="85"/>
      <c r="LVV55" s="85"/>
      <c r="LVW55" s="85"/>
      <c r="LVX55" s="85"/>
      <c r="LVY55" s="85"/>
      <c r="LVZ55" s="85"/>
      <c r="LWA55" s="85"/>
      <c r="LWB55" s="85"/>
      <c r="LWC55" s="85"/>
      <c r="LWD55" s="85"/>
      <c r="LWE55" s="85"/>
      <c r="LWF55" s="85"/>
      <c r="LWG55" s="85"/>
      <c r="LWH55" s="85"/>
      <c r="LWI55" s="85"/>
      <c r="LWJ55" s="85"/>
      <c r="LWK55" s="85"/>
      <c r="LWL55" s="85"/>
      <c r="LWM55" s="85"/>
      <c r="LWN55" s="85"/>
      <c r="LWO55" s="85"/>
      <c r="LWP55" s="85"/>
      <c r="LWQ55" s="85"/>
      <c r="LWR55" s="85"/>
      <c r="LWS55" s="85"/>
      <c r="LWT55" s="85"/>
      <c r="LWU55" s="85"/>
      <c r="LWV55" s="85"/>
      <c r="LWW55" s="85"/>
      <c r="LWX55" s="85"/>
      <c r="LWY55" s="85"/>
      <c r="LWZ55" s="85"/>
      <c r="LXA55" s="85"/>
      <c r="LXB55" s="85"/>
      <c r="LXC55" s="85"/>
      <c r="LXD55" s="85"/>
      <c r="LXE55" s="85"/>
      <c r="LXF55" s="85"/>
      <c r="LXG55" s="85"/>
      <c r="LXH55" s="85"/>
      <c r="LXI55" s="85"/>
      <c r="LXJ55" s="85"/>
      <c r="LXK55" s="85"/>
      <c r="LXL55" s="85"/>
      <c r="LXM55" s="85"/>
      <c r="LXN55" s="85"/>
      <c r="LXO55" s="85"/>
      <c r="LXP55" s="85"/>
      <c r="LXQ55" s="85"/>
      <c r="LXR55" s="85"/>
      <c r="LXS55" s="85"/>
      <c r="LXT55" s="85"/>
      <c r="LXU55" s="85"/>
      <c r="LXV55" s="85"/>
      <c r="LXW55" s="85"/>
      <c r="LXX55" s="85"/>
      <c r="LXY55" s="85"/>
      <c r="LXZ55" s="85"/>
      <c r="LYA55" s="85"/>
      <c r="LYB55" s="85"/>
      <c r="LYC55" s="85"/>
      <c r="LYD55" s="85"/>
      <c r="LYE55" s="85"/>
      <c r="LYF55" s="85"/>
      <c r="LYG55" s="85"/>
      <c r="LYH55" s="85"/>
      <c r="LYI55" s="85"/>
      <c r="LYJ55" s="85"/>
      <c r="LYK55" s="85"/>
      <c r="LYL55" s="85"/>
      <c r="LYM55" s="85"/>
      <c r="LYN55" s="85"/>
      <c r="LYO55" s="85"/>
      <c r="LYP55" s="85"/>
      <c r="LYQ55" s="85"/>
      <c r="LYR55" s="85"/>
      <c r="LYS55" s="85"/>
      <c r="LYT55" s="85"/>
      <c r="LYU55" s="85"/>
      <c r="LYV55" s="85"/>
      <c r="LYW55" s="85"/>
      <c r="LYX55" s="85"/>
      <c r="LYY55" s="85"/>
      <c r="LYZ55" s="85"/>
      <c r="LZA55" s="85"/>
      <c r="LZB55" s="85"/>
      <c r="LZC55" s="85"/>
      <c r="LZD55" s="85"/>
      <c r="LZE55" s="85"/>
      <c r="LZF55" s="85"/>
      <c r="LZG55" s="85"/>
      <c r="LZH55" s="85"/>
      <c r="LZI55" s="85"/>
      <c r="LZJ55" s="85"/>
      <c r="LZK55" s="85"/>
      <c r="LZL55" s="85"/>
      <c r="LZM55" s="85"/>
      <c r="LZN55" s="85"/>
      <c r="LZO55" s="85"/>
      <c r="LZP55" s="85"/>
      <c r="LZQ55" s="85"/>
      <c r="LZR55" s="85"/>
      <c r="LZS55" s="85"/>
      <c r="LZT55" s="85"/>
      <c r="LZU55" s="85"/>
      <c r="LZV55" s="85"/>
      <c r="LZW55" s="85"/>
      <c r="LZX55" s="85"/>
      <c r="LZY55" s="85"/>
      <c r="LZZ55" s="85"/>
      <c r="MAA55" s="85"/>
      <c r="MAB55" s="85"/>
      <c r="MAC55" s="85"/>
      <c r="MAD55" s="85"/>
      <c r="MAE55" s="85"/>
      <c r="MAF55" s="85"/>
      <c r="MAG55" s="85"/>
      <c r="MAH55" s="85"/>
      <c r="MAI55" s="85"/>
      <c r="MAJ55" s="85"/>
      <c r="MAK55" s="85"/>
      <c r="MAL55" s="85"/>
      <c r="MAM55" s="85"/>
      <c r="MAN55" s="85"/>
      <c r="MAO55" s="85"/>
      <c r="MAP55" s="85"/>
      <c r="MAQ55" s="85"/>
      <c r="MAR55" s="85"/>
      <c r="MAS55" s="85"/>
      <c r="MAT55" s="85"/>
      <c r="MAU55" s="85"/>
      <c r="MAV55" s="85"/>
      <c r="MAW55" s="85"/>
      <c r="MAX55" s="85"/>
      <c r="MAY55" s="85"/>
      <c r="MAZ55" s="85"/>
      <c r="MBA55" s="85"/>
      <c r="MBB55" s="85"/>
      <c r="MBC55" s="85"/>
      <c r="MBD55" s="85"/>
      <c r="MBE55" s="85"/>
      <c r="MBF55" s="85"/>
      <c r="MBG55" s="85"/>
      <c r="MBH55" s="85"/>
      <c r="MBI55" s="85"/>
      <c r="MBJ55" s="85"/>
      <c r="MBK55" s="85"/>
      <c r="MBL55" s="85"/>
      <c r="MBM55" s="85"/>
      <c r="MBN55" s="85"/>
      <c r="MBO55" s="85"/>
      <c r="MBP55" s="85"/>
      <c r="MBQ55" s="85"/>
      <c r="MBR55" s="85"/>
      <c r="MBS55" s="85"/>
      <c r="MBT55" s="85"/>
      <c r="MBU55" s="85"/>
      <c r="MBV55" s="85"/>
      <c r="MBW55" s="85"/>
      <c r="MBX55" s="85"/>
      <c r="MBY55" s="85"/>
      <c r="MBZ55" s="85"/>
      <c r="MCA55" s="85"/>
      <c r="MCB55" s="85"/>
      <c r="MCC55" s="85"/>
      <c r="MCD55" s="85"/>
      <c r="MCE55" s="85"/>
      <c r="MCF55" s="85"/>
      <c r="MCG55" s="85"/>
      <c r="MCH55" s="85"/>
      <c r="MCI55" s="85"/>
      <c r="MCJ55" s="85"/>
      <c r="MCK55" s="85"/>
      <c r="MCL55" s="85"/>
      <c r="MCM55" s="85"/>
      <c r="MCN55" s="85"/>
      <c r="MCO55" s="85"/>
      <c r="MCP55" s="85"/>
      <c r="MCQ55" s="85"/>
      <c r="MCR55" s="85"/>
      <c r="MCS55" s="85"/>
      <c r="MCT55" s="85"/>
      <c r="MCU55" s="85"/>
      <c r="MCV55" s="85"/>
      <c r="MCW55" s="85"/>
      <c r="MCX55" s="85"/>
      <c r="MCY55" s="85"/>
      <c r="MCZ55" s="85"/>
      <c r="MDA55" s="85"/>
      <c r="MDB55" s="85"/>
      <c r="MDC55" s="85"/>
      <c r="MDD55" s="85"/>
      <c r="MDE55" s="85"/>
      <c r="MDF55" s="85"/>
      <c r="MDG55" s="85"/>
      <c r="MDH55" s="85"/>
      <c r="MDI55" s="85"/>
      <c r="MDJ55" s="85"/>
      <c r="MDK55" s="85"/>
      <c r="MDL55" s="85"/>
      <c r="MDM55" s="85"/>
      <c r="MDN55" s="85"/>
      <c r="MDO55" s="85"/>
      <c r="MDP55" s="85"/>
      <c r="MDQ55" s="85"/>
      <c r="MDR55" s="85"/>
      <c r="MDS55" s="85"/>
      <c r="MDT55" s="85"/>
      <c r="MDU55" s="85"/>
      <c r="MDV55" s="85"/>
      <c r="MDW55" s="85"/>
      <c r="MDX55" s="85"/>
      <c r="MDY55" s="85"/>
      <c r="MDZ55" s="85"/>
      <c r="MEA55" s="85"/>
      <c r="MEB55" s="85"/>
      <c r="MEC55" s="85"/>
      <c r="MED55" s="85"/>
      <c r="MEE55" s="85"/>
      <c r="MEF55" s="85"/>
      <c r="MEG55" s="85"/>
      <c r="MEH55" s="85"/>
      <c r="MEI55" s="85"/>
      <c r="MEJ55" s="85"/>
      <c r="MEK55" s="85"/>
      <c r="MEL55" s="85"/>
      <c r="MEM55" s="85"/>
      <c r="MEN55" s="85"/>
      <c r="MEO55" s="85"/>
      <c r="MEP55" s="85"/>
      <c r="MEQ55" s="85"/>
      <c r="MER55" s="85"/>
      <c r="MES55" s="85"/>
      <c r="MET55" s="85"/>
      <c r="MEU55" s="85"/>
      <c r="MEV55" s="85"/>
      <c r="MEW55" s="85"/>
      <c r="MEX55" s="85"/>
      <c r="MEY55" s="85"/>
      <c r="MEZ55" s="85"/>
      <c r="MFA55" s="85"/>
      <c r="MFB55" s="85"/>
      <c r="MFC55" s="85"/>
      <c r="MFD55" s="85"/>
      <c r="MFE55" s="85"/>
      <c r="MFF55" s="85"/>
      <c r="MFG55" s="85"/>
      <c r="MFH55" s="85"/>
      <c r="MFI55" s="85"/>
      <c r="MFJ55" s="85"/>
      <c r="MFK55" s="85"/>
      <c r="MFL55" s="85"/>
      <c r="MFM55" s="85"/>
      <c r="MFN55" s="85"/>
      <c r="MFO55" s="85"/>
      <c r="MFP55" s="85"/>
      <c r="MFQ55" s="85"/>
      <c r="MFR55" s="85"/>
      <c r="MFS55" s="85"/>
      <c r="MFT55" s="85"/>
      <c r="MFU55" s="85"/>
      <c r="MFV55" s="85"/>
      <c r="MFW55" s="85"/>
      <c r="MFX55" s="85"/>
      <c r="MFY55" s="85"/>
      <c r="MFZ55" s="85"/>
      <c r="MGA55" s="85"/>
      <c r="MGB55" s="85"/>
      <c r="MGC55" s="85"/>
      <c r="MGD55" s="85"/>
      <c r="MGE55" s="85"/>
      <c r="MGF55" s="85"/>
      <c r="MGG55" s="85"/>
      <c r="MGH55" s="85"/>
      <c r="MGI55" s="85"/>
      <c r="MGJ55" s="85"/>
      <c r="MGK55" s="85"/>
      <c r="MGL55" s="85"/>
      <c r="MGM55" s="85"/>
      <c r="MGN55" s="85"/>
      <c r="MGO55" s="85"/>
      <c r="MGP55" s="85"/>
      <c r="MGQ55" s="85"/>
      <c r="MGR55" s="85"/>
      <c r="MGS55" s="85"/>
      <c r="MGT55" s="85"/>
      <c r="MGU55" s="85"/>
      <c r="MGV55" s="85"/>
      <c r="MGW55" s="85"/>
      <c r="MGX55" s="85"/>
      <c r="MGY55" s="85"/>
      <c r="MGZ55" s="85"/>
      <c r="MHA55" s="85"/>
      <c r="MHB55" s="85"/>
      <c r="MHC55" s="85"/>
      <c r="MHD55" s="85"/>
      <c r="MHE55" s="85"/>
      <c r="MHF55" s="85"/>
      <c r="MHG55" s="85"/>
      <c r="MHH55" s="85"/>
      <c r="MHI55" s="85"/>
      <c r="MHJ55" s="85"/>
      <c r="MHK55" s="85"/>
      <c r="MHL55" s="85"/>
      <c r="MHM55" s="85"/>
      <c r="MHN55" s="85"/>
      <c r="MHO55" s="85"/>
      <c r="MHP55" s="85"/>
      <c r="MHQ55" s="85"/>
      <c r="MHR55" s="85"/>
      <c r="MHS55" s="85"/>
      <c r="MHT55" s="85"/>
      <c r="MHU55" s="85"/>
      <c r="MHV55" s="85"/>
      <c r="MHW55" s="85"/>
      <c r="MHX55" s="85"/>
      <c r="MHY55" s="85"/>
      <c r="MHZ55" s="85"/>
      <c r="MIA55" s="85"/>
      <c r="MIB55" s="85"/>
      <c r="MIC55" s="85"/>
      <c r="MID55" s="85"/>
      <c r="MIE55" s="85"/>
      <c r="MIF55" s="85"/>
      <c r="MIG55" s="85"/>
      <c r="MIH55" s="85"/>
      <c r="MII55" s="85"/>
      <c r="MIJ55" s="85"/>
      <c r="MIK55" s="85"/>
      <c r="MIL55" s="85"/>
      <c r="MIM55" s="85"/>
      <c r="MIN55" s="85"/>
      <c r="MIO55" s="85"/>
      <c r="MIP55" s="85"/>
      <c r="MIQ55" s="85"/>
      <c r="MIR55" s="85"/>
      <c r="MIS55" s="85"/>
      <c r="MIT55" s="85"/>
      <c r="MIU55" s="85"/>
      <c r="MIV55" s="85"/>
      <c r="MIW55" s="85"/>
      <c r="MIX55" s="85"/>
      <c r="MIY55" s="85"/>
      <c r="MIZ55" s="85"/>
      <c r="MJA55" s="85"/>
      <c r="MJB55" s="85"/>
      <c r="MJC55" s="85"/>
      <c r="MJD55" s="85"/>
      <c r="MJE55" s="85"/>
      <c r="MJF55" s="85"/>
      <c r="MJG55" s="85"/>
      <c r="MJH55" s="85"/>
      <c r="MJI55" s="85"/>
      <c r="MJJ55" s="85"/>
      <c r="MJK55" s="85"/>
      <c r="MJL55" s="85"/>
      <c r="MJM55" s="85"/>
      <c r="MJN55" s="85"/>
      <c r="MJO55" s="85"/>
      <c r="MJP55" s="85"/>
      <c r="MJQ55" s="85"/>
      <c r="MJR55" s="85"/>
      <c r="MJS55" s="85"/>
      <c r="MJT55" s="85"/>
      <c r="MJU55" s="85"/>
      <c r="MJV55" s="85"/>
      <c r="MJW55" s="85"/>
      <c r="MJX55" s="85"/>
      <c r="MJY55" s="85"/>
      <c r="MJZ55" s="85"/>
      <c r="MKA55" s="85"/>
      <c r="MKB55" s="85"/>
      <c r="MKC55" s="85"/>
      <c r="MKD55" s="85"/>
      <c r="MKE55" s="85"/>
      <c r="MKF55" s="85"/>
      <c r="MKG55" s="85"/>
      <c r="MKH55" s="85"/>
      <c r="MKI55" s="85"/>
      <c r="MKJ55" s="85"/>
      <c r="MKK55" s="85"/>
      <c r="MKL55" s="85"/>
      <c r="MKM55" s="85"/>
      <c r="MKN55" s="85"/>
      <c r="MKO55" s="85"/>
      <c r="MKP55" s="85"/>
      <c r="MKQ55" s="85"/>
      <c r="MKR55" s="85"/>
      <c r="MKS55" s="85"/>
      <c r="MKT55" s="85"/>
      <c r="MKU55" s="85"/>
      <c r="MKV55" s="85"/>
      <c r="MKW55" s="85"/>
      <c r="MKX55" s="85"/>
      <c r="MKY55" s="85"/>
      <c r="MKZ55" s="85"/>
      <c r="MLA55" s="85"/>
      <c r="MLB55" s="85"/>
      <c r="MLC55" s="85"/>
      <c r="MLD55" s="85"/>
      <c r="MLE55" s="85"/>
      <c r="MLF55" s="85"/>
      <c r="MLG55" s="85"/>
      <c r="MLH55" s="85"/>
      <c r="MLI55" s="85"/>
      <c r="MLJ55" s="85"/>
      <c r="MLK55" s="85"/>
      <c r="MLL55" s="85"/>
      <c r="MLM55" s="85"/>
      <c r="MLN55" s="85"/>
      <c r="MLO55" s="85"/>
      <c r="MLP55" s="85"/>
      <c r="MLQ55" s="85"/>
      <c r="MLR55" s="85"/>
      <c r="MLS55" s="85"/>
      <c r="MLT55" s="85"/>
      <c r="MLU55" s="85"/>
      <c r="MLV55" s="85"/>
      <c r="MLW55" s="85"/>
      <c r="MLX55" s="85"/>
      <c r="MLY55" s="85"/>
      <c r="MLZ55" s="85"/>
      <c r="MMA55" s="85"/>
      <c r="MMB55" s="85"/>
      <c r="MMC55" s="85"/>
      <c r="MMD55" s="85"/>
      <c r="MME55" s="85"/>
      <c r="MMF55" s="85"/>
      <c r="MMG55" s="85"/>
      <c r="MMH55" s="85"/>
      <c r="MMI55" s="85"/>
      <c r="MMJ55" s="85"/>
      <c r="MMK55" s="85"/>
      <c r="MML55" s="85"/>
      <c r="MMM55" s="85"/>
      <c r="MMN55" s="85"/>
      <c r="MMO55" s="85"/>
      <c r="MMP55" s="85"/>
      <c r="MMQ55" s="85"/>
      <c r="MMR55" s="85"/>
      <c r="MMS55" s="85"/>
      <c r="MMT55" s="85"/>
      <c r="MMU55" s="85"/>
      <c r="MMV55" s="85"/>
      <c r="MMW55" s="85"/>
      <c r="MMX55" s="85"/>
      <c r="MMY55" s="85"/>
      <c r="MMZ55" s="85"/>
      <c r="MNA55" s="85"/>
      <c r="MNB55" s="85"/>
      <c r="MNC55" s="85"/>
      <c r="MND55" s="85"/>
      <c r="MNE55" s="85"/>
      <c r="MNF55" s="85"/>
      <c r="MNG55" s="85"/>
      <c r="MNH55" s="85"/>
      <c r="MNI55" s="85"/>
      <c r="MNJ55" s="85"/>
      <c r="MNK55" s="85"/>
      <c r="MNL55" s="85"/>
      <c r="MNM55" s="85"/>
      <c r="MNN55" s="85"/>
      <c r="MNO55" s="85"/>
      <c r="MNP55" s="85"/>
      <c r="MNQ55" s="85"/>
      <c r="MNR55" s="85"/>
      <c r="MNS55" s="85"/>
      <c r="MNT55" s="85"/>
      <c r="MNU55" s="85"/>
      <c r="MNV55" s="85"/>
      <c r="MNW55" s="85"/>
      <c r="MNX55" s="85"/>
      <c r="MNY55" s="85"/>
      <c r="MNZ55" s="85"/>
      <c r="MOA55" s="85"/>
      <c r="MOB55" s="85"/>
      <c r="MOC55" s="85"/>
      <c r="MOD55" s="85"/>
      <c r="MOE55" s="85"/>
      <c r="MOF55" s="85"/>
      <c r="MOG55" s="85"/>
      <c r="MOH55" s="85"/>
      <c r="MOI55" s="85"/>
      <c r="MOJ55" s="85"/>
      <c r="MOK55" s="85"/>
      <c r="MOL55" s="85"/>
      <c r="MOM55" s="85"/>
      <c r="MON55" s="85"/>
      <c r="MOO55" s="85"/>
      <c r="MOP55" s="85"/>
      <c r="MOQ55" s="85"/>
      <c r="MOR55" s="85"/>
      <c r="MOS55" s="85"/>
      <c r="MOT55" s="85"/>
      <c r="MOU55" s="85"/>
      <c r="MOV55" s="85"/>
      <c r="MOW55" s="85"/>
      <c r="MOX55" s="85"/>
      <c r="MOY55" s="85"/>
      <c r="MOZ55" s="85"/>
      <c r="MPA55" s="85"/>
      <c r="MPB55" s="85"/>
      <c r="MPC55" s="85"/>
      <c r="MPD55" s="85"/>
      <c r="MPE55" s="85"/>
      <c r="MPF55" s="85"/>
      <c r="MPG55" s="85"/>
      <c r="MPH55" s="85"/>
      <c r="MPI55" s="85"/>
      <c r="MPJ55" s="85"/>
      <c r="MPK55" s="85"/>
      <c r="MPL55" s="85"/>
      <c r="MPM55" s="85"/>
      <c r="MPN55" s="85"/>
      <c r="MPO55" s="85"/>
      <c r="MPP55" s="85"/>
      <c r="MPQ55" s="85"/>
      <c r="MPR55" s="85"/>
      <c r="MPS55" s="85"/>
      <c r="MPT55" s="85"/>
      <c r="MPU55" s="85"/>
      <c r="MPV55" s="85"/>
      <c r="MPW55" s="85"/>
      <c r="MPX55" s="85"/>
      <c r="MPY55" s="85"/>
      <c r="MPZ55" s="85"/>
      <c r="MQA55" s="85"/>
      <c r="MQB55" s="85"/>
      <c r="MQC55" s="85"/>
      <c r="MQD55" s="85"/>
      <c r="MQE55" s="85"/>
      <c r="MQF55" s="85"/>
      <c r="MQG55" s="85"/>
      <c r="MQH55" s="85"/>
      <c r="MQI55" s="85"/>
      <c r="MQJ55" s="85"/>
      <c r="MQK55" s="85"/>
      <c r="MQL55" s="85"/>
      <c r="MQM55" s="85"/>
      <c r="MQN55" s="85"/>
      <c r="MQO55" s="85"/>
      <c r="MQP55" s="85"/>
      <c r="MQQ55" s="85"/>
      <c r="MQR55" s="85"/>
      <c r="MQS55" s="85"/>
      <c r="MQT55" s="85"/>
      <c r="MQU55" s="85"/>
      <c r="MQV55" s="85"/>
      <c r="MQW55" s="85"/>
      <c r="MQX55" s="85"/>
      <c r="MQY55" s="85"/>
      <c r="MQZ55" s="85"/>
      <c r="MRA55" s="85"/>
      <c r="MRB55" s="85"/>
      <c r="MRC55" s="85"/>
      <c r="MRD55" s="85"/>
      <c r="MRE55" s="85"/>
      <c r="MRF55" s="85"/>
      <c r="MRG55" s="85"/>
      <c r="MRH55" s="85"/>
      <c r="MRI55" s="85"/>
      <c r="MRJ55" s="85"/>
      <c r="MRK55" s="85"/>
      <c r="MRL55" s="85"/>
      <c r="MRM55" s="85"/>
      <c r="MRN55" s="85"/>
      <c r="MRO55" s="85"/>
      <c r="MRP55" s="85"/>
      <c r="MRQ55" s="85"/>
      <c r="MRR55" s="85"/>
      <c r="MRS55" s="85"/>
      <c r="MRT55" s="85"/>
      <c r="MRU55" s="85"/>
      <c r="MRV55" s="85"/>
      <c r="MRW55" s="85"/>
      <c r="MRX55" s="85"/>
      <c r="MRY55" s="85"/>
      <c r="MRZ55" s="85"/>
      <c r="MSA55" s="85"/>
      <c r="MSB55" s="85"/>
      <c r="MSC55" s="85"/>
      <c r="MSD55" s="85"/>
      <c r="MSE55" s="85"/>
      <c r="MSF55" s="85"/>
      <c r="MSG55" s="85"/>
      <c r="MSH55" s="85"/>
      <c r="MSI55" s="85"/>
      <c r="MSJ55" s="85"/>
      <c r="MSK55" s="85"/>
      <c r="MSL55" s="85"/>
      <c r="MSM55" s="85"/>
      <c r="MSN55" s="85"/>
      <c r="MSO55" s="85"/>
      <c r="MSP55" s="85"/>
      <c r="MSQ55" s="85"/>
      <c r="MSR55" s="85"/>
      <c r="MSS55" s="85"/>
      <c r="MST55" s="85"/>
      <c r="MSU55" s="85"/>
      <c r="MSV55" s="85"/>
      <c r="MSW55" s="85"/>
      <c r="MSX55" s="85"/>
      <c r="MSY55" s="85"/>
      <c r="MSZ55" s="85"/>
      <c r="MTA55" s="85"/>
      <c r="MTB55" s="85"/>
      <c r="MTC55" s="85"/>
      <c r="MTD55" s="85"/>
      <c r="MTE55" s="85"/>
      <c r="MTF55" s="85"/>
      <c r="MTG55" s="85"/>
      <c r="MTH55" s="85"/>
      <c r="MTI55" s="85"/>
      <c r="MTJ55" s="85"/>
      <c r="MTK55" s="85"/>
      <c r="MTL55" s="85"/>
      <c r="MTM55" s="85"/>
      <c r="MTN55" s="85"/>
      <c r="MTO55" s="85"/>
      <c r="MTP55" s="85"/>
      <c r="MTQ55" s="85"/>
      <c r="MTR55" s="85"/>
      <c r="MTS55" s="85"/>
      <c r="MTT55" s="85"/>
      <c r="MTU55" s="85"/>
      <c r="MTV55" s="85"/>
      <c r="MTW55" s="85"/>
      <c r="MTX55" s="85"/>
      <c r="MTY55" s="85"/>
      <c r="MTZ55" s="85"/>
      <c r="MUA55" s="85"/>
      <c r="MUB55" s="85"/>
      <c r="MUC55" s="85"/>
      <c r="MUD55" s="85"/>
      <c r="MUE55" s="85"/>
      <c r="MUF55" s="85"/>
      <c r="MUG55" s="85"/>
      <c r="MUH55" s="85"/>
      <c r="MUI55" s="85"/>
      <c r="MUJ55" s="85"/>
      <c r="MUK55" s="85"/>
      <c r="MUL55" s="85"/>
      <c r="MUM55" s="85"/>
      <c r="MUN55" s="85"/>
      <c r="MUO55" s="85"/>
      <c r="MUP55" s="85"/>
      <c r="MUQ55" s="85"/>
      <c r="MUR55" s="85"/>
      <c r="MUS55" s="85"/>
      <c r="MUT55" s="85"/>
      <c r="MUU55" s="85"/>
      <c r="MUV55" s="85"/>
      <c r="MUW55" s="85"/>
      <c r="MUX55" s="85"/>
      <c r="MUY55" s="85"/>
      <c r="MUZ55" s="85"/>
      <c r="MVA55" s="85"/>
      <c r="MVB55" s="85"/>
      <c r="MVC55" s="85"/>
      <c r="MVD55" s="85"/>
      <c r="MVE55" s="85"/>
      <c r="MVF55" s="85"/>
      <c r="MVG55" s="85"/>
      <c r="MVH55" s="85"/>
      <c r="MVI55" s="85"/>
      <c r="MVJ55" s="85"/>
      <c r="MVK55" s="85"/>
      <c r="MVL55" s="85"/>
      <c r="MVM55" s="85"/>
      <c r="MVN55" s="85"/>
      <c r="MVO55" s="85"/>
      <c r="MVP55" s="85"/>
      <c r="MVQ55" s="85"/>
      <c r="MVR55" s="85"/>
      <c r="MVS55" s="85"/>
      <c r="MVT55" s="85"/>
      <c r="MVU55" s="85"/>
      <c r="MVV55" s="85"/>
      <c r="MVW55" s="85"/>
      <c r="MVX55" s="85"/>
      <c r="MVY55" s="85"/>
      <c r="MVZ55" s="85"/>
      <c r="MWA55" s="85"/>
      <c r="MWB55" s="85"/>
      <c r="MWC55" s="85"/>
      <c r="MWD55" s="85"/>
      <c r="MWE55" s="85"/>
      <c r="MWF55" s="85"/>
      <c r="MWG55" s="85"/>
      <c r="MWH55" s="85"/>
      <c r="MWI55" s="85"/>
      <c r="MWJ55" s="85"/>
      <c r="MWK55" s="85"/>
      <c r="MWL55" s="85"/>
      <c r="MWM55" s="85"/>
      <c r="MWN55" s="85"/>
      <c r="MWO55" s="85"/>
      <c r="MWP55" s="85"/>
      <c r="MWQ55" s="85"/>
      <c r="MWR55" s="85"/>
      <c r="MWS55" s="85"/>
      <c r="MWT55" s="85"/>
      <c r="MWU55" s="85"/>
      <c r="MWV55" s="85"/>
      <c r="MWW55" s="85"/>
      <c r="MWX55" s="85"/>
      <c r="MWY55" s="85"/>
      <c r="MWZ55" s="85"/>
      <c r="MXA55" s="85"/>
      <c r="MXB55" s="85"/>
      <c r="MXC55" s="85"/>
      <c r="MXD55" s="85"/>
      <c r="MXE55" s="85"/>
      <c r="MXF55" s="85"/>
      <c r="MXG55" s="85"/>
      <c r="MXH55" s="85"/>
      <c r="MXI55" s="85"/>
      <c r="MXJ55" s="85"/>
      <c r="MXK55" s="85"/>
      <c r="MXL55" s="85"/>
      <c r="MXM55" s="85"/>
      <c r="MXN55" s="85"/>
      <c r="MXO55" s="85"/>
      <c r="MXP55" s="85"/>
      <c r="MXQ55" s="85"/>
      <c r="MXR55" s="85"/>
      <c r="MXS55" s="85"/>
      <c r="MXT55" s="85"/>
      <c r="MXU55" s="85"/>
      <c r="MXV55" s="85"/>
      <c r="MXW55" s="85"/>
      <c r="MXX55" s="85"/>
      <c r="MXY55" s="85"/>
      <c r="MXZ55" s="85"/>
      <c r="MYA55" s="85"/>
      <c r="MYB55" s="85"/>
      <c r="MYC55" s="85"/>
      <c r="MYD55" s="85"/>
      <c r="MYE55" s="85"/>
      <c r="MYF55" s="85"/>
      <c r="MYG55" s="85"/>
      <c r="MYH55" s="85"/>
      <c r="MYI55" s="85"/>
      <c r="MYJ55" s="85"/>
      <c r="MYK55" s="85"/>
      <c r="MYL55" s="85"/>
      <c r="MYM55" s="85"/>
      <c r="MYN55" s="85"/>
      <c r="MYO55" s="85"/>
      <c r="MYP55" s="85"/>
      <c r="MYQ55" s="85"/>
      <c r="MYR55" s="85"/>
      <c r="MYS55" s="85"/>
      <c r="MYT55" s="85"/>
      <c r="MYU55" s="85"/>
      <c r="MYV55" s="85"/>
      <c r="MYW55" s="85"/>
      <c r="MYX55" s="85"/>
      <c r="MYY55" s="85"/>
      <c r="MYZ55" s="85"/>
      <c r="MZA55" s="85"/>
      <c r="MZB55" s="85"/>
      <c r="MZC55" s="85"/>
      <c r="MZD55" s="85"/>
      <c r="MZE55" s="85"/>
      <c r="MZF55" s="85"/>
      <c r="MZG55" s="85"/>
      <c r="MZH55" s="85"/>
      <c r="MZI55" s="85"/>
      <c r="MZJ55" s="85"/>
      <c r="MZK55" s="85"/>
      <c r="MZL55" s="85"/>
      <c r="MZM55" s="85"/>
      <c r="MZN55" s="85"/>
      <c r="MZO55" s="85"/>
      <c r="MZP55" s="85"/>
      <c r="MZQ55" s="85"/>
      <c r="MZR55" s="85"/>
      <c r="MZS55" s="85"/>
      <c r="MZT55" s="85"/>
      <c r="MZU55" s="85"/>
      <c r="MZV55" s="85"/>
      <c r="MZW55" s="85"/>
      <c r="MZX55" s="85"/>
      <c r="MZY55" s="85"/>
      <c r="MZZ55" s="85"/>
      <c r="NAA55" s="85"/>
      <c r="NAB55" s="85"/>
      <c r="NAC55" s="85"/>
      <c r="NAD55" s="85"/>
      <c r="NAE55" s="85"/>
      <c r="NAF55" s="85"/>
      <c r="NAG55" s="85"/>
      <c r="NAH55" s="85"/>
      <c r="NAI55" s="85"/>
      <c r="NAJ55" s="85"/>
      <c r="NAK55" s="85"/>
      <c r="NAL55" s="85"/>
      <c r="NAM55" s="85"/>
      <c r="NAN55" s="85"/>
      <c r="NAO55" s="85"/>
      <c r="NAP55" s="85"/>
      <c r="NAQ55" s="85"/>
      <c r="NAR55" s="85"/>
      <c r="NAS55" s="85"/>
      <c r="NAT55" s="85"/>
      <c r="NAU55" s="85"/>
      <c r="NAV55" s="85"/>
      <c r="NAW55" s="85"/>
      <c r="NAX55" s="85"/>
      <c r="NAY55" s="85"/>
      <c r="NAZ55" s="85"/>
      <c r="NBA55" s="85"/>
      <c r="NBB55" s="85"/>
      <c r="NBC55" s="85"/>
      <c r="NBD55" s="85"/>
      <c r="NBE55" s="85"/>
      <c r="NBF55" s="85"/>
      <c r="NBG55" s="85"/>
      <c r="NBH55" s="85"/>
      <c r="NBI55" s="85"/>
      <c r="NBJ55" s="85"/>
      <c r="NBK55" s="85"/>
      <c r="NBL55" s="85"/>
      <c r="NBM55" s="85"/>
      <c r="NBN55" s="85"/>
      <c r="NBO55" s="85"/>
      <c r="NBP55" s="85"/>
      <c r="NBQ55" s="85"/>
      <c r="NBR55" s="85"/>
      <c r="NBS55" s="85"/>
      <c r="NBT55" s="85"/>
      <c r="NBU55" s="85"/>
      <c r="NBV55" s="85"/>
      <c r="NBW55" s="85"/>
      <c r="NBX55" s="85"/>
      <c r="NBY55" s="85"/>
      <c r="NBZ55" s="85"/>
      <c r="NCA55" s="85"/>
      <c r="NCB55" s="85"/>
      <c r="NCC55" s="85"/>
      <c r="NCD55" s="85"/>
      <c r="NCE55" s="85"/>
      <c r="NCF55" s="85"/>
      <c r="NCG55" s="85"/>
      <c r="NCH55" s="85"/>
      <c r="NCI55" s="85"/>
      <c r="NCJ55" s="85"/>
      <c r="NCK55" s="85"/>
      <c r="NCL55" s="85"/>
      <c r="NCM55" s="85"/>
      <c r="NCN55" s="85"/>
      <c r="NCO55" s="85"/>
      <c r="NCP55" s="85"/>
      <c r="NCQ55" s="85"/>
      <c r="NCR55" s="85"/>
      <c r="NCS55" s="85"/>
      <c r="NCT55" s="85"/>
      <c r="NCU55" s="85"/>
      <c r="NCV55" s="85"/>
      <c r="NCW55" s="85"/>
      <c r="NCX55" s="85"/>
      <c r="NCY55" s="85"/>
      <c r="NCZ55" s="85"/>
      <c r="NDA55" s="85"/>
      <c r="NDB55" s="85"/>
      <c r="NDC55" s="85"/>
      <c r="NDD55" s="85"/>
      <c r="NDE55" s="85"/>
      <c r="NDF55" s="85"/>
      <c r="NDG55" s="85"/>
      <c r="NDH55" s="85"/>
      <c r="NDI55" s="85"/>
      <c r="NDJ55" s="85"/>
      <c r="NDK55" s="85"/>
      <c r="NDL55" s="85"/>
      <c r="NDM55" s="85"/>
      <c r="NDN55" s="85"/>
      <c r="NDO55" s="85"/>
      <c r="NDP55" s="85"/>
      <c r="NDQ55" s="85"/>
      <c r="NDR55" s="85"/>
      <c r="NDS55" s="85"/>
      <c r="NDT55" s="85"/>
      <c r="NDU55" s="85"/>
      <c r="NDV55" s="85"/>
      <c r="NDW55" s="85"/>
      <c r="NDX55" s="85"/>
      <c r="NDY55" s="85"/>
      <c r="NDZ55" s="85"/>
      <c r="NEA55" s="85"/>
      <c r="NEB55" s="85"/>
      <c r="NEC55" s="85"/>
      <c r="NED55" s="85"/>
      <c r="NEE55" s="85"/>
      <c r="NEF55" s="85"/>
      <c r="NEG55" s="85"/>
      <c r="NEH55" s="85"/>
      <c r="NEI55" s="85"/>
      <c r="NEJ55" s="85"/>
      <c r="NEK55" s="85"/>
      <c r="NEL55" s="85"/>
      <c r="NEM55" s="85"/>
      <c r="NEN55" s="85"/>
      <c r="NEO55" s="85"/>
      <c r="NEP55" s="85"/>
      <c r="NEQ55" s="85"/>
      <c r="NER55" s="85"/>
      <c r="NES55" s="85"/>
      <c r="NET55" s="85"/>
      <c r="NEU55" s="85"/>
      <c r="NEV55" s="85"/>
      <c r="NEW55" s="85"/>
      <c r="NEX55" s="85"/>
      <c r="NEY55" s="85"/>
      <c r="NEZ55" s="85"/>
      <c r="NFA55" s="85"/>
      <c r="NFB55" s="85"/>
      <c r="NFC55" s="85"/>
      <c r="NFD55" s="85"/>
      <c r="NFE55" s="85"/>
      <c r="NFF55" s="85"/>
      <c r="NFG55" s="85"/>
      <c r="NFH55" s="85"/>
      <c r="NFI55" s="85"/>
      <c r="NFJ55" s="85"/>
      <c r="NFK55" s="85"/>
      <c r="NFL55" s="85"/>
      <c r="NFM55" s="85"/>
      <c r="NFN55" s="85"/>
      <c r="NFO55" s="85"/>
      <c r="NFP55" s="85"/>
      <c r="NFQ55" s="85"/>
      <c r="NFR55" s="85"/>
      <c r="NFS55" s="85"/>
      <c r="NFT55" s="85"/>
      <c r="NFU55" s="85"/>
      <c r="NFV55" s="85"/>
      <c r="NFW55" s="85"/>
      <c r="NFX55" s="85"/>
      <c r="NFY55" s="85"/>
      <c r="NFZ55" s="85"/>
      <c r="NGA55" s="85"/>
      <c r="NGB55" s="85"/>
      <c r="NGC55" s="85"/>
      <c r="NGD55" s="85"/>
      <c r="NGE55" s="85"/>
      <c r="NGF55" s="85"/>
      <c r="NGG55" s="85"/>
      <c r="NGH55" s="85"/>
      <c r="NGI55" s="85"/>
      <c r="NGJ55" s="85"/>
      <c r="NGK55" s="85"/>
      <c r="NGL55" s="85"/>
      <c r="NGM55" s="85"/>
      <c r="NGN55" s="85"/>
      <c r="NGO55" s="85"/>
      <c r="NGP55" s="85"/>
      <c r="NGQ55" s="85"/>
      <c r="NGR55" s="85"/>
      <c r="NGS55" s="85"/>
      <c r="NGT55" s="85"/>
      <c r="NGU55" s="85"/>
      <c r="NGV55" s="85"/>
      <c r="NGW55" s="85"/>
      <c r="NGX55" s="85"/>
      <c r="NGY55" s="85"/>
      <c r="NGZ55" s="85"/>
      <c r="NHA55" s="85"/>
      <c r="NHB55" s="85"/>
      <c r="NHC55" s="85"/>
      <c r="NHD55" s="85"/>
      <c r="NHE55" s="85"/>
      <c r="NHF55" s="85"/>
      <c r="NHG55" s="85"/>
      <c r="NHH55" s="85"/>
      <c r="NHI55" s="85"/>
      <c r="NHJ55" s="85"/>
      <c r="NHK55" s="85"/>
      <c r="NHL55" s="85"/>
      <c r="NHM55" s="85"/>
      <c r="NHN55" s="85"/>
      <c r="NHO55" s="85"/>
      <c r="NHP55" s="85"/>
      <c r="NHQ55" s="85"/>
      <c r="NHR55" s="85"/>
      <c r="NHS55" s="85"/>
      <c r="NHT55" s="85"/>
      <c r="NHU55" s="85"/>
      <c r="NHV55" s="85"/>
      <c r="NHW55" s="85"/>
      <c r="NHX55" s="85"/>
      <c r="NHY55" s="85"/>
      <c r="NHZ55" s="85"/>
      <c r="NIA55" s="85"/>
      <c r="NIB55" s="85"/>
      <c r="NIC55" s="85"/>
      <c r="NID55" s="85"/>
      <c r="NIE55" s="85"/>
      <c r="NIF55" s="85"/>
      <c r="NIG55" s="85"/>
      <c r="NIH55" s="85"/>
      <c r="NII55" s="85"/>
      <c r="NIJ55" s="85"/>
      <c r="NIK55" s="85"/>
      <c r="NIL55" s="85"/>
      <c r="NIM55" s="85"/>
      <c r="NIN55" s="85"/>
      <c r="NIO55" s="85"/>
      <c r="NIP55" s="85"/>
      <c r="NIQ55" s="85"/>
      <c r="NIR55" s="85"/>
      <c r="NIS55" s="85"/>
      <c r="NIT55" s="85"/>
      <c r="NIU55" s="85"/>
      <c r="NIV55" s="85"/>
      <c r="NIW55" s="85"/>
      <c r="NIX55" s="85"/>
      <c r="NIY55" s="85"/>
      <c r="NIZ55" s="85"/>
      <c r="NJA55" s="85"/>
      <c r="NJB55" s="85"/>
      <c r="NJC55" s="85"/>
      <c r="NJD55" s="85"/>
      <c r="NJE55" s="85"/>
      <c r="NJF55" s="85"/>
      <c r="NJG55" s="85"/>
      <c r="NJH55" s="85"/>
      <c r="NJI55" s="85"/>
      <c r="NJJ55" s="85"/>
      <c r="NJK55" s="85"/>
      <c r="NJL55" s="85"/>
      <c r="NJM55" s="85"/>
      <c r="NJN55" s="85"/>
      <c r="NJO55" s="85"/>
      <c r="NJP55" s="85"/>
      <c r="NJQ55" s="85"/>
      <c r="NJR55" s="85"/>
      <c r="NJS55" s="85"/>
      <c r="NJT55" s="85"/>
      <c r="NJU55" s="85"/>
      <c r="NJV55" s="85"/>
      <c r="NJW55" s="85"/>
      <c r="NJX55" s="85"/>
      <c r="NJY55" s="85"/>
      <c r="NJZ55" s="85"/>
      <c r="NKA55" s="85"/>
      <c r="NKB55" s="85"/>
      <c r="NKC55" s="85"/>
      <c r="NKD55" s="85"/>
      <c r="NKE55" s="85"/>
      <c r="NKF55" s="85"/>
      <c r="NKG55" s="85"/>
      <c r="NKH55" s="85"/>
      <c r="NKI55" s="85"/>
      <c r="NKJ55" s="85"/>
      <c r="NKK55" s="85"/>
      <c r="NKL55" s="85"/>
      <c r="NKM55" s="85"/>
      <c r="NKN55" s="85"/>
      <c r="NKO55" s="85"/>
      <c r="NKP55" s="85"/>
      <c r="NKQ55" s="85"/>
      <c r="NKR55" s="85"/>
      <c r="NKS55" s="85"/>
      <c r="NKT55" s="85"/>
      <c r="NKU55" s="85"/>
      <c r="NKV55" s="85"/>
      <c r="NKW55" s="85"/>
      <c r="NKX55" s="85"/>
      <c r="NKY55" s="85"/>
      <c r="NKZ55" s="85"/>
      <c r="NLA55" s="85"/>
      <c r="NLB55" s="85"/>
      <c r="NLC55" s="85"/>
      <c r="NLD55" s="85"/>
      <c r="NLE55" s="85"/>
      <c r="NLF55" s="85"/>
      <c r="NLG55" s="85"/>
      <c r="NLH55" s="85"/>
      <c r="NLI55" s="85"/>
      <c r="NLJ55" s="85"/>
      <c r="NLK55" s="85"/>
      <c r="NLL55" s="85"/>
      <c r="NLM55" s="85"/>
      <c r="NLN55" s="85"/>
      <c r="NLO55" s="85"/>
      <c r="NLP55" s="85"/>
      <c r="NLQ55" s="85"/>
      <c r="NLR55" s="85"/>
      <c r="NLS55" s="85"/>
      <c r="NLT55" s="85"/>
      <c r="NLU55" s="85"/>
      <c r="NLV55" s="85"/>
      <c r="NLW55" s="85"/>
      <c r="NLX55" s="85"/>
      <c r="NLY55" s="85"/>
      <c r="NLZ55" s="85"/>
      <c r="NMA55" s="85"/>
      <c r="NMB55" s="85"/>
      <c r="NMC55" s="85"/>
      <c r="NMD55" s="85"/>
      <c r="NME55" s="85"/>
      <c r="NMF55" s="85"/>
      <c r="NMG55" s="85"/>
      <c r="NMH55" s="85"/>
      <c r="NMI55" s="85"/>
      <c r="NMJ55" s="85"/>
      <c r="NMK55" s="85"/>
      <c r="NML55" s="85"/>
      <c r="NMM55" s="85"/>
      <c r="NMN55" s="85"/>
      <c r="NMO55" s="85"/>
      <c r="NMP55" s="85"/>
      <c r="NMQ55" s="85"/>
      <c r="NMR55" s="85"/>
      <c r="NMS55" s="85"/>
      <c r="NMT55" s="85"/>
      <c r="NMU55" s="85"/>
      <c r="NMV55" s="85"/>
      <c r="NMW55" s="85"/>
      <c r="NMX55" s="85"/>
      <c r="NMY55" s="85"/>
      <c r="NMZ55" s="85"/>
      <c r="NNA55" s="85"/>
      <c r="NNB55" s="85"/>
      <c r="NNC55" s="85"/>
      <c r="NND55" s="85"/>
      <c r="NNE55" s="85"/>
      <c r="NNF55" s="85"/>
      <c r="NNG55" s="85"/>
      <c r="NNH55" s="85"/>
      <c r="NNI55" s="85"/>
      <c r="NNJ55" s="85"/>
      <c r="NNK55" s="85"/>
      <c r="NNL55" s="85"/>
      <c r="NNM55" s="85"/>
      <c r="NNN55" s="85"/>
      <c r="NNO55" s="85"/>
      <c r="NNP55" s="85"/>
      <c r="NNQ55" s="85"/>
      <c r="NNR55" s="85"/>
      <c r="NNS55" s="85"/>
      <c r="NNT55" s="85"/>
      <c r="NNU55" s="85"/>
      <c r="NNV55" s="85"/>
      <c r="NNW55" s="85"/>
      <c r="NNX55" s="85"/>
      <c r="NNY55" s="85"/>
      <c r="NNZ55" s="85"/>
      <c r="NOA55" s="85"/>
      <c r="NOB55" s="85"/>
      <c r="NOC55" s="85"/>
      <c r="NOD55" s="85"/>
      <c r="NOE55" s="85"/>
      <c r="NOF55" s="85"/>
      <c r="NOG55" s="85"/>
      <c r="NOH55" s="85"/>
      <c r="NOI55" s="85"/>
      <c r="NOJ55" s="85"/>
      <c r="NOK55" s="85"/>
      <c r="NOL55" s="85"/>
      <c r="NOM55" s="85"/>
      <c r="NON55" s="85"/>
      <c r="NOO55" s="85"/>
      <c r="NOP55" s="85"/>
      <c r="NOQ55" s="85"/>
      <c r="NOR55" s="85"/>
      <c r="NOS55" s="85"/>
      <c r="NOT55" s="85"/>
      <c r="NOU55" s="85"/>
      <c r="NOV55" s="85"/>
      <c r="NOW55" s="85"/>
      <c r="NOX55" s="85"/>
      <c r="NOY55" s="85"/>
      <c r="NOZ55" s="85"/>
      <c r="NPA55" s="85"/>
      <c r="NPB55" s="85"/>
      <c r="NPC55" s="85"/>
      <c r="NPD55" s="85"/>
      <c r="NPE55" s="85"/>
      <c r="NPF55" s="85"/>
      <c r="NPG55" s="85"/>
      <c r="NPH55" s="85"/>
      <c r="NPI55" s="85"/>
      <c r="NPJ55" s="85"/>
      <c r="NPK55" s="85"/>
      <c r="NPL55" s="85"/>
      <c r="NPM55" s="85"/>
      <c r="NPN55" s="85"/>
      <c r="NPO55" s="85"/>
      <c r="NPP55" s="85"/>
      <c r="NPQ55" s="85"/>
      <c r="NPR55" s="85"/>
      <c r="NPS55" s="85"/>
      <c r="NPT55" s="85"/>
      <c r="NPU55" s="85"/>
      <c r="NPV55" s="85"/>
      <c r="NPW55" s="85"/>
      <c r="NPX55" s="85"/>
      <c r="NPY55" s="85"/>
      <c r="NPZ55" s="85"/>
      <c r="NQA55" s="85"/>
      <c r="NQB55" s="85"/>
      <c r="NQC55" s="85"/>
      <c r="NQD55" s="85"/>
      <c r="NQE55" s="85"/>
      <c r="NQF55" s="85"/>
      <c r="NQG55" s="85"/>
      <c r="NQH55" s="85"/>
      <c r="NQI55" s="85"/>
      <c r="NQJ55" s="85"/>
      <c r="NQK55" s="85"/>
      <c r="NQL55" s="85"/>
      <c r="NQM55" s="85"/>
      <c r="NQN55" s="85"/>
      <c r="NQO55" s="85"/>
      <c r="NQP55" s="85"/>
      <c r="NQQ55" s="85"/>
      <c r="NQR55" s="85"/>
      <c r="NQS55" s="85"/>
      <c r="NQT55" s="85"/>
      <c r="NQU55" s="85"/>
      <c r="NQV55" s="85"/>
      <c r="NQW55" s="85"/>
      <c r="NQX55" s="85"/>
      <c r="NQY55" s="85"/>
      <c r="NQZ55" s="85"/>
      <c r="NRA55" s="85"/>
      <c r="NRB55" s="85"/>
      <c r="NRC55" s="85"/>
      <c r="NRD55" s="85"/>
      <c r="NRE55" s="85"/>
      <c r="NRF55" s="85"/>
      <c r="NRG55" s="85"/>
      <c r="NRH55" s="85"/>
      <c r="NRI55" s="85"/>
      <c r="NRJ55" s="85"/>
      <c r="NRK55" s="85"/>
      <c r="NRL55" s="85"/>
      <c r="NRM55" s="85"/>
      <c r="NRN55" s="85"/>
      <c r="NRO55" s="85"/>
      <c r="NRP55" s="85"/>
      <c r="NRQ55" s="85"/>
      <c r="NRR55" s="85"/>
      <c r="NRS55" s="85"/>
      <c r="NRT55" s="85"/>
      <c r="NRU55" s="85"/>
      <c r="NRV55" s="85"/>
      <c r="NRW55" s="85"/>
      <c r="NRX55" s="85"/>
      <c r="NRY55" s="85"/>
      <c r="NRZ55" s="85"/>
      <c r="NSA55" s="85"/>
      <c r="NSB55" s="85"/>
      <c r="NSC55" s="85"/>
      <c r="NSD55" s="85"/>
      <c r="NSE55" s="85"/>
      <c r="NSF55" s="85"/>
      <c r="NSG55" s="85"/>
      <c r="NSH55" s="85"/>
      <c r="NSI55" s="85"/>
      <c r="NSJ55" s="85"/>
      <c r="NSK55" s="85"/>
      <c r="NSL55" s="85"/>
      <c r="NSM55" s="85"/>
      <c r="NSN55" s="85"/>
      <c r="NSO55" s="85"/>
      <c r="NSP55" s="85"/>
      <c r="NSQ55" s="85"/>
      <c r="NSR55" s="85"/>
      <c r="NSS55" s="85"/>
      <c r="NST55" s="85"/>
      <c r="NSU55" s="85"/>
      <c r="NSV55" s="85"/>
      <c r="NSW55" s="85"/>
      <c r="NSX55" s="85"/>
      <c r="NSY55" s="85"/>
      <c r="NSZ55" s="85"/>
      <c r="NTA55" s="85"/>
      <c r="NTB55" s="85"/>
      <c r="NTC55" s="85"/>
      <c r="NTD55" s="85"/>
      <c r="NTE55" s="85"/>
      <c r="NTF55" s="85"/>
      <c r="NTG55" s="85"/>
      <c r="NTH55" s="85"/>
      <c r="NTI55" s="85"/>
      <c r="NTJ55" s="85"/>
      <c r="NTK55" s="85"/>
      <c r="NTL55" s="85"/>
      <c r="NTM55" s="85"/>
      <c r="NTN55" s="85"/>
      <c r="NTO55" s="85"/>
      <c r="NTP55" s="85"/>
      <c r="NTQ55" s="85"/>
      <c r="NTR55" s="85"/>
      <c r="NTS55" s="85"/>
      <c r="NTT55" s="85"/>
      <c r="NTU55" s="85"/>
      <c r="NTV55" s="85"/>
      <c r="NTW55" s="85"/>
      <c r="NTX55" s="85"/>
      <c r="NTY55" s="85"/>
      <c r="NTZ55" s="85"/>
      <c r="NUA55" s="85"/>
      <c r="NUB55" s="85"/>
      <c r="NUC55" s="85"/>
      <c r="NUD55" s="85"/>
      <c r="NUE55" s="85"/>
      <c r="NUF55" s="85"/>
      <c r="NUG55" s="85"/>
      <c r="NUH55" s="85"/>
      <c r="NUI55" s="85"/>
      <c r="NUJ55" s="85"/>
      <c r="NUK55" s="85"/>
      <c r="NUL55" s="85"/>
      <c r="NUM55" s="85"/>
      <c r="NUN55" s="85"/>
      <c r="NUO55" s="85"/>
      <c r="NUP55" s="85"/>
      <c r="NUQ55" s="85"/>
      <c r="NUR55" s="85"/>
      <c r="NUS55" s="85"/>
      <c r="NUT55" s="85"/>
      <c r="NUU55" s="85"/>
      <c r="NUV55" s="85"/>
      <c r="NUW55" s="85"/>
      <c r="NUX55" s="85"/>
      <c r="NUY55" s="85"/>
      <c r="NUZ55" s="85"/>
      <c r="NVA55" s="85"/>
      <c r="NVB55" s="85"/>
      <c r="NVC55" s="85"/>
      <c r="NVD55" s="85"/>
      <c r="NVE55" s="85"/>
      <c r="NVF55" s="85"/>
      <c r="NVG55" s="85"/>
      <c r="NVH55" s="85"/>
      <c r="NVI55" s="85"/>
      <c r="NVJ55" s="85"/>
      <c r="NVK55" s="85"/>
      <c r="NVL55" s="85"/>
      <c r="NVM55" s="85"/>
      <c r="NVN55" s="85"/>
      <c r="NVO55" s="85"/>
      <c r="NVP55" s="85"/>
      <c r="NVQ55" s="85"/>
      <c r="NVR55" s="85"/>
      <c r="NVS55" s="85"/>
      <c r="NVT55" s="85"/>
      <c r="NVU55" s="85"/>
      <c r="NVV55" s="85"/>
      <c r="NVW55" s="85"/>
      <c r="NVX55" s="85"/>
      <c r="NVY55" s="85"/>
      <c r="NVZ55" s="85"/>
      <c r="NWA55" s="85"/>
      <c r="NWB55" s="85"/>
      <c r="NWC55" s="85"/>
      <c r="NWD55" s="85"/>
      <c r="NWE55" s="85"/>
      <c r="NWF55" s="85"/>
      <c r="NWG55" s="85"/>
      <c r="NWH55" s="85"/>
      <c r="NWI55" s="85"/>
      <c r="NWJ55" s="85"/>
      <c r="NWK55" s="85"/>
      <c r="NWL55" s="85"/>
      <c r="NWM55" s="85"/>
      <c r="NWN55" s="85"/>
      <c r="NWO55" s="85"/>
      <c r="NWP55" s="85"/>
      <c r="NWQ55" s="85"/>
      <c r="NWR55" s="85"/>
      <c r="NWS55" s="85"/>
      <c r="NWT55" s="85"/>
      <c r="NWU55" s="85"/>
      <c r="NWV55" s="85"/>
      <c r="NWW55" s="85"/>
      <c r="NWX55" s="85"/>
      <c r="NWY55" s="85"/>
      <c r="NWZ55" s="85"/>
      <c r="NXA55" s="85"/>
      <c r="NXB55" s="85"/>
      <c r="NXC55" s="85"/>
      <c r="NXD55" s="85"/>
      <c r="NXE55" s="85"/>
      <c r="NXF55" s="85"/>
      <c r="NXG55" s="85"/>
      <c r="NXH55" s="85"/>
      <c r="NXI55" s="85"/>
      <c r="NXJ55" s="85"/>
      <c r="NXK55" s="85"/>
      <c r="NXL55" s="85"/>
      <c r="NXM55" s="85"/>
      <c r="NXN55" s="85"/>
      <c r="NXO55" s="85"/>
      <c r="NXP55" s="85"/>
      <c r="NXQ55" s="85"/>
      <c r="NXR55" s="85"/>
      <c r="NXS55" s="85"/>
      <c r="NXT55" s="85"/>
      <c r="NXU55" s="85"/>
      <c r="NXV55" s="85"/>
      <c r="NXW55" s="85"/>
      <c r="NXX55" s="85"/>
      <c r="NXY55" s="85"/>
      <c r="NXZ55" s="85"/>
      <c r="NYA55" s="85"/>
      <c r="NYB55" s="85"/>
      <c r="NYC55" s="85"/>
      <c r="NYD55" s="85"/>
      <c r="NYE55" s="85"/>
      <c r="NYF55" s="85"/>
      <c r="NYG55" s="85"/>
      <c r="NYH55" s="85"/>
      <c r="NYI55" s="85"/>
      <c r="NYJ55" s="85"/>
      <c r="NYK55" s="85"/>
      <c r="NYL55" s="85"/>
      <c r="NYM55" s="85"/>
      <c r="NYN55" s="85"/>
      <c r="NYO55" s="85"/>
      <c r="NYP55" s="85"/>
      <c r="NYQ55" s="85"/>
      <c r="NYR55" s="85"/>
      <c r="NYS55" s="85"/>
      <c r="NYT55" s="85"/>
      <c r="NYU55" s="85"/>
      <c r="NYV55" s="85"/>
      <c r="NYW55" s="85"/>
      <c r="NYX55" s="85"/>
      <c r="NYY55" s="85"/>
      <c r="NYZ55" s="85"/>
      <c r="NZA55" s="85"/>
      <c r="NZB55" s="85"/>
      <c r="NZC55" s="85"/>
      <c r="NZD55" s="85"/>
      <c r="NZE55" s="85"/>
      <c r="NZF55" s="85"/>
      <c r="NZG55" s="85"/>
      <c r="NZH55" s="85"/>
      <c r="NZI55" s="85"/>
      <c r="NZJ55" s="85"/>
      <c r="NZK55" s="85"/>
      <c r="NZL55" s="85"/>
      <c r="NZM55" s="85"/>
      <c r="NZN55" s="85"/>
      <c r="NZO55" s="85"/>
      <c r="NZP55" s="85"/>
      <c r="NZQ55" s="85"/>
      <c r="NZR55" s="85"/>
      <c r="NZS55" s="85"/>
      <c r="NZT55" s="85"/>
      <c r="NZU55" s="85"/>
      <c r="NZV55" s="85"/>
      <c r="NZW55" s="85"/>
      <c r="NZX55" s="85"/>
      <c r="NZY55" s="85"/>
      <c r="NZZ55" s="85"/>
      <c r="OAA55" s="85"/>
      <c r="OAB55" s="85"/>
      <c r="OAC55" s="85"/>
      <c r="OAD55" s="85"/>
      <c r="OAE55" s="85"/>
      <c r="OAF55" s="85"/>
      <c r="OAG55" s="85"/>
      <c r="OAH55" s="85"/>
      <c r="OAI55" s="85"/>
      <c r="OAJ55" s="85"/>
      <c r="OAK55" s="85"/>
      <c r="OAL55" s="85"/>
      <c r="OAM55" s="85"/>
      <c r="OAN55" s="85"/>
      <c r="OAO55" s="85"/>
      <c r="OAP55" s="85"/>
      <c r="OAQ55" s="85"/>
      <c r="OAR55" s="85"/>
      <c r="OAS55" s="85"/>
      <c r="OAT55" s="85"/>
      <c r="OAU55" s="85"/>
      <c r="OAV55" s="85"/>
      <c r="OAW55" s="85"/>
      <c r="OAX55" s="85"/>
      <c r="OAY55" s="85"/>
      <c r="OAZ55" s="85"/>
      <c r="OBA55" s="85"/>
      <c r="OBB55" s="85"/>
      <c r="OBC55" s="85"/>
      <c r="OBD55" s="85"/>
      <c r="OBE55" s="85"/>
      <c r="OBF55" s="85"/>
      <c r="OBG55" s="85"/>
      <c r="OBH55" s="85"/>
      <c r="OBI55" s="85"/>
      <c r="OBJ55" s="85"/>
      <c r="OBK55" s="85"/>
      <c r="OBL55" s="85"/>
      <c r="OBM55" s="85"/>
      <c r="OBN55" s="85"/>
      <c r="OBO55" s="85"/>
      <c r="OBP55" s="85"/>
      <c r="OBQ55" s="85"/>
      <c r="OBR55" s="85"/>
      <c r="OBS55" s="85"/>
      <c r="OBT55" s="85"/>
      <c r="OBU55" s="85"/>
      <c r="OBV55" s="85"/>
      <c r="OBW55" s="85"/>
      <c r="OBX55" s="85"/>
      <c r="OBY55" s="85"/>
      <c r="OBZ55" s="85"/>
      <c r="OCA55" s="85"/>
      <c r="OCB55" s="85"/>
      <c r="OCC55" s="85"/>
      <c r="OCD55" s="85"/>
      <c r="OCE55" s="85"/>
      <c r="OCF55" s="85"/>
      <c r="OCG55" s="85"/>
      <c r="OCH55" s="85"/>
      <c r="OCI55" s="85"/>
      <c r="OCJ55" s="85"/>
      <c r="OCK55" s="85"/>
      <c r="OCL55" s="85"/>
      <c r="OCM55" s="85"/>
      <c r="OCN55" s="85"/>
      <c r="OCO55" s="85"/>
      <c r="OCP55" s="85"/>
      <c r="OCQ55" s="85"/>
      <c r="OCR55" s="85"/>
      <c r="OCS55" s="85"/>
      <c r="OCT55" s="85"/>
      <c r="OCU55" s="85"/>
      <c r="OCV55" s="85"/>
      <c r="OCW55" s="85"/>
      <c r="OCX55" s="85"/>
      <c r="OCY55" s="85"/>
      <c r="OCZ55" s="85"/>
      <c r="ODA55" s="85"/>
      <c r="ODB55" s="85"/>
      <c r="ODC55" s="85"/>
      <c r="ODD55" s="85"/>
      <c r="ODE55" s="85"/>
      <c r="ODF55" s="85"/>
      <c r="ODG55" s="85"/>
      <c r="ODH55" s="85"/>
      <c r="ODI55" s="85"/>
      <c r="ODJ55" s="85"/>
      <c r="ODK55" s="85"/>
      <c r="ODL55" s="85"/>
      <c r="ODM55" s="85"/>
      <c r="ODN55" s="85"/>
      <c r="ODO55" s="85"/>
      <c r="ODP55" s="85"/>
      <c r="ODQ55" s="85"/>
      <c r="ODR55" s="85"/>
      <c r="ODS55" s="85"/>
      <c r="ODT55" s="85"/>
      <c r="ODU55" s="85"/>
      <c r="ODV55" s="85"/>
      <c r="ODW55" s="85"/>
      <c r="ODX55" s="85"/>
      <c r="ODY55" s="85"/>
      <c r="ODZ55" s="85"/>
      <c r="OEA55" s="85"/>
      <c r="OEB55" s="85"/>
      <c r="OEC55" s="85"/>
      <c r="OED55" s="85"/>
      <c r="OEE55" s="85"/>
      <c r="OEF55" s="85"/>
      <c r="OEG55" s="85"/>
      <c r="OEH55" s="85"/>
      <c r="OEI55" s="85"/>
      <c r="OEJ55" s="85"/>
      <c r="OEK55" s="85"/>
      <c r="OEL55" s="85"/>
      <c r="OEM55" s="85"/>
      <c r="OEN55" s="85"/>
      <c r="OEO55" s="85"/>
      <c r="OEP55" s="85"/>
      <c r="OEQ55" s="85"/>
      <c r="OER55" s="85"/>
      <c r="OES55" s="85"/>
      <c r="OET55" s="85"/>
      <c r="OEU55" s="85"/>
      <c r="OEV55" s="85"/>
      <c r="OEW55" s="85"/>
      <c r="OEX55" s="85"/>
      <c r="OEY55" s="85"/>
      <c r="OEZ55" s="85"/>
      <c r="OFA55" s="85"/>
      <c r="OFB55" s="85"/>
      <c r="OFC55" s="85"/>
      <c r="OFD55" s="85"/>
      <c r="OFE55" s="85"/>
      <c r="OFF55" s="85"/>
      <c r="OFG55" s="85"/>
      <c r="OFH55" s="85"/>
      <c r="OFI55" s="85"/>
      <c r="OFJ55" s="85"/>
      <c r="OFK55" s="85"/>
      <c r="OFL55" s="85"/>
      <c r="OFM55" s="85"/>
      <c r="OFN55" s="85"/>
      <c r="OFO55" s="85"/>
      <c r="OFP55" s="85"/>
      <c r="OFQ55" s="85"/>
      <c r="OFR55" s="85"/>
      <c r="OFS55" s="85"/>
      <c r="OFT55" s="85"/>
      <c r="OFU55" s="85"/>
      <c r="OFV55" s="85"/>
      <c r="OFW55" s="85"/>
      <c r="OFX55" s="85"/>
      <c r="OFY55" s="85"/>
      <c r="OFZ55" s="85"/>
      <c r="OGA55" s="85"/>
      <c r="OGB55" s="85"/>
      <c r="OGC55" s="85"/>
      <c r="OGD55" s="85"/>
      <c r="OGE55" s="85"/>
      <c r="OGF55" s="85"/>
      <c r="OGG55" s="85"/>
      <c r="OGH55" s="85"/>
      <c r="OGI55" s="85"/>
      <c r="OGJ55" s="85"/>
      <c r="OGK55" s="85"/>
      <c r="OGL55" s="85"/>
      <c r="OGM55" s="85"/>
      <c r="OGN55" s="85"/>
      <c r="OGO55" s="85"/>
      <c r="OGP55" s="85"/>
      <c r="OGQ55" s="85"/>
      <c r="OGR55" s="85"/>
      <c r="OGS55" s="85"/>
      <c r="OGT55" s="85"/>
      <c r="OGU55" s="85"/>
      <c r="OGV55" s="85"/>
      <c r="OGW55" s="85"/>
      <c r="OGX55" s="85"/>
      <c r="OGY55" s="85"/>
      <c r="OGZ55" s="85"/>
      <c r="OHA55" s="85"/>
      <c r="OHB55" s="85"/>
      <c r="OHC55" s="85"/>
      <c r="OHD55" s="85"/>
      <c r="OHE55" s="85"/>
      <c r="OHF55" s="85"/>
      <c r="OHG55" s="85"/>
      <c r="OHH55" s="85"/>
      <c r="OHI55" s="85"/>
      <c r="OHJ55" s="85"/>
      <c r="OHK55" s="85"/>
      <c r="OHL55" s="85"/>
      <c r="OHM55" s="85"/>
      <c r="OHN55" s="85"/>
      <c r="OHO55" s="85"/>
      <c r="OHP55" s="85"/>
      <c r="OHQ55" s="85"/>
      <c r="OHR55" s="85"/>
      <c r="OHS55" s="85"/>
      <c r="OHT55" s="85"/>
      <c r="OHU55" s="85"/>
      <c r="OHV55" s="85"/>
      <c r="OHW55" s="85"/>
      <c r="OHX55" s="85"/>
      <c r="OHY55" s="85"/>
      <c r="OHZ55" s="85"/>
      <c r="OIA55" s="85"/>
      <c r="OIB55" s="85"/>
      <c r="OIC55" s="85"/>
      <c r="OID55" s="85"/>
      <c r="OIE55" s="85"/>
      <c r="OIF55" s="85"/>
      <c r="OIG55" s="85"/>
      <c r="OIH55" s="85"/>
      <c r="OII55" s="85"/>
      <c r="OIJ55" s="85"/>
      <c r="OIK55" s="85"/>
      <c r="OIL55" s="85"/>
      <c r="OIM55" s="85"/>
      <c r="OIN55" s="85"/>
      <c r="OIO55" s="85"/>
      <c r="OIP55" s="85"/>
      <c r="OIQ55" s="85"/>
      <c r="OIR55" s="85"/>
      <c r="OIS55" s="85"/>
      <c r="OIT55" s="85"/>
      <c r="OIU55" s="85"/>
      <c r="OIV55" s="85"/>
      <c r="OIW55" s="85"/>
      <c r="OIX55" s="85"/>
      <c r="OIY55" s="85"/>
      <c r="OIZ55" s="85"/>
      <c r="OJA55" s="85"/>
      <c r="OJB55" s="85"/>
      <c r="OJC55" s="85"/>
      <c r="OJD55" s="85"/>
      <c r="OJE55" s="85"/>
      <c r="OJF55" s="85"/>
      <c r="OJG55" s="85"/>
      <c r="OJH55" s="85"/>
      <c r="OJI55" s="85"/>
      <c r="OJJ55" s="85"/>
      <c r="OJK55" s="85"/>
      <c r="OJL55" s="85"/>
      <c r="OJM55" s="85"/>
      <c r="OJN55" s="85"/>
      <c r="OJO55" s="85"/>
      <c r="OJP55" s="85"/>
      <c r="OJQ55" s="85"/>
      <c r="OJR55" s="85"/>
      <c r="OJS55" s="85"/>
      <c r="OJT55" s="85"/>
      <c r="OJU55" s="85"/>
      <c r="OJV55" s="85"/>
      <c r="OJW55" s="85"/>
      <c r="OJX55" s="85"/>
      <c r="OJY55" s="85"/>
      <c r="OJZ55" s="85"/>
      <c r="OKA55" s="85"/>
      <c r="OKB55" s="85"/>
      <c r="OKC55" s="85"/>
      <c r="OKD55" s="85"/>
      <c r="OKE55" s="85"/>
      <c r="OKF55" s="85"/>
      <c r="OKG55" s="85"/>
      <c r="OKH55" s="85"/>
      <c r="OKI55" s="85"/>
      <c r="OKJ55" s="85"/>
      <c r="OKK55" s="85"/>
      <c r="OKL55" s="85"/>
      <c r="OKM55" s="85"/>
      <c r="OKN55" s="85"/>
      <c r="OKO55" s="85"/>
      <c r="OKP55" s="85"/>
      <c r="OKQ55" s="85"/>
      <c r="OKR55" s="85"/>
      <c r="OKS55" s="85"/>
      <c r="OKT55" s="85"/>
      <c r="OKU55" s="85"/>
      <c r="OKV55" s="85"/>
      <c r="OKW55" s="85"/>
      <c r="OKX55" s="85"/>
      <c r="OKY55" s="85"/>
      <c r="OKZ55" s="85"/>
      <c r="OLA55" s="85"/>
      <c r="OLB55" s="85"/>
      <c r="OLC55" s="85"/>
      <c r="OLD55" s="85"/>
      <c r="OLE55" s="85"/>
      <c r="OLF55" s="85"/>
      <c r="OLG55" s="85"/>
      <c r="OLH55" s="85"/>
      <c r="OLI55" s="85"/>
      <c r="OLJ55" s="85"/>
      <c r="OLK55" s="85"/>
      <c r="OLL55" s="85"/>
      <c r="OLM55" s="85"/>
      <c r="OLN55" s="85"/>
      <c r="OLO55" s="85"/>
      <c r="OLP55" s="85"/>
      <c r="OLQ55" s="85"/>
      <c r="OLR55" s="85"/>
      <c r="OLS55" s="85"/>
      <c r="OLT55" s="85"/>
      <c r="OLU55" s="85"/>
      <c r="OLV55" s="85"/>
      <c r="OLW55" s="85"/>
      <c r="OLX55" s="85"/>
      <c r="OLY55" s="85"/>
      <c r="OLZ55" s="85"/>
      <c r="OMA55" s="85"/>
      <c r="OMB55" s="85"/>
      <c r="OMC55" s="85"/>
      <c r="OMD55" s="85"/>
      <c r="OME55" s="85"/>
      <c r="OMF55" s="85"/>
      <c r="OMG55" s="85"/>
      <c r="OMH55" s="85"/>
      <c r="OMI55" s="85"/>
      <c r="OMJ55" s="85"/>
      <c r="OMK55" s="85"/>
      <c r="OML55" s="85"/>
      <c r="OMM55" s="85"/>
      <c r="OMN55" s="85"/>
      <c r="OMO55" s="85"/>
      <c r="OMP55" s="85"/>
      <c r="OMQ55" s="85"/>
      <c r="OMR55" s="85"/>
      <c r="OMS55" s="85"/>
      <c r="OMT55" s="85"/>
      <c r="OMU55" s="85"/>
      <c r="OMV55" s="85"/>
      <c r="OMW55" s="85"/>
      <c r="OMX55" s="85"/>
      <c r="OMY55" s="85"/>
      <c r="OMZ55" s="85"/>
      <c r="ONA55" s="85"/>
      <c r="ONB55" s="85"/>
      <c r="ONC55" s="85"/>
      <c r="OND55" s="85"/>
      <c r="ONE55" s="85"/>
      <c r="ONF55" s="85"/>
      <c r="ONG55" s="85"/>
      <c r="ONH55" s="85"/>
      <c r="ONI55" s="85"/>
      <c r="ONJ55" s="85"/>
      <c r="ONK55" s="85"/>
      <c r="ONL55" s="85"/>
      <c r="ONM55" s="85"/>
      <c r="ONN55" s="85"/>
      <c r="ONO55" s="85"/>
      <c r="ONP55" s="85"/>
      <c r="ONQ55" s="85"/>
      <c r="ONR55" s="85"/>
      <c r="ONS55" s="85"/>
      <c r="ONT55" s="85"/>
      <c r="ONU55" s="85"/>
      <c r="ONV55" s="85"/>
      <c r="ONW55" s="85"/>
      <c r="ONX55" s="85"/>
      <c r="ONY55" s="85"/>
      <c r="ONZ55" s="85"/>
      <c r="OOA55" s="85"/>
      <c r="OOB55" s="85"/>
      <c r="OOC55" s="85"/>
      <c r="OOD55" s="85"/>
      <c r="OOE55" s="85"/>
      <c r="OOF55" s="85"/>
      <c r="OOG55" s="85"/>
      <c r="OOH55" s="85"/>
      <c r="OOI55" s="85"/>
      <c r="OOJ55" s="85"/>
      <c r="OOK55" s="85"/>
      <c r="OOL55" s="85"/>
      <c r="OOM55" s="85"/>
      <c r="OON55" s="85"/>
      <c r="OOO55" s="85"/>
      <c r="OOP55" s="85"/>
      <c r="OOQ55" s="85"/>
      <c r="OOR55" s="85"/>
      <c r="OOS55" s="85"/>
      <c r="OOT55" s="85"/>
      <c r="OOU55" s="85"/>
      <c r="OOV55" s="85"/>
      <c r="OOW55" s="85"/>
      <c r="OOX55" s="85"/>
      <c r="OOY55" s="85"/>
      <c r="OOZ55" s="85"/>
      <c r="OPA55" s="85"/>
      <c r="OPB55" s="85"/>
      <c r="OPC55" s="85"/>
      <c r="OPD55" s="85"/>
      <c r="OPE55" s="85"/>
      <c r="OPF55" s="85"/>
      <c r="OPG55" s="85"/>
      <c r="OPH55" s="85"/>
      <c r="OPI55" s="85"/>
      <c r="OPJ55" s="85"/>
      <c r="OPK55" s="85"/>
      <c r="OPL55" s="85"/>
      <c r="OPM55" s="85"/>
      <c r="OPN55" s="85"/>
      <c r="OPO55" s="85"/>
      <c r="OPP55" s="85"/>
      <c r="OPQ55" s="85"/>
      <c r="OPR55" s="85"/>
      <c r="OPS55" s="85"/>
      <c r="OPT55" s="85"/>
      <c r="OPU55" s="85"/>
      <c r="OPV55" s="85"/>
      <c r="OPW55" s="85"/>
      <c r="OPX55" s="85"/>
      <c r="OPY55" s="85"/>
      <c r="OPZ55" s="85"/>
      <c r="OQA55" s="85"/>
      <c r="OQB55" s="85"/>
      <c r="OQC55" s="85"/>
      <c r="OQD55" s="85"/>
      <c r="OQE55" s="85"/>
      <c r="OQF55" s="85"/>
      <c r="OQG55" s="85"/>
      <c r="OQH55" s="85"/>
      <c r="OQI55" s="85"/>
      <c r="OQJ55" s="85"/>
      <c r="OQK55" s="85"/>
      <c r="OQL55" s="85"/>
      <c r="OQM55" s="85"/>
      <c r="OQN55" s="85"/>
      <c r="OQO55" s="85"/>
      <c r="OQP55" s="85"/>
      <c r="OQQ55" s="85"/>
      <c r="OQR55" s="85"/>
      <c r="OQS55" s="85"/>
      <c r="OQT55" s="85"/>
      <c r="OQU55" s="85"/>
      <c r="OQV55" s="85"/>
      <c r="OQW55" s="85"/>
      <c r="OQX55" s="85"/>
      <c r="OQY55" s="85"/>
      <c r="OQZ55" s="85"/>
      <c r="ORA55" s="85"/>
      <c r="ORB55" s="85"/>
      <c r="ORC55" s="85"/>
      <c r="ORD55" s="85"/>
      <c r="ORE55" s="85"/>
      <c r="ORF55" s="85"/>
      <c r="ORG55" s="85"/>
      <c r="ORH55" s="85"/>
      <c r="ORI55" s="85"/>
      <c r="ORJ55" s="85"/>
      <c r="ORK55" s="85"/>
      <c r="ORL55" s="85"/>
      <c r="ORM55" s="85"/>
      <c r="ORN55" s="85"/>
      <c r="ORO55" s="85"/>
      <c r="ORP55" s="85"/>
      <c r="ORQ55" s="85"/>
      <c r="ORR55" s="85"/>
      <c r="ORS55" s="85"/>
      <c r="ORT55" s="85"/>
      <c r="ORU55" s="85"/>
      <c r="ORV55" s="85"/>
      <c r="ORW55" s="85"/>
      <c r="ORX55" s="85"/>
      <c r="ORY55" s="85"/>
      <c r="ORZ55" s="85"/>
      <c r="OSA55" s="85"/>
      <c r="OSB55" s="85"/>
      <c r="OSC55" s="85"/>
      <c r="OSD55" s="85"/>
      <c r="OSE55" s="85"/>
      <c r="OSF55" s="85"/>
      <c r="OSG55" s="85"/>
      <c r="OSH55" s="85"/>
      <c r="OSI55" s="85"/>
      <c r="OSJ55" s="85"/>
      <c r="OSK55" s="85"/>
      <c r="OSL55" s="85"/>
      <c r="OSM55" s="85"/>
      <c r="OSN55" s="85"/>
      <c r="OSO55" s="85"/>
      <c r="OSP55" s="85"/>
      <c r="OSQ55" s="85"/>
      <c r="OSR55" s="85"/>
      <c r="OSS55" s="85"/>
      <c r="OST55" s="85"/>
      <c r="OSU55" s="85"/>
      <c r="OSV55" s="85"/>
      <c r="OSW55" s="85"/>
      <c r="OSX55" s="85"/>
      <c r="OSY55" s="85"/>
      <c r="OSZ55" s="85"/>
      <c r="OTA55" s="85"/>
      <c r="OTB55" s="85"/>
      <c r="OTC55" s="85"/>
      <c r="OTD55" s="85"/>
      <c r="OTE55" s="85"/>
      <c r="OTF55" s="85"/>
      <c r="OTG55" s="85"/>
      <c r="OTH55" s="85"/>
      <c r="OTI55" s="85"/>
      <c r="OTJ55" s="85"/>
      <c r="OTK55" s="85"/>
      <c r="OTL55" s="85"/>
      <c r="OTM55" s="85"/>
      <c r="OTN55" s="85"/>
      <c r="OTO55" s="85"/>
      <c r="OTP55" s="85"/>
      <c r="OTQ55" s="85"/>
      <c r="OTR55" s="85"/>
      <c r="OTS55" s="85"/>
      <c r="OTT55" s="85"/>
      <c r="OTU55" s="85"/>
      <c r="OTV55" s="85"/>
      <c r="OTW55" s="85"/>
      <c r="OTX55" s="85"/>
      <c r="OTY55" s="85"/>
      <c r="OTZ55" s="85"/>
      <c r="OUA55" s="85"/>
      <c r="OUB55" s="85"/>
      <c r="OUC55" s="85"/>
      <c r="OUD55" s="85"/>
      <c r="OUE55" s="85"/>
      <c r="OUF55" s="85"/>
      <c r="OUG55" s="85"/>
      <c r="OUH55" s="85"/>
      <c r="OUI55" s="85"/>
      <c r="OUJ55" s="85"/>
      <c r="OUK55" s="85"/>
      <c r="OUL55" s="85"/>
      <c r="OUM55" s="85"/>
      <c r="OUN55" s="85"/>
      <c r="OUO55" s="85"/>
      <c r="OUP55" s="85"/>
      <c r="OUQ55" s="85"/>
      <c r="OUR55" s="85"/>
      <c r="OUS55" s="85"/>
      <c r="OUT55" s="85"/>
      <c r="OUU55" s="85"/>
      <c r="OUV55" s="85"/>
      <c r="OUW55" s="85"/>
      <c r="OUX55" s="85"/>
      <c r="OUY55" s="85"/>
      <c r="OUZ55" s="85"/>
      <c r="OVA55" s="85"/>
      <c r="OVB55" s="85"/>
      <c r="OVC55" s="85"/>
      <c r="OVD55" s="85"/>
      <c r="OVE55" s="85"/>
      <c r="OVF55" s="85"/>
      <c r="OVG55" s="85"/>
      <c r="OVH55" s="85"/>
      <c r="OVI55" s="85"/>
      <c r="OVJ55" s="85"/>
      <c r="OVK55" s="85"/>
      <c r="OVL55" s="85"/>
      <c r="OVM55" s="85"/>
      <c r="OVN55" s="85"/>
      <c r="OVO55" s="85"/>
      <c r="OVP55" s="85"/>
      <c r="OVQ55" s="85"/>
      <c r="OVR55" s="85"/>
      <c r="OVS55" s="85"/>
      <c r="OVT55" s="85"/>
      <c r="OVU55" s="85"/>
      <c r="OVV55" s="85"/>
      <c r="OVW55" s="85"/>
      <c r="OVX55" s="85"/>
      <c r="OVY55" s="85"/>
      <c r="OVZ55" s="85"/>
      <c r="OWA55" s="85"/>
      <c r="OWB55" s="85"/>
      <c r="OWC55" s="85"/>
      <c r="OWD55" s="85"/>
      <c r="OWE55" s="85"/>
      <c r="OWF55" s="85"/>
      <c r="OWG55" s="85"/>
      <c r="OWH55" s="85"/>
      <c r="OWI55" s="85"/>
      <c r="OWJ55" s="85"/>
      <c r="OWK55" s="85"/>
      <c r="OWL55" s="85"/>
      <c r="OWM55" s="85"/>
      <c r="OWN55" s="85"/>
      <c r="OWO55" s="85"/>
      <c r="OWP55" s="85"/>
      <c r="OWQ55" s="85"/>
      <c r="OWR55" s="85"/>
      <c r="OWS55" s="85"/>
      <c r="OWT55" s="85"/>
      <c r="OWU55" s="85"/>
      <c r="OWV55" s="85"/>
      <c r="OWW55" s="85"/>
      <c r="OWX55" s="85"/>
      <c r="OWY55" s="85"/>
      <c r="OWZ55" s="85"/>
      <c r="OXA55" s="85"/>
      <c r="OXB55" s="85"/>
      <c r="OXC55" s="85"/>
      <c r="OXD55" s="85"/>
      <c r="OXE55" s="85"/>
      <c r="OXF55" s="85"/>
      <c r="OXG55" s="85"/>
      <c r="OXH55" s="85"/>
      <c r="OXI55" s="85"/>
      <c r="OXJ55" s="85"/>
      <c r="OXK55" s="85"/>
      <c r="OXL55" s="85"/>
      <c r="OXM55" s="85"/>
      <c r="OXN55" s="85"/>
      <c r="OXO55" s="85"/>
      <c r="OXP55" s="85"/>
      <c r="OXQ55" s="85"/>
      <c r="OXR55" s="85"/>
      <c r="OXS55" s="85"/>
      <c r="OXT55" s="85"/>
      <c r="OXU55" s="85"/>
      <c r="OXV55" s="85"/>
      <c r="OXW55" s="85"/>
      <c r="OXX55" s="85"/>
      <c r="OXY55" s="85"/>
      <c r="OXZ55" s="85"/>
      <c r="OYA55" s="85"/>
      <c r="OYB55" s="85"/>
      <c r="OYC55" s="85"/>
      <c r="OYD55" s="85"/>
      <c r="OYE55" s="85"/>
      <c r="OYF55" s="85"/>
      <c r="OYG55" s="85"/>
      <c r="OYH55" s="85"/>
      <c r="OYI55" s="85"/>
      <c r="OYJ55" s="85"/>
      <c r="OYK55" s="85"/>
      <c r="OYL55" s="85"/>
      <c r="OYM55" s="85"/>
      <c r="OYN55" s="85"/>
      <c r="OYO55" s="85"/>
      <c r="OYP55" s="85"/>
      <c r="OYQ55" s="85"/>
      <c r="OYR55" s="85"/>
      <c r="OYS55" s="85"/>
      <c r="OYT55" s="85"/>
      <c r="OYU55" s="85"/>
      <c r="OYV55" s="85"/>
      <c r="OYW55" s="85"/>
      <c r="OYX55" s="85"/>
      <c r="OYY55" s="85"/>
      <c r="OYZ55" s="85"/>
      <c r="OZA55" s="85"/>
      <c r="OZB55" s="85"/>
      <c r="OZC55" s="85"/>
      <c r="OZD55" s="85"/>
      <c r="OZE55" s="85"/>
      <c r="OZF55" s="85"/>
      <c r="OZG55" s="85"/>
      <c r="OZH55" s="85"/>
      <c r="OZI55" s="85"/>
      <c r="OZJ55" s="85"/>
      <c r="OZK55" s="85"/>
      <c r="OZL55" s="85"/>
      <c r="OZM55" s="85"/>
      <c r="OZN55" s="85"/>
      <c r="OZO55" s="85"/>
      <c r="OZP55" s="85"/>
      <c r="OZQ55" s="85"/>
      <c r="OZR55" s="85"/>
      <c r="OZS55" s="85"/>
      <c r="OZT55" s="85"/>
      <c r="OZU55" s="85"/>
      <c r="OZV55" s="85"/>
      <c r="OZW55" s="85"/>
      <c r="OZX55" s="85"/>
      <c r="OZY55" s="85"/>
      <c r="OZZ55" s="85"/>
      <c r="PAA55" s="85"/>
      <c r="PAB55" s="85"/>
      <c r="PAC55" s="85"/>
      <c r="PAD55" s="85"/>
      <c r="PAE55" s="85"/>
      <c r="PAF55" s="85"/>
      <c r="PAG55" s="85"/>
      <c r="PAH55" s="85"/>
      <c r="PAI55" s="85"/>
      <c r="PAJ55" s="85"/>
      <c r="PAK55" s="85"/>
      <c r="PAL55" s="85"/>
      <c r="PAM55" s="85"/>
      <c r="PAN55" s="85"/>
      <c r="PAO55" s="85"/>
      <c r="PAP55" s="85"/>
      <c r="PAQ55" s="85"/>
      <c r="PAR55" s="85"/>
      <c r="PAS55" s="85"/>
      <c r="PAT55" s="85"/>
      <c r="PAU55" s="85"/>
      <c r="PAV55" s="85"/>
      <c r="PAW55" s="85"/>
      <c r="PAX55" s="85"/>
      <c r="PAY55" s="85"/>
      <c r="PAZ55" s="85"/>
      <c r="PBA55" s="85"/>
      <c r="PBB55" s="85"/>
      <c r="PBC55" s="85"/>
      <c r="PBD55" s="85"/>
      <c r="PBE55" s="85"/>
      <c r="PBF55" s="85"/>
      <c r="PBG55" s="85"/>
      <c r="PBH55" s="85"/>
      <c r="PBI55" s="85"/>
      <c r="PBJ55" s="85"/>
      <c r="PBK55" s="85"/>
      <c r="PBL55" s="85"/>
      <c r="PBM55" s="85"/>
      <c r="PBN55" s="85"/>
      <c r="PBO55" s="85"/>
      <c r="PBP55" s="85"/>
      <c r="PBQ55" s="85"/>
      <c r="PBR55" s="85"/>
      <c r="PBS55" s="85"/>
      <c r="PBT55" s="85"/>
      <c r="PBU55" s="85"/>
      <c r="PBV55" s="85"/>
      <c r="PBW55" s="85"/>
      <c r="PBX55" s="85"/>
      <c r="PBY55" s="85"/>
      <c r="PBZ55" s="85"/>
      <c r="PCA55" s="85"/>
      <c r="PCB55" s="85"/>
      <c r="PCC55" s="85"/>
      <c r="PCD55" s="85"/>
      <c r="PCE55" s="85"/>
      <c r="PCF55" s="85"/>
      <c r="PCG55" s="85"/>
      <c r="PCH55" s="85"/>
      <c r="PCI55" s="85"/>
      <c r="PCJ55" s="85"/>
      <c r="PCK55" s="85"/>
      <c r="PCL55" s="85"/>
      <c r="PCM55" s="85"/>
      <c r="PCN55" s="85"/>
      <c r="PCO55" s="85"/>
      <c r="PCP55" s="85"/>
      <c r="PCQ55" s="85"/>
      <c r="PCR55" s="85"/>
      <c r="PCS55" s="85"/>
      <c r="PCT55" s="85"/>
      <c r="PCU55" s="85"/>
      <c r="PCV55" s="85"/>
      <c r="PCW55" s="85"/>
      <c r="PCX55" s="85"/>
      <c r="PCY55" s="85"/>
      <c r="PCZ55" s="85"/>
      <c r="PDA55" s="85"/>
      <c r="PDB55" s="85"/>
      <c r="PDC55" s="85"/>
      <c r="PDD55" s="85"/>
      <c r="PDE55" s="85"/>
      <c r="PDF55" s="85"/>
      <c r="PDG55" s="85"/>
      <c r="PDH55" s="85"/>
      <c r="PDI55" s="85"/>
      <c r="PDJ55" s="85"/>
      <c r="PDK55" s="85"/>
      <c r="PDL55" s="85"/>
      <c r="PDM55" s="85"/>
      <c r="PDN55" s="85"/>
      <c r="PDO55" s="85"/>
      <c r="PDP55" s="85"/>
      <c r="PDQ55" s="85"/>
      <c r="PDR55" s="85"/>
      <c r="PDS55" s="85"/>
      <c r="PDT55" s="85"/>
      <c r="PDU55" s="85"/>
      <c r="PDV55" s="85"/>
      <c r="PDW55" s="85"/>
      <c r="PDX55" s="85"/>
      <c r="PDY55" s="85"/>
      <c r="PDZ55" s="85"/>
      <c r="PEA55" s="85"/>
      <c r="PEB55" s="85"/>
      <c r="PEC55" s="85"/>
      <c r="PED55" s="85"/>
      <c r="PEE55" s="85"/>
      <c r="PEF55" s="85"/>
      <c r="PEG55" s="85"/>
      <c r="PEH55" s="85"/>
      <c r="PEI55" s="85"/>
      <c r="PEJ55" s="85"/>
      <c r="PEK55" s="85"/>
      <c r="PEL55" s="85"/>
      <c r="PEM55" s="85"/>
      <c r="PEN55" s="85"/>
      <c r="PEO55" s="85"/>
      <c r="PEP55" s="85"/>
      <c r="PEQ55" s="85"/>
      <c r="PER55" s="85"/>
      <c r="PES55" s="85"/>
      <c r="PET55" s="85"/>
      <c r="PEU55" s="85"/>
      <c r="PEV55" s="85"/>
      <c r="PEW55" s="85"/>
      <c r="PEX55" s="85"/>
      <c r="PEY55" s="85"/>
      <c r="PEZ55" s="85"/>
      <c r="PFA55" s="85"/>
      <c r="PFB55" s="85"/>
      <c r="PFC55" s="85"/>
      <c r="PFD55" s="85"/>
      <c r="PFE55" s="85"/>
      <c r="PFF55" s="85"/>
      <c r="PFG55" s="85"/>
      <c r="PFH55" s="85"/>
      <c r="PFI55" s="85"/>
      <c r="PFJ55" s="85"/>
      <c r="PFK55" s="85"/>
      <c r="PFL55" s="85"/>
      <c r="PFM55" s="85"/>
      <c r="PFN55" s="85"/>
      <c r="PFO55" s="85"/>
      <c r="PFP55" s="85"/>
      <c r="PFQ55" s="85"/>
      <c r="PFR55" s="85"/>
      <c r="PFS55" s="85"/>
      <c r="PFT55" s="85"/>
      <c r="PFU55" s="85"/>
      <c r="PFV55" s="85"/>
      <c r="PFW55" s="85"/>
      <c r="PFX55" s="85"/>
      <c r="PFY55" s="85"/>
      <c r="PFZ55" s="85"/>
      <c r="PGA55" s="85"/>
      <c r="PGB55" s="85"/>
      <c r="PGC55" s="85"/>
      <c r="PGD55" s="85"/>
      <c r="PGE55" s="85"/>
      <c r="PGF55" s="85"/>
      <c r="PGG55" s="85"/>
      <c r="PGH55" s="85"/>
      <c r="PGI55" s="85"/>
      <c r="PGJ55" s="85"/>
      <c r="PGK55" s="85"/>
      <c r="PGL55" s="85"/>
      <c r="PGM55" s="85"/>
      <c r="PGN55" s="85"/>
      <c r="PGO55" s="85"/>
      <c r="PGP55" s="85"/>
      <c r="PGQ55" s="85"/>
      <c r="PGR55" s="85"/>
      <c r="PGS55" s="85"/>
      <c r="PGT55" s="85"/>
      <c r="PGU55" s="85"/>
      <c r="PGV55" s="85"/>
      <c r="PGW55" s="85"/>
      <c r="PGX55" s="85"/>
      <c r="PGY55" s="85"/>
      <c r="PGZ55" s="85"/>
      <c r="PHA55" s="85"/>
      <c r="PHB55" s="85"/>
      <c r="PHC55" s="85"/>
      <c r="PHD55" s="85"/>
      <c r="PHE55" s="85"/>
      <c r="PHF55" s="85"/>
      <c r="PHG55" s="85"/>
      <c r="PHH55" s="85"/>
      <c r="PHI55" s="85"/>
      <c r="PHJ55" s="85"/>
      <c r="PHK55" s="85"/>
      <c r="PHL55" s="85"/>
      <c r="PHM55" s="85"/>
      <c r="PHN55" s="85"/>
      <c r="PHO55" s="85"/>
      <c r="PHP55" s="85"/>
      <c r="PHQ55" s="85"/>
      <c r="PHR55" s="85"/>
      <c r="PHS55" s="85"/>
      <c r="PHT55" s="85"/>
      <c r="PHU55" s="85"/>
      <c r="PHV55" s="85"/>
      <c r="PHW55" s="85"/>
      <c r="PHX55" s="85"/>
      <c r="PHY55" s="85"/>
      <c r="PHZ55" s="85"/>
      <c r="PIA55" s="85"/>
      <c r="PIB55" s="85"/>
      <c r="PIC55" s="85"/>
      <c r="PID55" s="85"/>
      <c r="PIE55" s="85"/>
      <c r="PIF55" s="85"/>
      <c r="PIG55" s="85"/>
      <c r="PIH55" s="85"/>
      <c r="PII55" s="85"/>
      <c r="PIJ55" s="85"/>
      <c r="PIK55" s="85"/>
      <c r="PIL55" s="85"/>
      <c r="PIM55" s="85"/>
      <c r="PIN55" s="85"/>
      <c r="PIO55" s="85"/>
      <c r="PIP55" s="85"/>
      <c r="PIQ55" s="85"/>
      <c r="PIR55" s="85"/>
      <c r="PIS55" s="85"/>
      <c r="PIT55" s="85"/>
      <c r="PIU55" s="85"/>
      <c r="PIV55" s="85"/>
      <c r="PIW55" s="85"/>
      <c r="PIX55" s="85"/>
      <c r="PIY55" s="85"/>
      <c r="PIZ55" s="85"/>
      <c r="PJA55" s="85"/>
      <c r="PJB55" s="85"/>
      <c r="PJC55" s="85"/>
      <c r="PJD55" s="85"/>
      <c r="PJE55" s="85"/>
      <c r="PJF55" s="85"/>
      <c r="PJG55" s="85"/>
      <c r="PJH55" s="85"/>
      <c r="PJI55" s="85"/>
      <c r="PJJ55" s="85"/>
      <c r="PJK55" s="85"/>
      <c r="PJL55" s="85"/>
      <c r="PJM55" s="85"/>
      <c r="PJN55" s="85"/>
      <c r="PJO55" s="85"/>
      <c r="PJP55" s="85"/>
      <c r="PJQ55" s="85"/>
      <c r="PJR55" s="85"/>
      <c r="PJS55" s="85"/>
      <c r="PJT55" s="85"/>
      <c r="PJU55" s="85"/>
      <c r="PJV55" s="85"/>
      <c r="PJW55" s="85"/>
      <c r="PJX55" s="85"/>
      <c r="PJY55" s="85"/>
      <c r="PJZ55" s="85"/>
      <c r="PKA55" s="85"/>
      <c r="PKB55" s="85"/>
      <c r="PKC55" s="85"/>
      <c r="PKD55" s="85"/>
      <c r="PKE55" s="85"/>
      <c r="PKF55" s="85"/>
      <c r="PKG55" s="85"/>
      <c r="PKH55" s="85"/>
      <c r="PKI55" s="85"/>
      <c r="PKJ55" s="85"/>
      <c r="PKK55" s="85"/>
      <c r="PKL55" s="85"/>
      <c r="PKM55" s="85"/>
      <c r="PKN55" s="85"/>
      <c r="PKO55" s="85"/>
      <c r="PKP55" s="85"/>
      <c r="PKQ55" s="85"/>
      <c r="PKR55" s="85"/>
      <c r="PKS55" s="85"/>
      <c r="PKT55" s="85"/>
      <c r="PKU55" s="85"/>
      <c r="PKV55" s="85"/>
      <c r="PKW55" s="85"/>
      <c r="PKX55" s="85"/>
      <c r="PKY55" s="85"/>
      <c r="PKZ55" s="85"/>
      <c r="PLA55" s="85"/>
      <c r="PLB55" s="85"/>
      <c r="PLC55" s="85"/>
      <c r="PLD55" s="85"/>
      <c r="PLE55" s="85"/>
      <c r="PLF55" s="85"/>
      <c r="PLG55" s="85"/>
      <c r="PLH55" s="85"/>
      <c r="PLI55" s="85"/>
      <c r="PLJ55" s="85"/>
      <c r="PLK55" s="85"/>
      <c r="PLL55" s="85"/>
      <c r="PLM55" s="85"/>
      <c r="PLN55" s="85"/>
      <c r="PLO55" s="85"/>
      <c r="PLP55" s="85"/>
      <c r="PLQ55" s="85"/>
      <c r="PLR55" s="85"/>
      <c r="PLS55" s="85"/>
      <c r="PLT55" s="85"/>
      <c r="PLU55" s="85"/>
      <c r="PLV55" s="85"/>
      <c r="PLW55" s="85"/>
      <c r="PLX55" s="85"/>
      <c r="PLY55" s="85"/>
      <c r="PLZ55" s="85"/>
      <c r="PMA55" s="85"/>
      <c r="PMB55" s="85"/>
      <c r="PMC55" s="85"/>
      <c r="PMD55" s="85"/>
      <c r="PME55" s="85"/>
      <c r="PMF55" s="85"/>
      <c r="PMG55" s="85"/>
      <c r="PMH55" s="85"/>
      <c r="PMI55" s="85"/>
      <c r="PMJ55" s="85"/>
      <c r="PMK55" s="85"/>
      <c r="PML55" s="85"/>
      <c r="PMM55" s="85"/>
      <c r="PMN55" s="85"/>
      <c r="PMO55" s="85"/>
      <c r="PMP55" s="85"/>
      <c r="PMQ55" s="85"/>
      <c r="PMR55" s="85"/>
      <c r="PMS55" s="85"/>
      <c r="PMT55" s="85"/>
      <c r="PMU55" s="85"/>
      <c r="PMV55" s="85"/>
      <c r="PMW55" s="85"/>
      <c r="PMX55" s="85"/>
      <c r="PMY55" s="85"/>
      <c r="PMZ55" s="85"/>
      <c r="PNA55" s="85"/>
      <c r="PNB55" s="85"/>
      <c r="PNC55" s="85"/>
      <c r="PND55" s="85"/>
      <c r="PNE55" s="85"/>
      <c r="PNF55" s="85"/>
      <c r="PNG55" s="85"/>
      <c r="PNH55" s="85"/>
      <c r="PNI55" s="85"/>
      <c r="PNJ55" s="85"/>
      <c r="PNK55" s="85"/>
      <c r="PNL55" s="85"/>
      <c r="PNM55" s="85"/>
      <c r="PNN55" s="85"/>
      <c r="PNO55" s="85"/>
      <c r="PNP55" s="85"/>
      <c r="PNQ55" s="85"/>
      <c r="PNR55" s="85"/>
      <c r="PNS55" s="85"/>
      <c r="PNT55" s="85"/>
      <c r="PNU55" s="85"/>
      <c r="PNV55" s="85"/>
      <c r="PNW55" s="85"/>
      <c r="PNX55" s="85"/>
      <c r="PNY55" s="85"/>
      <c r="PNZ55" s="85"/>
      <c r="POA55" s="85"/>
      <c r="POB55" s="85"/>
      <c r="POC55" s="85"/>
      <c r="POD55" s="85"/>
      <c r="POE55" s="85"/>
      <c r="POF55" s="85"/>
      <c r="POG55" s="85"/>
      <c r="POH55" s="85"/>
      <c r="POI55" s="85"/>
      <c r="POJ55" s="85"/>
      <c r="POK55" s="85"/>
      <c r="POL55" s="85"/>
      <c r="POM55" s="85"/>
      <c r="PON55" s="85"/>
      <c r="POO55" s="85"/>
      <c r="POP55" s="85"/>
      <c r="POQ55" s="85"/>
      <c r="POR55" s="85"/>
      <c r="POS55" s="85"/>
      <c r="POT55" s="85"/>
      <c r="POU55" s="85"/>
      <c r="POV55" s="85"/>
      <c r="POW55" s="85"/>
      <c r="POX55" s="85"/>
      <c r="POY55" s="85"/>
      <c r="POZ55" s="85"/>
      <c r="PPA55" s="85"/>
      <c r="PPB55" s="85"/>
      <c r="PPC55" s="85"/>
      <c r="PPD55" s="85"/>
      <c r="PPE55" s="85"/>
      <c r="PPF55" s="85"/>
      <c r="PPG55" s="85"/>
      <c r="PPH55" s="85"/>
      <c r="PPI55" s="85"/>
      <c r="PPJ55" s="85"/>
      <c r="PPK55" s="85"/>
      <c r="PPL55" s="85"/>
      <c r="PPM55" s="85"/>
      <c r="PPN55" s="85"/>
      <c r="PPO55" s="85"/>
      <c r="PPP55" s="85"/>
      <c r="PPQ55" s="85"/>
      <c r="PPR55" s="85"/>
      <c r="PPS55" s="85"/>
      <c r="PPT55" s="85"/>
      <c r="PPU55" s="85"/>
      <c r="PPV55" s="85"/>
      <c r="PPW55" s="85"/>
      <c r="PPX55" s="85"/>
      <c r="PPY55" s="85"/>
      <c r="PPZ55" s="85"/>
      <c r="PQA55" s="85"/>
      <c r="PQB55" s="85"/>
      <c r="PQC55" s="85"/>
      <c r="PQD55" s="85"/>
      <c r="PQE55" s="85"/>
      <c r="PQF55" s="85"/>
      <c r="PQG55" s="85"/>
      <c r="PQH55" s="85"/>
      <c r="PQI55" s="85"/>
      <c r="PQJ55" s="85"/>
      <c r="PQK55" s="85"/>
      <c r="PQL55" s="85"/>
      <c r="PQM55" s="85"/>
      <c r="PQN55" s="85"/>
      <c r="PQO55" s="85"/>
      <c r="PQP55" s="85"/>
      <c r="PQQ55" s="85"/>
      <c r="PQR55" s="85"/>
      <c r="PQS55" s="85"/>
      <c r="PQT55" s="85"/>
      <c r="PQU55" s="85"/>
      <c r="PQV55" s="85"/>
      <c r="PQW55" s="85"/>
      <c r="PQX55" s="85"/>
      <c r="PQY55" s="85"/>
      <c r="PQZ55" s="85"/>
      <c r="PRA55" s="85"/>
      <c r="PRB55" s="85"/>
      <c r="PRC55" s="85"/>
      <c r="PRD55" s="85"/>
      <c r="PRE55" s="85"/>
      <c r="PRF55" s="85"/>
      <c r="PRG55" s="85"/>
      <c r="PRH55" s="85"/>
      <c r="PRI55" s="85"/>
      <c r="PRJ55" s="85"/>
      <c r="PRK55" s="85"/>
      <c r="PRL55" s="85"/>
      <c r="PRM55" s="85"/>
      <c r="PRN55" s="85"/>
      <c r="PRO55" s="85"/>
      <c r="PRP55" s="85"/>
      <c r="PRQ55" s="85"/>
      <c r="PRR55" s="85"/>
      <c r="PRS55" s="85"/>
      <c r="PRT55" s="85"/>
      <c r="PRU55" s="85"/>
      <c r="PRV55" s="85"/>
      <c r="PRW55" s="85"/>
      <c r="PRX55" s="85"/>
      <c r="PRY55" s="85"/>
      <c r="PRZ55" s="85"/>
      <c r="PSA55" s="85"/>
      <c r="PSB55" s="85"/>
      <c r="PSC55" s="85"/>
      <c r="PSD55" s="85"/>
      <c r="PSE55" s="85"/>
      <c r="PSF55" s="85"/>
      <c r="PSG55" s="85"/>
      <c r="PSH55" s="85"/>
      <c r="PSI55" s="85"/>
      <c r="PSJ55" s="85"/>
      <c r="PSK55" s="85"/>
      <c r="PSL55" s="85"/>
      <c r="PSM55" s="85"/>
      <c r="PSN55" s="85"/>
      <c r="PSO55" s="85"/>
      <c r="PSP55" s="85"/>
      <c r="PSQ55" s="85"/>
      <c r="PSR55" s="85"/>
      <c r="PSS55" s="85"/>
      <c r="PST55" s="85"/>
      <c r="PSU55" s="85"/>
      <c r="PSV55" s="85"/>
      <c r="PSW55" s="85"/>
      <c r="PSX55" s="85"/>
      <c r="PSY55" s="85"/>
      <c r="PSZ55" s="85"/>
      <c r="PTA55" s="85"/>
      <c r="PTB55" s="85"/>
      <c r="PTC55" s="85"/>
      <c r="PTD55" s="85"/>
      <c r="PTE55" s="85"/>
      <c r="PTF55" s="85"/>
      <c r="PTG55" s="85"/>
      <c r="PTH55" s="85"/>
      <c r="PTI55" s="85"/>
      <c r="PTJ55" s="85"/>
      <c r="PTK55" s="85"/>
      <c r="PTL55" s="85"/>
      <c r="PTM55" s="85"/>
      <c r="PTN55" s="85"/>
      <c r="PTO55" s="85"/>
      <c r="PTP55" s="85"/>
      <c r="PTQ55" s="85"/>
      <c r="PTR55" s="85"/>
      <c r="PTS55" s="85"/>
      <c r="PTT55" s="85"/>
      <c r="PTU55" s="85"/>
      <c r="PTV55" s="85"/>
      <c r="PTW55" s="85"/>
      <c r="PTX55" s="85"/>
      <c r="PTY55" s="85"/>
      <c r="PTZ55" s="85"/>
      <c r="PUA55" s="85"/>
      <c r="PUB55" s="85"/>
      <c r="PUC55" s="85"/>
      <c r="PUD55" s="85"/>
      <c r="PUE55" s="85"/>
      <c r="PUF55" s="85"/>
      <c r="PUG55" s="85"/>
      <c r="PUH55" s="85"/>
      <c r="PUI55" s="85"/>
      <c r="PUJ55" s="85"/>
      <c r="PUK55" s="85"/>
      <c r="PUL55" s="85"/>
      <c r="PUM55" s="85"/>
      <c r="PUN55" s="85"/>
      <c r="PUO55" s="85"/>
      <c r="PUP55" s="85"/>
      <c r="PUQ55" s="85"/>
      <c r="PUR55" s="85"/>
      <c r="PUS55" s="85"/>
      <c r="PUT55" s="85"/>
      <c r="PUU55" s="85"/>
      <c r="PUV55" s="85"/>
      <c r="PUW55" s="85"/>
      <c r="PUX55" s="85"/>
      <c r="PUY55" s="85"/>
      <c r="PUZ55" s="85"/>
      <c r="PVA55" s="85"/>
      <c r="PVB55" s="85"/>
      <c r="PVC55" s="85"/>
      <c r="PVD55" s="85"/>
      <c r="PVE55" s="85"/>
      <c r="PVF55" s="85"/>
      <c r="PVG55" s="85"/>
      <c r="PVH55" s="85"/>
      <c r="PVI55" s="85"/>
      <c r="PVJ55" s="85"/>
      <c r="PVK55" s="85"/>
      <c r="PVL55" s="85"/>
      <c r="PVM55" s="85"/>
      <c r="PVN55" s="85"/>
      <c r="PVO55" s="85"/>
      <c r="PVP55" s="85"/>
      <c r="PVQ55" s="85"/>
      <c r="PVR55" s="85"/>
      <c r="PVS55" s="85"/>
      <c r="PVT55" s="85"/>
      <c r="PVU55" s="85"/>
      <c r="PVV55" s="85"/>
      <c r="PVW55" s="85"/>
      <c r="PVX55" s="85"/>
      <c r="PVY55" s="85"/>
      <c r="PVZ55" s="85"/>
      <c r="PWA55" s="85"/>
      <c r="PWB55" s="85"/>
      <c r="PWC55" s="85"/>
      <c r="PWD55" s="85"/>
      <c r="PWE55" s="85"/>
      <c r="PWF55" s="85"/>
      <c r="PWG55" s="85"/>
      <c r="PWH55" s="85"/>
      <c r="PWI55" s="85"/>
      <c r="PWJ55" s="85"/>
      <c r="PWK55" s="85"/>
      <c r="PWL55" s="85"/>
      <c r="PWM55" s="85"/>
      <c r="PWN55" s="85"/>
      <c r="PWO55" s="85"/>
      <c r="PWP55" s="85"/>
      <c r="PWQ55" s="85"/>
      <c r="PWR55" s="85"/>
      <c r="PWS55" s="85"/>
      <c r="PWT55" s="85"/>
      <c r="PWU55" s="85"/>
      <c r="PWV55" s="85"/>
      <c r="PWW55" s="85"/>
      <c r="PWX55" s="85"/>
      <c r="PWY55" s="85"/>
      <c r="PWZ55" s="85"/>
      <c r="PXA55" s="85"/>
      <c r="PXB55" s="85"/>
      <c r="PXC55" s="85"/>
      <c r="PXD55" s="85"/>
      <c r="PXE55" s="85"/>
      <c r="PXF55" s="85"/>
      <c r="PXG55" s="85"/>
      <c r="PXH55" s="85"/>
      <c r="PXI55" s="85"/>
      <c r="PXJ55" s="85"/>
      <c r="PXK55" s="85"/>
      <c r="PXL55" s="85"/>
      <c r="PXM55" s="85"/>
      <c r="PXN55" s="85"/>
      <c r="PXO55" s="85"/>
      <c r="PXP55" s="85"/>
      <c r="PXQ55" s="85"/>
      <c r="PXR55" s="85"/>
      <c r="PXS55" s="85"/>
      <c r="PXT55" s="85"/>
      <c r="PXU55" s="85"/>
      <c r="PXV55" s="85"/>
      <c r="PXW55" s="85"/>
      <c r="PXX55" s="85"/>
      <c r="PXY55" s="85"/>
      <c r="PXZ55" s="85"/>
      <c r="PYA55" s="85"/>
      <c r="PYB55" s="85"/>
      <c r="PYC55" s="85"/>
      <c r="PYD55" s="85"/>
      <c r="PYE55" s="85"/>
      <c r="PYF55" s="85"/>
      <c r="PYG55" s="85"/>
      <c r="PYH55" s="85"/>
      <c r="PYI55" s="85"/>
      <c r="PYJ55" s="85"/>
      <c r="PYK55" s="85"/>
      <c r="PYL55" s="85"/>
      <c r="PYM55" s="85"/>
      <c r="PYN55" s="85"/>
      <c r="PYO55" s="85"/>
      <c r="PYP55" s="85"/>
      <c r="PYQ55" s="85"/>
      <c r="PYR55" s="85"/>
      <c r="PYS55" s="85"/>
      <c r="PYT55" s="85"/>
      <c r="PYU55" s="85"/>
      <c r="PYV55" s="85"/>
      <c r="PYW55" s="85"/>
      <c r="PYX55" s="85"/>
      <c r="PYY55" s="85"/>
      <c r="PYZ55" s="85"/>
      <c r="PZA55" s="85"/>
      <c r="PZB55" s="85"/>
      <c r="PZC55" s="85"/>
      <c r="PZD55" s="85"/>
      <c r="PZE55" s="85"/>
      <c r="PZF55" s="85"/>
      <c r="PZG55" s="85"/>
      <c r="PZH55" s="85"/>
      <c r="PZI55" s="85"/>
      <c r="PZJ55" s="85"/>
      <c r="PZK55" s="85"/>
      <c r="PZL55" s="85"/>
      <c r="PZM55" s="85"/>
      <c r="PZN55" s="85"/>
      <c r="PZO55" s="85"/>
      <c r="PZP55" s="85"/>
      <c r="PZQ55" s="85"/>
      <c r="PZR55" s="85"/>
      <c r="PZS55" s="85"/>
      <c r="PZT55" s="85"/>
      <c r="PZU55" s="85"/>
      <c r="PZV55" s="85"/>
      <c r="PZW55" s="85"/>
      <c r="PZX55" s="85"/>
      <c r="PZY55" s="85"/>
      <c r="PZZ55" s="85"/>
      <c r="QAA55" s="85"/>
      <c r="QAB55" s="85"/>
      <c r="QAC55" s="85"/>
      <c r="QAD55" s="85"/>
      <c r="QAE55" s="85"/>
      <c r="QAF55" s="85"/>
      <c r="QAG55" s="85"/>
      <c r="QAH55" s="85"/>
      <c r="QAI55" s="85"/>
      <c r="QAJ55" s="85"/>
      <c r="QAK55" s="85"/>
      <c r="QAL55" s="85"/>
      <c r="QAM55" s="85"/>
      <c r="QAN55" s="85"/>
      <c r="QAO55" s="85"/>
      <c r="QAP55" s="85"/>
      <c r="QAQ55" s="85"/>
      <c r="QAR55" s="85"/>
      <c r="QAS55" s="85"/>
      <c r="QAT55" s="85"/>
      <c r="QAU55" s="85"/>
      <c r="QAV55" s="85"/>
      <c r="QAW55" s="85"/>
      <c r="QAX55" s="85"/>
      <c r="QAY55" s="85"/>
      <c r="QAZ55" s="85"/>
      <c r="QBA55" s="85"/>
      <c r="QBB55" s="85"/>
      <c r="QBC55" s="85"/>
      <c r="QBD55" s="85"/>
      <c r="QBE55" s="85"/>
      <c r="QBF55" s="85"/>
      <c r="QBG55" s="85"/>
      <c r="QBH55" s="85"/>
      <c r="QBI55" s="85"/>
      <c r="QBJ55" s="85"/>
      <c r="QBK55" s="85"/>
      <c r="QBL55" s="85"/>
      <c r="QBM55" s="85"/>
      <c r="QBN55" s="85"/>
      <c r="QBO55" s="85"/>
      <c r="QBP55" s="85"/>
      <c r="QBQ55" s="85"/>
      <c r="QBR55" s="85"/>
      <c r="QBS55" s="85"/>
      <c r="QBT55" s="85"/>
      <c r="QBU55" s="85"/>
      <c r="QBV55" s="85"/>
      <c r="QBW55" s="85"/>
      <c r="QBX55" s="85"/>
      <c r="QBY55" s="85"/>
      <c r="QBZ55" s="85"/>
      <c r="QCA55" s="85"/>
      <c r="QCB55" s="85"/>
      <c r="QCC55" s="85"/>
      <c r="QCD55" s="85"/>
      <c r="QCE55" s="85"/>
      <c r="QCF55" s="85"/>
      <c r="QCG55" s="85"/>
      <c r="QCH55" s="85"/>
      <c r="QCI55" s="85"/>
      <c r="QCJ55" s="85"/>
      <c r="QCK55" s="85"/>
      <c r="QCL55" s="85"/>
      <c r="QCM55" s="85"/>
      <c r="QCN55" s="85"/>
      <c r="QCO55" s="85"/>
      <c r="QCP55" s="85"/>
      <c r="QCQ55" s="85"/>
      <c r="QCR55" s="85"/>
      <c r="QCS55" s="85"/>
      <c r="QCT55" s="85"/>
      <c r="QCU55" s="85"/>
      <c r="QCV55" s="85"/>
      <c r="QCW55" s="85"/>
      <c r="QCX55" s="85"/>
      <c r="QCY55" s="85"/>
      <c r="QCZ55" s="85"/>
      <c r="QDA55" s="85"/>
      <c r="QDB55" s="85"/>
      <c r="QDC55" s="85"/>
      <c r="QDD55" s="85"/>
      <c r="QDE55" s="85"/>
      <c r="QDF55" s="85"/>
      <c r="QDG55" s="85"/>
      <c r="QDH55" s="85"/>
      <c r="QDI55" s="85"/>
      <c r="QDJ55" s="85"/>
      <c r="QDK55" s="85"/>
      <c r="QDL55" s="85"/>
      <c r="QDM55" s="85"/>
      <c r="QDN55" s="85"/>
      <c r="QDO55" s="85"/>
      <c r="QDP55" s="85"/>
      <c r="QDQ55" s="85"/>
      <c r="QDR55" s="85"/>
      <c r="QDS55" s="85"/>
      <c r="QDT55" s="85"/>
      <c r="QDU55" s="85"/>
      <c r="QDV55" s="85"/>
      <c r="QDW55" s="85"/>
      <c r="QDX55" s="85"/>
      <c r="QDY55" s="85"/>
      <c r="QDZ55" s="85"/>
      <c r="QEA55" s="85"/>
      <c r="QEB55" s="85"/>
      <c r="QEC55" s="85"/>
      <c r="QED55" s="85"/>
      <c r="QEE55" s="85"/>
      <c r="QEF55" s="85"/>
      <c r="QEG55" s="85"/>
      <c r="QEH55" s="85"/>
      <c r="QEI55" s="85"/>
      <c r="QEJ55" s="85"/>
      <c r="QEK55" s="85"/>
      <c r="QEL55" s="85"/>
      <c r="QEM55" s="85"/>
      <c r="QEN55" s="85"/>
      <c r="QEO55" s="85"/>
      <c r="QEP55" s="85"/>
      <c r="QEQ55" s="85"/>
      <c r="QER55" s="85"/>
      <c r="QES55" s="85"/>
      <c r="QET55" s="85"/>
      <c r="QEU55" s="85"/>
      <c r="QEV55" s="85"/>
      <c r="QEW55" s="85"/>
      <c r="QEX55" s="85"/>
      <c r="QEY55" s="85"/>
      <c r="QEZ55" s="85"/>
      <c r="QFA55" s="85"/>
      <c r="QFB55" s="85"/>
      <c r="QFC55" s="85"/>
      <c r="QFD55" s="85"/>
      <c r="QFE55" s="85"/>
      <c r="QFF55" s="85"/>
      <c r="QFG55" s="85"/>
      <c r="QFH55" s="85"/>
      <c r="QFI55" s="85"/>
      <c r="QFJ55" s="85"/>
      <c r="QFK55" s="85"/>
      <c r="QFL55" s="85"/>
      <c r="QFM55" s="85"/>
      <c r="QFN55" s="85"/>
      <c r="QFO55" s="85"/>
      <c r="QFP55" s="85"/>
      <c r="QFQ55" s="85"/>
      <c r="QFR55" s="85"/>
      <c r="QFS55" s="85"/>
      <c r="QFT55" s="85"/>
      <c r="QFU55" s="85"/>
      <c r="QFV55" s="85"/>
      <c r="QFW55" s="85"/>
      <c r="QFX55" s="85"/>
      <c r="QFY55" s="85"/>
      <c r="QFZ55" s="85"/>
      <c r="QGA55" s="85"/>
      <c r="QGB55" s="85"/>
      <c r="QGC55" s="85"/>
      <c r="QGD55" s="85"/>
      <c r="QGE55" s="85"/>
      <c r="QGF55" s="85"/>
      <c r="QGG55" s="85"/>
      <c r="QGH55" s="85"/>
      <c r="QGI55" s="85"/>
      <c r="QGJ55" s="85"/>
      <c r="QGK55" s="85"/>
      <c r="QGL55" s="85"/>
      <c r="QGM55" s="85"/>
      <c r="QGN55" s="85"/>
      <c r="QGO55" s="85"/>
      <c r="QGP55" s="85"/>
      <c r="QGQ55" s="85"/>
      <c r="QGR55" s="85"/>
      <c r="QGS55" s="85"/>
      <c r="QGT55" s="85"/>
      <c r="QGU55" s="85"/>
      <c r="QGV55" s="85"/>
      <c r="QGW55" s="85"/>
      <c r="QGX55" s="85"/>
      <c r="QGY55" s="85"/>
      <c r="QGZ55" s="85"/>
      <c r="QHA55" s="85"/>
      <c r="QHB55" s="85"/>
      <c r="QHC55" s="85"/>
      <c r="QHD55" s="85"/>
      <c r="QHE55" s="85"/>
      <c r="QHF55" s="85"/>
      <c r="QHG55" s="85"/>
      <c r="QHH55" s="85"/>
      <c r="QHI55" s="85"/>
      <c r="QHJ55" s="85"/>
      <c r="QHK55" s="85"/>
      <c r="QHL55" s="85"/>
      <c r="QHM55" s="85"/>
      <c r="QHN55" s="85"/>
      <c r="QHO55" s="85"/>
      <c r="QHP55" s="85"/>
      <c r="QHQ55" s="85"/>
      <c r="QHR55" s="85"/>
      <c r="QHS55" s="85"/>
      <c r="QHT55" s="85"/>
      <c r="QHU55" s="85"/>
      <c r="QHV55" s="85"/>
      <c r="QHW55" s="85"/>
      <c r="QHX55" s="85"/>
      <c r="QHY55" s="85"/>
      <c r="QHZ55" s="85"/>
      <c r="QIA55" s="85"/>
      <c r="QIB55" s="85"/>
      <c r="QIC55" s="85"/>
      <c r="QID55" s="85"/>
      <c r="QIE55" s="85"/>
      <c r="QIF55" s="85"/>
      <c r="QIG55" s="85"/>
      <c r="QIH55" s="85"/>
      <c r="QII55" s="85"/>
      <c r="QIJ55" s="85"/>
      <c r="QIK55" s="85"/>
      <c r="QIL55" s="85"/>
      <c r="QIM55" s="85"/>
      <c r="QIN55" s="85"/>
      <c r="QIO55" s="85"/>
      <c r="QIP55" s="85"/>
      <c r="QIQ55" s="85"/>
      <c r="QIR55" s="85"/>
      <c r="QIS55" s="85"/>
      <c r="QIT55" s="85"/>
      <c r="QIU55" s="85"/>
      <c r="QIV55" s="85"/>
      <c r="QIW55" s="85"/>
      <c r="QIX55" s="85"/>
      <c r="QIY55" s="85"/>
      <c r="QIZ55" s="85"/>
      <c r="QJA55" s="85"/>
      <c r="QJB55" s="85"/>
      <c r="QJC55" s="85"/>
      <c r="QJD55" s="85"/>
      <c r="QJE55" s="85"/>
      <c r="QJF55" s="85"/>
      <c r="QJG55" s="85"/>
      <c r="QJH55" s="85"/>
      <c r="QJI55" s="85"/>
      <c r="QJJ55" s="85"/>
      <c r="QJK55" s="85"/>
      <c r="QJL55" s="85"/>
      <c r="QJM55" s="85"/>
      <c r="QJN55" s="85"/>
      <c r="QJO55" s="85"/>
      <c r="QJP55" s="85"/>
      <c r="QJQ55" s="85"/>
      <c r="QJR55" s="85"/>
      <c r="QJS55" s="85"/>
      <c r="QJT55" s="85"/>
      <c r="QJU55" s="85"/>
      <c r="QJV55" s="85"/>
      <c r="QJW55" s="85"/>
      <c r="QJX55" s="85"/>
      <c r="QJY55" s="85"/>
      <c r="QJZ55" s="85"/>
      <c r="QKA55" s="85"/>
      <c r="QKB55" s="85"/>
      <c r="QKC55" s="85"/>
      <c r="QKD55" s="85"/>
      <c r="QKE55" s="85"/>
      <c r="QKF55" s="85"/>
      <c r="QKG55" s="85"/>
      <c r="QKH55" s="85"/>
      <c r="QKI55" s="85"/>
      <c r="QKJ55" s="85"/>
      <c r="QKK55" s="85"/>
      <c r="QKL55" s="85"/>
      <c r="QKM55" s="85"/>
      <c r="QKN55" s="85"/>
      <c r="QKO55" s="85"/>
      <c r="QKP55" s="85"/>
      <c r="QKQ55" s="85"/>
      <c r="QKR55" s="85"/>
      <c r="QKS55" s="85"/>
      <c r="QKT55" s="85"/>
      <c r="QKU55" s="85"/>
      <c r="QKV55" s="85"/>
      <c r="QKW55" s="85"/>
      <c r="QKX55" s="85"/>
      <c r="QKY55" s="85"/>
      <c r="QKZ55" s="85"/>
      <c r="QLA55" s="85"/>
      <c r="QLB55" s="85"/>
      <c r="QLC55" s="85"/>
      <c r="QLD55" s="85"/>
      <c r="QLE55" s="85"/>
      <c r="QLF55" s="85"/>
      <c r="QLG55" s="85"/>
      <c r="QLH55" s="85"/>
      <c r="QLI55" s="85"/>
      <c r="QLJ55" s="85"/>
      <c r="QLK55" s="85"/>
      <c r="QLL55" s="85"/>
      <c r="QLM55" s="85"/>
      <c r="QLN55" s="85"/>
      <c r="QLO55" s="85"/>
      <c r="QLP55" s="85"/>
      <c r="QLQ55" s="85"/>
      <c r="QLR55" s="85"/>
      <c r="QLS55" s="85"/>
      <c r="QLT55" s="85"/>
      <c r="QLU55" s="85"/>
      <c r="QLV55" s="85"/>
      <c r="QLW55" s="85"/>
      <c r="QLX55" s="85"/>
      <c r="QLY55" s="85"/>
      <c r="QLZ55" s="85"/>
      <c r="QMA55" s="85"/>
      <c r="QMB55" s="85"/>
      <c r="QMC55" s="85"/>
      <c r="QMD55" s="85"/>
      <c r="QME55" s="85"/>
      <c r="QMF55" s="85"/>
      <c r="QMG55" s="85"/>
      <c r="QMH55" s="85"/>
      <c r="QMI55" s="85"/>
      <c r="QMJ55" s="85"/>
      <c r="QMK55" s="85"/>
      <c r="QML55" s="85"/>
      <c r="QMM55" s="85"/>
      <c r="QMN55" s="85"/>
      <c r="QMO55" s="85"/>
      <c r="QMP55" s="85"/>
      <c r="QMQ55" s="85"/>
      <c r="QMR55" s="85"/>
      <c r="QMS55" s="85"/>
      <c r="QMT55" s="85"/>
      <c r="QMU55" s="85"/>
      <c r="QMV55" s="85"/>
      <c r="QMW55" s="85"/>
      <c r="QMX55" s="85"/>
      <c r="QMY55" s="85"/>
      <c r="QMZ55" s="85"/>
      <c r="QNA55" s="85"/>
      <c r="QNB55" s="85"/>
      <c r="QNC55" s="85"/>
      <c r="QND55" s="85"/>
      <c r="QNE55" s="85"/>
      <c r="QNF55" s="85"/>
      <c r="QNG55" s="85"/>
      <c r="QNH55" s="85"/>
      <c r="QNI55" s="85"/>
      <c r="QNJ55" s="85"/>
      <c r="QNK55" s="85"/>
      <c r="QNL55" s="85"/>
      <c r="QNM55" s="85"/>
      <c r="QNN55" s="85"/>
      <c r="QNO55" s="85"/>
      <c r="QNP55" s="85"/>
      <c r="QNQ55" s="85"/>
      <c r="QNR55" s="85"/>
      <c r="QNS55" s="85"/>
      <c r="QNT55" s="85"/>
      <c r="QNU55" s="85"/>
      <c r="QNV55" s="85"/>
      <c r="QNW55" s="85"/>
      <c r="QNX55" s="85"/>
      <c r="QNY55" s="85"/>
      <c r="QNZ55" s="85"/>
      <c r="QOA55" s="85"/>
      <c r="QOB55" s="85"/>
      <c r="QOC55" s="85"/>
      <c r="QOD55" s="85"/>
      <c r="QOE55" s="85"/>
      <c r="QOF55" s="85"/>
      <c r="QOG55" s="85"/>
      <c r="QOH55" s="85"/>
      <c r="QOI55" s="85"/>
      <c r="QOJ55" s="85"/>
      <c r="QOK55" s="85"/>
      <c r="QOL55" s="85"/>
      <c r="QOM55" s="85"/>
      <c r="QON55" s="85"/>
      <c r="QOO55" s="85"/>
      <c r="QOP55" s="85"/>
      <c r="QOQ55" s="85"/>
      <c r="QOR55" s="85"/>
      <c r="QOS55" s="85"/>
      <c r="QOT55" s="85"/>
      <c r="QOU55" s="85"/>
      <c r="QOV55" s="85"/>
      <c r="QOW55" s="85"/>
      <c r="QOX55" s="85"/>
      <c r="QOY55" s="85"/>
      <c r="QOZ55" s="85"/>
      <c r="QPA55" s="85"/>
      <c r="QPB55" s="85"/>
      <c r="QPC55" s="85"/>
      <c r="QPD55" s="85"/>
      <c r="QPE55" s="85"/>
      <c r="QPF55" s="85"/>
      <c r="QPG55" s="85"/>
      <c r="QPH55" s="85"/>
      <c r="QPI55" s="85"/>
      <c r="QPJ55" s="85"/>
      <c r="QPK55" s="85"/>
      <c r="QPL55" s="85"/>
      <c r="QPM55" s="85"/>
      <c r="QPN55" s="85"/>
      <c r="QPO55" s="85"/>
      <c r="QPP55" s="85"/>
      <c r="QPQ55" s="85"/>
      <c r="QPR55" s="85"/>
      <c r="QPS55" s="85"/>
      <c r="QPT55" s="85"/>
      <c r="QPU55" s="85"/>
      <c r="QPV55" s="85"/>
      <c r="QPW55" s="85"/>
      <c r="QPX55" s="85"/>
      <c r="QPY55" s="85"/>
      <c r="QPZ55" s="85"/>
      <c r="QQA55" s="85"/>
      <c r="QQB55" s="85"/>
      <c r="QQC55" s="85"/>
      <c r="QQD55" s="85"/>
      <c r="QQE55" s="85"/>
      <c r="QQF55" s="85"/>
      <c r="QQG55" s="85"/>
      <c r="QQH55" s="85"/>
      <c r="QQI55" s="85"/>
      <c r="QQJ55" s="85"/>
      <c r="QQK55" s="85"/>
      <c r="QQL55" s="85"/>
      <c r="QQM55" s="85"/>
      <c r="QQN55" s="85"/>
      <c r="QQO55" s="85"/>
      <c r="QQP55" s="85"/>
      <c r="QQQ55" s="85"/>
      <c r="QQR55" s="85"/>
      <c r="QQS55" s="85"/>
      <c r="QQT55" s="85"/>
      <c r="QQU55" s="85"/>
      <c r="QQV55" s="85"/>
      <c r="QQW55" s="85"/>
      <c r="QQX55" s="85"/>
      <c r="QQY55" s="85"/>
      <c r="QQZ55" s="85"/>
      <c r="QRA55" s="85"/>
      <c r="QRB55" s="85"/>
      <c r="QRC55" s="85"/>
      <c r="QRD55" s="85"/>
      <c r="QRE55" s="85"/>
      <c r="QRF55" s="85"/>
      <c r="QRG55" s="85"/>
      <c r="QRH55" s="85"/>
      <c r="QRI55" s="85"/>
      <c r="QRJ55" s="85"/>
      <c r="QRK55" s="85"/>
      <c r="QRL55" s="85"/>
      <c r="QRM55" s="85"/>
      <c r="QRN55" s="85"/>
      <c r="QRO55" s="85"/>
      <c r="QRP55" s="85"/>
      <c r="QRQ55" s="85"/>
      <c r="QRR55" s="85"/>
      <c r="QRS55" s="85"/>
      <c r="QRT55" s="85"/>
      <c r="QRU55" s="85"/>
      <c r="QRV55" s="85"/>
      <c r="QRW55" s="85"/>
      <c r="QRX55" s="85"/>
      <c r="QRY55" s="85"/>
      <c r="QRZ55" s="85"/>
      <c r="QSA55" s="85"/>
      <c r="QSB55" s="85"/>
      <c r="QSC55" s="85"/>
      <c r="QSD55" s="85"/>
      <c r="QSE55" s="85"/>
      <c r="QSF55" s="85"/>
      <c r="QSG55" s="85"/>
      <c r="QSH55" s="85"/>
      <c r="QSI55" s="85"/>
      <c r="QSJ55" s="85"/>
      <c r="QSK55" s="85"/>
      <c r="QSL55" s="85"/>
      <c r="QSM55" s="85"/>
      <c r="QSN55" s="85"/>
      <c r="QSO55" s="85"/>
      <c r="QSP55" s="85"/>
      <c r="QSQ55" s="85"/>
      <c r="QSR55" s="85"/>
      <c r="QSS55" s="85"/>
      <c r="QST55" s="85"/>
      <c r="QSU55" s="85"/>
      <c r="QSV55" s="85"/>
      <c r="QSW55" s="85"/>
      <c r="QSX55" s="85"/>
      <c r="QSY55" s="85"/>
      <c r="QSZ55" s="85"/>
      <c r="QTA55" s="85"/>
      <c r="QTB55" s="85"/>
      <c r="QTC55" s="85"/>
      <c r="QTD55" s="85"/>
      <c r="QTE55" s="85"/>
      <c r="QTF55" s="85"/>
      <c r="QTG55" s="85"/>
      <c r="QTH55" s="85"/>
      <c r="QTI55" s="85"/>
      <c r="QTJ55" s="85"/>
      <c r="QTK55" s="85"/>
      <c r="QTL55" s="85"/>
      <c r="QTM55" s="85"/>
      <c r="QTN55" s="85"/>
      <c r="QTO55" s="85"/>
      <c r="QTP55" s="85"/>
      <c r="QTQ55" s="85"/>
      <c r="QTR55" s="85"/>
      <c r="QTS55" s="85"/>
      <c r="QTT55" s="85"/>
      <c r="QTU55" s="85"/>
      <c r="QTV55" s="85"/>
      <c r="QTW55" s="85"/>
      <c r="QTX55" s="85"/>
      <c r="QTY55" s="85"/>
      <c r="QTZ55" s="85"/>
      <c r="QUA55" s="85"/>
      <c r="QUB55" s="85"/>
      <c r="QUC55" s="85"/>
      <c r="QUD55" s="85"/>
      <c r="QUE55" s="85"/>
      <c r="QUF55" s="85"/>
      <c r="QUG55" s="85"/>
      <c r="QUH55" s="85"/>
      <c r="QUI55" s="85"/>
      <c r="QUJ55" s="85"/>
      <c r="QUK55" s="85"/>
      <c r="QUL55" s="85"/>
      <c r="QUM55" s="85"/>
      <c r="QUN55" s="85"/>
      <c r="QUO55" s="85"/>
      <c r="QUP55" s="85"/>
      <c r="QUQ55" s="85"/>
      <c r="QUR55" s="85"/>
      <c r="QUS55" s="85"/>
      <c r="QUT55" s="85"/>
      <c r="QUU55" s="85"/>
      <c r="QUV55" s="85"/>
      <c r="QUW55" s="85"/>
      <c r="QUX55" s="85"/>
      <c r="QUY55" s="85"/>
      <c r="QUZ55" s="85"/>
      <c r="QVA55" s="85"/>
      <c r="QVB55" s="85"/>
      <c r="QVC55" s="85"/>
      <c r="QVD55" s="85"/>
      <c r="QVE55" s="85"/>
      <c r="QVF55" s="85"/>
      <c r="QVG55" s="85"/>
      <c r="QVH55" s="85"/>
      <c r="QVI55" s="85"/>
      <c r="QVJ55" s="85"/>
      <c r="QVK55" s="85"/>
      <c r="QVL55" s="85"/>
      <c r="QVM55" s="85"/>
      <c r="QVN55" s="85"/>
      <c r="QVO55" s="85"/>
      <c r="QVP55" s="85"/>
      <c r="QVQ55" s="85"/>
      <c r="QVR55" s="85"/>
      <c r="QVS55" s="85"/>
      <c r="QVT55" s="85"/>
      <c r="QVU55" s="85"/>
      <c r="QVV55" s="85"/>
      <c r="QVW55" s="85"/>
      <c r="QVX55" s="85"/>
      <c r="QVY55" s="85"/>
      <c r="QVZ55" s="85"/>
      <c r="QWA55" s="85"/>
      <c r="QWB55" s="85"/>
      <c r="QWC55" s="85"/>
      <c r="QWD55" s="85"/>
      <c r="QWE55" s="85"/>
      <c r="QWF55" s="85"/>
      <c r="QWG55" s="85"/>
      <c r="QWH55" s="85"/>
      <c r="QWI55" s="85"/>
      <c r="QWJ55" s="85"/>
      <c r="QWK55" s="85"/>
      <c r="QWL55" s="85"/>
      <c r="QWM55" s="85"/>
      <c r="QWN55" s="85"/>
      <c r="QWO55" s="85"/>
      <c r="QWP55" s="85"/>
      <c r="QWQ55" s="85"/>
      <c r="QWR55" s="85"/>
      <c r="QWS55" s="85"/>
      <c r="QWT55" s="85"/>
      <c r="QWU55" s="85"/>
      <c r="QWV55" s="85"/>
      <c r="QWW55" s="85"/>
      <c r="QWX55" s="85"/>
      <c r="QWY55" s="85"/>
      <c r="QWZ55" s="85"/>
      <c r="QXA55" s="85"/>
      <c r="QXB55" s="85"/>
      <c r="QXC55" s="85"/>
      <c r="QXD55" s="85"/>
      <c r="QXE55" s="85"/>
      <c r="QXF55" s="85"/>
      <c r="QXG55" s="85"/>
      <c r="QXH55" s="85"/>
      <c r="QXI55" s="85"/>
      <c r="QXJ55" s="85"/>
      <c r="QXK55" s="85"/>
      <c r="QXL55" s="85"/>
      <c r="QXM55" s="85"/>
      <c r="QXN55" s="85"/>
      <c r="QXO55" s="85"/>
      <c r="QXP55" s="85"/>
      <c r="QXQ55" s="85"/>
      <c r="QXR55" s="85"/>
      <c r="QXS55" s="85"/>
      <c r="QXT55" s="85"/>
      <c r="QXU55" s="85"/>
      <c r="QXV55" s="85"/>
      <c r="QXW55" s="85"/>
      <c r="QXX55" s="85"/>
      <c r="QXY55" s="85"/>
      <c r="QXZ55" s="85"/>
      <c r="QYA55" s="85"/>
      <c r="QYB55" s="85"/>
      <c r="QYC55" s="85"/>
      <c r="QYD55" s="85"/>
      <c r="QYE55" s="85"/>
      <c r="QYF55" s="85"/>
      <c r="QYG55" s="85"/>
      <c r="QYH55" s="85"/>
      <c r="QYI55" s="85"/>
      <c r="QYJ55" s="85"/>
      <c r="QYK55" s="85"/>
      <c r="QYL55" s="85"/>
      <c r="QYM55" s="85"/>
      <c r="QYN55" s="85"/>
      <c r="QYO55" s="85"/>
      <c r="QYP55" s="85"/>
      <c r="QYQ55" s="85"/>
      <c r="QYR55" s="85"/>
      <c r="QYS55" s="85"/>
      <c r="QYT55" s="85"/>
      <c r="QYU55" s="85"/>
      <c r="QYV55" s="85"/>
      <c r="QYW55" s="85"/>
      <c r="QYX55" s="85"/>
      <c r="QYY55" s="85"/>
      <c r="QYZ55" s="85"/>
      <c r="QZA55" s="85"/>
      <c r="QZB55" s="85"/>
      <c r="QZC55" s="85"/>
      <c r="QZD55" s="85"/>
      <c r="QZE55" s="85"/>
      <c r="QZF55" s="85"/>
      <c r="QZG55" s="85"/>
      <c r="QZH55" s="85"/>
      <c r="QZI55" s="85"/>
      <c r="QZJ55" s="85"/>
      <c r="QZK55" s="85"/>
      <c r="QZL55" s="85"/>
      <c r="QZM55" s="85"/>
      <c r="QZN55" s="85"/>
      <c r="QZO55" s="85"/>
      <c r="QZP55" s="85"/>
      <c r="QZQ55" s="85"/>
      <c r="QZR55" s="85"/>
      <c r="QZS55" s="85"/>
      <c r="QZT55" s="85"/>
      <c r="QZU55" s="85"/>
      <c r="QZV55" s="85"/>
      <c r="QZW55" s="85"/>
      <c r="QZX55" s="85"/>
      <c r="QZY55" s="85"/>
      <c r="QZZ55" s="85"/>
      <c r="RAA55" s="85"/>
      <c r="RAB55" s="85"/>
      <c r="RAC55" s="85"/>
      <c r="RAD55" s="85"/>
      <c r="RAE55" s="85"/>
      <c r="RAF55" s="85"/>
      <c r="RAG55" s="85"/>
      <c r="RAH55" s="85"/>
      <c r="RAI55" s="85"/>
      <c r="RAJ55" s="85"/>
      <c r="RAK55" s="85"/>
      <c r="RAL55" s="85"/>
      <c r="RAM55" s="85"/>
      <c r="RAN55" s="85"/>
      <c r="RAO55" s="85"/>
      <c r="RAP55" s="85"/>
      <c r="RAQ55" s="85"/>
      <c r="RAR55" s="85"/>
      <c r="RAS55" s="85"/>
      <c r="RAT55" s="85"/>
      <c r="RAU55" s="85"/>
      <c r="RAV55" s="85"/>
      <c r="RAW55" s="85"/>
      <c r="RAX55" s="85"/>
      <c r="RAY55" s="85"/>
      <c r="RAZ55" s="85"/>
      <c r="RBA55" s="85"/>
      <c r="RBB55" s="85"/>
      <c r="RBC55" s="85"/>
      <c r="RBD55" s="85"/>
      <c r="RBE55" s="85"/>
      <c r="RBF55" s="85"/>
      <c r="RBG55" s="85"/>
      <c r="RBH55" s="85"/>
      <c r="RBI55" s="85"/>
      <c r="RBJ55" s="85"/>
      <c r="RBK55" s="85"/>
      <c r="RBL55" s="85"/>
      <c r="RBM55" s="85"/>
      <c r="RBN55" s="85"/>
      <c r="RBO55" s="85"/>
      <c r="RBP55" s="85"/>
      <c r="RBQ55" s="85"/>
      <c r="RBR55" s="85"/>
      <c r="RBS55" s="85"/>
      <c r="RBT55" s="85"/>
      <c r="RBU55" s="85"/>
      <c r="RBV55" s="85"/>
      <c r="RBW55" s="85"/>
      <c r="RBX55" s="85"/>
      <c r="RBY55" s="85"/>
      <c r="RBZ55" s="85"/>
      <c r="RCA55" s="85"/>
      <c r="RCB55" s="85"/>
      <c r="RCC55" s="85"/>
      <c r="RCD55" s="85"/>
      <c r="RCE55" s="85"/>
      <c r="RCF55" s="85"/>
      <c r="RCG55" s="85"/>
      <c r="RCH55" s="85"/>
      <c r="RCI55" s="85"/>
      <c r="RCJ55" s="85"/>
      <c r="RCK55" s="85"/>
      <c r="RCL55" s="85"/>
      <c r="RCM55" s="85"/>
      <c r="RCN55" s="85"/>
      <c r="RCO55" s="85"/>
      <c r="RCP55" s="85"/>
      <c r="RCQ55" s="85"/>
      <c r="RCR55" s="85"/>
      <c r="RCS55" s="85"/>
      <c r="RCT55" s="85"/>
      <c r="RCU55" s="85"/>
      <c r="RCV55" s="85"/>
      <c r="RCW55" s="85"/>
      <c r="RCX55" s="85"/>
      <c r="RCY55" s="85"/>
      <c r="RCZ55" s="85"/>
      <c r="RDA55" s="85"/>
      <c r="RDB55" s="85"/>
      <c r="RDC55" s="85"/>
      <c r="RDD55" s="85"/>
      <c r="RDE55" s="85"/>
      <c r="RDF55" s="85"/>
      <c r="RDG55" s="85"/>
      <c r="RDH55" s="85"/>
      <c r="RDI55" s="85"/>
      <c r="RDJ55" s="85"/>
      <c r="RDK55" s="85"/>
      <c r="RDL55" s="85"/>
      <c r="RDM55" s="85"/>
      <c r="RDN55" s="85"/>
      <c r="RDO55" s="85"/>
      <c r="RDP55" s="85"/>
      <c r="RDQ55" s="85"/>
      <c r="RDR55" s="85"/>
      <c r="RDS55" s="85"/>
      <c r="RDT55" s="85"/>
      <c r="RDU55" s="85"/>
      <c r="RDV55" s="85"/>
      <c r="RDW55" s="85"/>
      <c r="RDX55" s="85"/>
      <c r="RDY55" s="85"/>
      <c r="RDZ55" s="85"/>
      <c r="REA55" s="85"/>
      <c r="REB55" s="85"/>
      <c r="REC55" s="85"/>
      <c r="RED55" s="85"/>
      <c r="REE55" s="85"/>
      <c r="REF55" s="85"/>
      <c r="REG55" s="85"/>
      <c r="REH55" s="85"/>
      <c r="REI55" s="85"/>
      <c r="REJ55" s="85"/>
      <c r="REK55" s="85"/>
      <c r="REL55" s="85"/>
      <c r="REM55" s="85"/>
      <c r="REN55" s="85"/>
      <c r="REO55" s="85"/>
      <c r="REP55" s="85"/>
      <c r="REQ55" s="85"/>
      <c r="RER55" s="85"/>
      <c r="RES55" s="85"/>
      <c r="RET55" s="85"/>
      <c r="REU55" s="85"/>
      <c r="REV55" s="85"/>
      <c r="REW55" s="85"/>
      <c r="REX55" s="85"/>
      <c r="REY55" s="85"/>
      <c r="REZ55" s="85"/>
      <c r="RFA55" s="85"/>
      <c r="RFB55" s="85"/>
      <c r="RFC55" s="85"/>
      <c r="RFD55" s="85"/>
      <c r="RFE55" s="85"/>
      <c r="RFF55" s="85"/>
      <c r="RFG55" s="85"/>
      <c r="RFH55" s="85"/>
      <c r="RFI55" s="85"/>
      <c r="RFJ55" s="85"/>
      <c r="RFK55" s="85"/>
      <c r="RFL55" s="85"/>
      <c r="RFM55" s="85"/>
      <c r="RFN55" s="85"/>
      <c r="RFO55" s="85"/>
      <c r="RFP55" s="85"/>
      <c r="RFQ55" s="85"/>
      <c r="RFR55" s="85"/>
      <c r="RFS55" s="85"/>
      <c r="RFT55" s="85"/>
      <c r="RFU55" s="85"/>
      <c r="RFV55" s="85"/>
      <c r="RFW55" s="85"/>
      <c r="RFX55" s="85"/>
      <c r="RFY55" s="85"/>
      <c r="RFZ55" s="85"/>
      <c r="RGA55" s="85"/>
      <c r="RGB55" s="85"/>
      <c r="RGC55" s="85"/>
      <c r="RGD55" s="85"/>
      <c r="RGE55" s="85"/>
      <c r="RGF55" s="85"/>
      <c r="RGG55" s="85"/>
      <c r="RGH55" s="85"/>
      <c r="RGI55" s="85"/>
      <c r="RGJ55" s="85"/>
      <c r="RGK55" s="85"/>
      <c r="RGL55" s="85"/>
      <c r="RGM55" s="85"/>
      <c r="RGN55" s="85"/>
      <c r="RGO55" s="85"/>
      <c r="RGP55" s="85"/>
      <c r="RGQ55" s="85"/>
      <c r="RGR55" s="85"/>
      <c r="RGS55" s="85"/>
      <c r="RGT55" s="85"/>
      <c r="RGU55" s="85"/>
      <c r="RGV55" s="85"/>
      <c r="RGW55" s="85"/>
      <c r="RGX55" s="85"/>
      <c r="RGY55" s="85"/>
      <c r="RGZ55" s="85"/>
      <c r="RHA55" s="85"/>
      <c r="RHB55" s="85"/>
      <c r="RHC55" s="85"/>
      <c r="RHD55" s="85"/>
      <c r="RHE55" s="85"/>
      <c r="RHF55" s="85"/>
      <c r="RHG55" s="85"/>
      <c r="RHH55" s="85"/>
      <c r="RHI55" s="85"/>
      <c r="RHJ55" s="85"/>
      <c r="RHK55" s="85"/>
      <c r="RHL55" s="85"/>
      <c r="RHM55" s="85"/>
      <c r="RHN55" s="85"/>
      <c r="RHO55" s="85"/>
      <c r="RHP55" s="85"/>
      <c r="RHQ55" s="85"/>
      <c r="RHR55" s="85"/>
      <c r="RHS55" s="85"/>
      <c r="RHT55" s="85"/>
      <c r="RHU55" s="85"/>
      <c r="RHV55" s="85"/>
      <c r="RHW55" s="85"/>
      <c r="RHX55" s="85"/>
      <c r="RHY55" s="85"/>
      <c r="RHZ55" s="85"/>
      <c r="RIA55" s="85"/>
      <c r="RIB55" s="85"/>
      <c r="RIC55" s="85"/>
      <c r="RID55" s="85"/>
      <c r="RIE55" s="85"/>
      <c r="RIF55" s="85"/>
      <c r="RIG55" s="85"/>
      <c r="RIH55" s="85"/>
      <c r="RII55" s="85"/>
      <c r="RIJ55" s="85"/>
      <c r="RIK55" s="85"/>
      <c r="RIL55" s="85"/>
      <c r="RIM55" s="85"/>
      <c r="RIN55" s="85"/>
      <c r="RIO55" s="85"/>
      <c r="RIP55" s="85"/>
      <c r="RIQ55" s="85"/>
      <c r="RIR55" s="85"/>
      <c r="RIS55" s="85"/>
      <c r="RIT55" s="85"/>
      <c r="RIU55" s="85"/>
      <c r="RIV55" s="85"/>
      <c r="RIW55" s="85"/>
      <c r="RIX55" s="85"/>
      <c r="RIY55" s="85"/>
      <c r="RIZ55" s="85"/>
      <c r="RJA55" s="85"/>
      <c r="RJB55" s="85"/>
      <c r="RJC55" s="85"/>
      <c r="RJD55" s="85"/>
      <c r="RJE55" s="85"/>
      <c r="RJF55" s="85"/>
      <c r="RJG55" s="85"/>
      <c r="RJH55" s="85"/>
      <c r="RJI55" s="85"/>
      <c r="RJJ55" s="85"/>
      <c r="RJK55" s="85"/>
      <c r="RJL55" s="85"/>
      <c r="RJM55" s="85"/>
      <c r="RJN55" s="85"/>
      <c r="RJO55" s="85"/>
      <c r="RJP55" s="85"/>
      <c r="RJQ55" s="85"/>
      <c r="RJR55" s="85"/>
      <c r="RJS55" s="85"/>
      <c r="RJT55" s="85"/>
      <c r="RJU55" s="85"/>
      <c r="RJV55" s="85"/>
      <c r="RJW55" s="85"/>
      <c r="RJX55" s="85"/>
      <c r="RJY55" s="85"/>
      <c r="RJZ55" s="85"/>
      <c r="RKA55" s="85"/>
      <c r="RKB55" s="85"/>
      <c r="RKC55" s="85"/>
      <c r="RKD55" s="85"/>
      <c r="RKE55" s="85"/>
      <c r="RKF55" s="85"/>
      <c r="RKG55" s="85"/>
      <c r="RKH55" s="85"/>
      <c r="RKI55" s="85"/>
      <c r="RKJ55" s="85"/>
      <c r="RKK55" s="85"/>
      <c r="RKL55" s="85"/>
      <c r="RKM55" s="85"/>
      <c r="RKN55" s="85"/>
      <c r="RKO55" s="85"/>
      <c r="RKP55" s="85"/>
      <c r="RKQ55" s="85"/>
      <c r="RKR55" s="85"/>
      <c r="RKS55" s="85"/>
      <c r="RKT55" s="85"/>
      <c r="RKU55" s="85"/>
      <c r="RKV55" s="85"/>
      <c r="RKW55" s="85"/>
      <c r="RKX55" s="85"/>
      <c r="RKY55" s="85"/>
      <c r="RKZ55" s="85"/>
      <c r="RLA55" s="85"/>
      <c r="RLB55" s="85"/>
      <c r="RLC55" s="85"/>
      <c r="RLD55" s="85"/>
      <c r="RLE55" s="85"/>
      <c r="RLF55" s="85"/>
      <c r="RLG55" s="85"/>
      <c r="RLH55" s="85"/>
      <c r="RLI55" s="85"/>
      <c r="RLJ55" s="85"/>
      <c r="RLK55" s="85"/>
      <c r="RLL55" s="85"/>
      <c r="RLM55" s="85"/>
      <c r="RLN55" s="85"/>
      <c r="RLO55" s="85"/>
      <c r="RLP55" s="85"/>
      <c r="RLQ55" s="85"/>
      <c r="RLR55" s="85"/>
      <c r="RLS55" s="85"/>
      <c r="RLT55" s="85"/>
      <c r="RLU55" s="85"/>
      <c r="RLV55" s="85"/>
      <c r="RLW55" s="85"/>
      <c r="RLX55" s="85"/>
      <c r="RLY55" s="85"/>
      <c r="RLZ55" s="85"/>
      <c r="RMA55" s="85"/>
      <c r="RMB55" s="85"/>
      <c r="RMC55" s="85"/>
      <c r="RMD55" s="85"/>
      <c r="RME55" s="85"/>
      <c r="RMF55" s="85"/>
      <c r="RMG55" s="85"/>
      <c r="RMH55" s="85"/>
      <c r="RMI55" s="85"/>
      <c r="RMJ55" s="85"/>
      <c r="RMK55" s="85"/>
      <c r="RML55" s="85"/>
      <c r="RMM55" s="85"/>
      <c r="RMN55" s="85"/>
      <c r="RMO55" s="85"/>
      <c r="RMP55" s="85"/>
      <c r="RMQ55" s="85"/>
      <c r="RMR55" s="85"/>
      <c r="RMS55" s="85"/>
      <c r="RMT55" s="85"/>
      <c r="RMU55" s="85"/>
      <c r="RMV55" s="85"/>
      <c r="RMW55" s="85"/>
      <c r="RMX55" s="85"/>
      <c r="RMY55" s="85"/>
      <c r="RMZ55" s="85"/>
      <c r="RNA55" s="85"/>
      <c r="RNB55" s="85"/>
      <c r="RNC55" s="85"/>
      <c r="RND55" s="85"/>
      <c r="RNE55" s="85"/>
      <c r="RNF55" s="85"/>
      <c r="RNG55" s="85"/>
      <c r="RNH55" s="85"/>
      <c r="RNI55" s="85"/>
      <c r="RNJ55" s="85"/>
      <c r="RNK55" s="85"/>
      <c r="RNL55" s="85"/>
      <c r="RNM55" s="85"/>
      <c r="RNN55" s="85"/>
      <c r="RNO55" s="85"/>
      <c r="RNP55" s="85"/>
      <c r="RNQ55" s="85"/>
      <c r="RNR55" s="85"/>
      <c r="RNS55" s="85"/>
      <c r="RNT55" s="85"/>
      <c r="RNU55" s="85"/>
      <c r="RNV55" s="85"/>
      <c r="RNW55" s="85"/>
      <c r="RNX55" s="85"/>
      <c r="RNY55" s="85"/>
      <c r="RNZ55" s="85"/>
      <c r="ROA55" s="85"/>
      <c r="ROB55" s="85"/>
      <c r="ROC55" s="85"/>
      <c r="ROD55" s="85"/>
      <c r="ROE55" s="85"/>
      <c r="ROF55" s="85"/>
      <c r="ROG55" s="85"/>
      <c r="ROH55" s="85"/>
      <c r="ROI55" s="85"/>
      <c r="ROJ55" s="85"/>
      <c r="ROK55" s="85"/>
      <c r="ROL55" s="85"/>
      <c r="ROM55" s="85"/>
      <c r="RON55" s="85"/>
      <c r="ROO55" s="85"/>
      <c r="ROP55" s="85"/>
      <c r="ROQ55" s="85"/>
      <c r="ROR55" s="85"/>
      <c r="ROS55" s="85"/>
      <c r="ROT55" s="85"/>
      <c r="ROU55" s="85"/>
      <c r="ROV55" s="85"/>
      <c r="ROW55" s="85"/>
      <c r="ROX55" s="85"/>
      <c r="ROY55" s="85"/>
      <c r="ROZ55" s="85"/>
      <c r="RPA55" s="85"/>
      <c r="RPB55" s="85"/>
      <c r="RPC55" s="85"/>
      <c r="RPD55" s="85"/>
      <c r="RPE55" s="85"/>
      <c r="RPF55" s="85"/>
      <c r="RPG55" s="85"/>
      <c r="RPH55" s="85"/>
      <c r="RPI55" s="85"/>
      <c r="RPJ55" s="85"/>
      <c r="RPK55" s="85"/>
      <c r="RPL55" s="85"/>
      <c r="RPM55" s="85"/>
      <c r="RPN55" s="85"/>
      <c r="RPO55" s="85"/>
      <c r="RPP55" s="85"/>
      <c r="RPQ55" s="85"/>
      <c r="RPR55" s="85"/>
      <c r="RPS55" s="85"/>
      <c r="RPT55" s="85"/>
      <c r="RPU55" s="85"/>
      <c r="RPV55" s="85"/>
      <c r="RPW55" s="85"/>
      <c r="RPX55" s="85"/>
      <c r="RPY55" s="85"/>
      <c r="RPZ55" s="85"/>
      <c r="RQA55" s="85"/>
      <c r="RQB55" s="85"/>
      <c r="RQC55" s="85"/>
      <c r="RQD55" s="85"/>
      <c r="RQE55" s="85"/>
      <c r="RQF55" s="85"/>
      <c r="RQG55" s="85"/>
      <c r="RQH55" s="85"/>
      <c r="RQI55" s="85"/>
      <c r="RQJ55" s="85"/>
      <c r="RQK55" s="85"/>
      <c r="RQL55" s="85"/>
      <c r="RQM55" s="85"/>
      <c r="RQN55" s="85"/>
      <c r="RQO55" s="85"/>
      <c r="RQP55" s="85"/>
      <c r="RQQ55" s="85"/>
      <c r="RQR55" s="85"/>
      <c r="RQS55" s="85"/>
      <c r="RQT55" s="85"/>
      <c r="RQU55" s="85"/>
      <c r="RQV55" s="85"/>
      <c r="RQW55" s="85"/>
      <c r="RQX55" s="85"/>
      <c r="RQY55" s="85"/>
      <c r="RQZ55" s="85"/>
      <c r="RRA55" s="85"/>
      <c r="RRB55" s="85"/>
      <c r="RRC55" s="85"/>
      <c r="RRD55" s="85"/>
      <c r="RRE55" s="85"/>
      <c r="RRF55" s="85"/>
      <c r="RRG55" s="85"/>
      <c r="RRH55" s="85"/>
      <c r="RRI55" s="85"/>
      <c r="RRJ55" s="85"/>
      <c r="RRK55" s="85"/>
      <c r="RRL55" s="85"/>
      <c r="RRM55" s="85"/>
      <c r="RRN55" s="85"/>
      <c r="RRO55" s="85"/>
      <c r="RRP55" s="85"/>
      <c r="RRQ55" s="85"/>
      <c r="RRR55" s="85"/>
      <c r="RRS55" s="85"/>
      <c r="RRT55" s="85"/>
      <c r="RRU55" s="85"/>
      <c r="RRV55" s="85"/>
      <c r="RRW55" s="85"/>
      <c r="RRX55" s="85"/>
      <c r="RRY55" s="85"/>
      <c r="RRZ55" s="85"/>
      <c r="RSA55" s="85"/>
      <c r="RSB55" s="85"/>
      <c r="RSC55" s="85"/>
      <c r="RSD55" s="85"/>
      <c r="RSE55" s="85"/>
      <c r="RSF55" s="85"/>
      <c r="RSG55" s="85"/>
      <c r="RSH55" s="85"/>
      <c r="RSI55" s="85"/>
      <c r="RSJ55" s="85"/>
      <c r="RSK55" s="85"/>
      <c r="RSL55" s="85"/>
      <c r="RSM55" s="85"/>
      <c r="RSN55" s="85"/>
      <c r="RSO55" s="85"/>
      <c r="RSP55" s="85"/>
      <c r="RSQ55" s="85"/>
      <c r="RSR55" s="85"/>
      <c r="RSS55" s="85"/>
      <c r="RST55" s="85"/>
      <c r="RSU55" s="85"/>
      <c r="RSV55" s="85"/>
      <c r="RSW55" s="85"/>
      <c r="RSX55" s="85"/>
      <c r="RSY55" s="85"/>
      <c r="RSZ55" s="85"/>
      <c r="RTA55" s="85"/>
      <c r="RTB55" s="85"/>
      <c r="RTC55" s="85"/>
      <c r="RTD55" s="85"/>
      <c r="RTE55" s="85"/>
      <c r="RTF55" s="85"/>
      <c r="RTG55" s="85"/>
      <c r="RTH55" s="85"/>
      <c r="RTI55" s="85"/>
      <c r="RTJ55" s="85"/>
      <c r="RTK55" s="85"/>
      <c r="RTL55" s="85"/>
      <c r="RTM55" s="85"/>
      <c r="RTN55" s="85"/>
      <c r="RTO55" s="85"/>
      <c r="RTP55" s="85"/>
      <c r="RTQ55" s="85"/>
      <c r="RTR55" s="85"/>
      <c r="RTS55" s="85"/>
      <c r="RTT55" s="85"/>
      <c r="RTU55" s="85"/>
      <c r="RTV55" s="85"/>
      <c r="RTW55" s="85"/>
      <c r="RTX55" s="85"/>
      <c r="RTY55" s="85"/>
      <c r="RTZ55" s="85"/>
      <c r="RUA55" s="85"/>
      <c r="RUB55" s="85"/>
      <c r="RUC55" s="85"/>
      <c r="RUD55" s="85"/>
      <c r="RUE55" s="85"/>
      <c r="RUF55" s="85"/>
      <c r="RUG55" s="85"/>
      <c r="RUH55" s="85"/>
      <c r="RUI55" s="85"/>
      <c r="RUJ55" s="85"/>
      <c r="RUK55" s="85"/>
      <c r="RUL55" s="85"/>
      <c r="RUM55" s="85"/>
      <c r="RUN55" s="85"/>
      <c r="RUO55" s="85"/>
      <c r="RUP55" s="85"/>
      <c r="RUQ55" s="85"/>
      <c r="RUR55" s="85"/>
      <c r="RUS55" s="85"/>
      <c r="RUT55" s="85"/>
      <c r="RUU55" s="85"/>
      <c r="RUV55" s="85"/>
      <c r="RUW55" s="85"/>
      <c r="RUX55" s="85"/>
      <c r="RUY55" s="85"/>
      <c r="RUZ55" s="85"/>
      <c r="RVA55" s="85"/>
      <c r="RVB55" s="85"/>
      <c r="RVC55" s="85"/>
      <c r="RVD55" s="85"/>
      <c r="RVE55" s="85"/>
      <c r="RVF55" s="85"/>
      <c r="RVG55" s="85"/>
      <c r="RVH55" s="85"/>
      <c r="RVI55" s="85"/>
      <c r="RVJ55" s="85"/>
      <c r="RVK55" s="85"/>
      <c r="RVL55" s="85"/>
      <c r="RVM55" s="85"/>
      <c r="RVN55" s="85"/>
      <c r="RVO55" s="85"/>
      <c r="RVP55" s="85"/>
      <c r="RVQ55" s="85"/>
      <c r="RVR55" s="85"/>
      <c r="RVS55" s="85"/>
      <c r="RVT55" s="85"/>
      <c r="RVU55" s="85"/>
      <c r="RVV55" s="85"/>
      <c r="RVW55" s="85"/>
      <c r="RVX55" s="85"/>
      <c r="RVY55" s="85"/>
      <c r="RVZ55" s="85"/>
      <c r="RWA55" s="85"/>
      <c r="RWB55" s="85"/>
      <c r="RWC55" s="85"/>
      <c r="RWD55" s="85"/>
      <c r="RWE55" s="85"/>
      <c r="RWF55" s="85"/>
      <c r="RWG55" s="85"/>
      <c r="RWH55" s="85"/>
      <c r="RWI55" s="85"/>
      <c r="RWJ55" s="85"/>
      <c r="RWK55" s="85"/>
      <c r="RWL55" s="85"/>
      <c r="RWM55" s="85"/>
      <c r="RWN55" s="85"/>
      <c r="RWO55" s="85"/>
      <c r="RWP55" s="85"/>
      <c r="RWQ55" s="85"/>
      <c r="RWR55" s="85"/>
      <c r="RWS55" s="85"/>
      <c r="RWT55" s="85"/>
      <c r="RWU55" s="85"/>
      <c r="RWV55" s="85"/>
      <c r="RWW55" s="85"/>
      <c r="RWX55" s="85"/>
      <c r="RWY55" s="85"/>
      <c r="RWZ55" s="85"/>
      <c r="RXA55" s="85"/>
      <c r="RXB55" s="85"/>
      <c r="RXC55" s="85"/>
      <c r="RXD55" s="85"/>
      <c r="RXE55" s="85"/>
      <c r="RXF55" s="85"/>
      <c r="RXG55" s="85"/>
      <c r="RXH55" s="85"/>
      <c r="RXI55" s="85"/>
      <c r="RXJ55" s="85"/>
      <c r="RXK55" s="85"/>
      <c r="RXL55" s="85"/>
      <c r="RXM55" s="85"/>
      <c r="RXN55" s="85"/>
      <c r="RXO55" s="85"/>
      <c r="RXP55" s="85"/>
      <c r="RXQ55" s="85"/>
      <c r="RXR55" s="85"/>
      <c r="RXS55" s="85"/>
      <c r="RXT55" s="85"/>
      <c r="RXU55" s="85"/>
      <c r="RXV55" s="85"/>
      <c r="RXW55" s="85"/>
      <c r="RXX55" s="85"/>
      <c r="RXY55" s="85"/>
      <c r="RXZ55" s="85"/>
      <c r="RYA55" s="85"/>
      <c r="RYB55" s="85"/>
      <c r="RYC55" s="85"/>
      <c r="RYD55" s="85"/>
      <c r="RYE55" s="85"/>
      <c r="RYF55" s="85"/>
      <c r="RYG55" s="85"/>
      <c r="RYH55" s="85"/>
      <c r="RYI55" s="85"/>
      <c r="RYJ55" s="85"/>
      <c r="RYK55" s="85"/>
      <c r="RYL55" s="85"/>
      <c r="RYM55" s="85"/>
      <c r="RYN55" s="85"/>
      <c r="RYO55" s="85"/>
      <c r="RYP55" s="85"/>
      <c r="RYQ55" s="85"/>
      <c r="RYR55" s="85"/>
      <c r="RYS55" s="85"/>
      <c r="RYT55" s="85"/>
      <c r="RYU55" s="85"/>
      <c r="RYV55" s="85"/>
      <c r="RYW55" s="85"/>
      <c r="RYX55" s="85"/>
      <c r="RYY55" s="85"/>
      <c r="RYZ55" s="85"/>
      <c r="RZA55" s="85"/>
      <c r="RZB55" s="85"/>
      <c r="RZC55" s="85"/>
      <c r="RZD55" s="85"/>
      <c r="RZE55" s="85"/>
      <c r="RZF55" s="85"/>
      <c r="RZG55" s="85"/>
      <c r="RZH55" s="85"/>
      <c r="RZI55" s="85"/>
      <c r="RZJ55" s="85"/>
      <c r="RZK55" s="85"/>
      <c r="RZL55" s="85"/>
      <c r="RZM55" s="85"/>
      <c r="RZN55" s="85"/>
      <c r="RZO55" s="85"/>
      <c r="RZP55" s="85"/>
      <c r="RZQ55" s="85"/>
      <c r="RZR55" s="85"/>
      <c r="RZS55" s="85"/>
      <c r="RZT55" s="85"/>
      <c r="RZU55" s="85"/>
      <c r="RZV55" s="85"/>
      <c r="RZW55" s="85"/>
      <c r="RZX55" s="85"/>
      <c r="RZY55" s="85"/>
      <c r="RZZ55" s="85"/>
      <c r="SAA55" s="85"/>
      <c r="SAB55" s="85"/>
      <c r="SAC55" s="85"/>
      <c r="SAD55" s="85"/>
      <c r="SAE55" s="85"/>
      <c r="SAF55" s="85"/>
      <c r="SAG55" s="85"/>
      <c r="SAH55" s="85"/>
      <c r="SAI55" s="85"/>
      <c r="SAJ55" s="85"/>
      <c r="SAK55" s="85"/>
      <c r="SAL55" s="85"/>
      <c r="SAM55" s="85"/>
      <c r="SAN55" s="85"/>
      <c r="SAO55" s="85"/>
      <c r="SAP55" s="85"/>
      <c r="SAQ55" s="85"/>
      <c r="SAR55" s="85"/>
      <c r="SAS55" s="85"/>
      <c r="SAT55" s="85"/>
      <c r="SAU55" s="85"/>
      <c r="SAV55" s="85"/>
      <c r="SAW55" s="85"/>
      <c r="SAX55" s="85"/>
      <c r="SAY55" s="85"/>
      <c r="SAZ55" s="85"/>
      <c r="SBA55" s="85"/>
      <c r="SBB55" s="85"/>
      <c r="SBC55" s="85"/>
      <c r="SBD55" s="85"/>
      <c r="SBE55" s="85"/>
      <c r="SBF55" s="85"/>
      <c r="SBG55" s="85"/>
      <c r="SBH55" s="85"/>
      <c r="SBI55" s="85"/>
      <c r="SBJ55" s="85"/>
      <c r="SBK55" s="85"/>
      <c r="SBL55" s="85"/>
      <c r="SBM55" s="85"/>
      <c r="SBN55" s="85"/>
      <c r="SBO55" s="85"/>
      <c r="SBP55" s="85"/>
      <c r="SBQ55" s="85"/>
      <c r="SBR55" s="85"/>
      <c r="SBS55" s="85"/>
      <c r="SBT55" s="85"/>
      <c r="SBU55" s="85"/>
      <c r="SBV55" s="85"/>
      <c r="SBW55" s="85"/>
      <c r="SBX55" s="85"/>
      <c r="SBY55" s="85"/>
      <c r="SBZ55" s="85"/>
      <c r="SCA55" s="85"/>
      <c r="SCB55" s="85"/>
      <c r="SCC55" s="85"/>
      <c r="SCD55" s="85"/>
      <c r="SCE55" s="85"/>
      <c r="SCF55" s="85"/>
      <c r="SCG55" s="85"/>
      <c r="SCH55" s="85"/>
      <c r="SCI55" s="85"/>
      <c r="SCJ55" s="85"/>
      <c r="SCK55" s="85"/>
      <c r="SCL55" s="85"/>
      <c r="SCM55" s="85"/>
      <c r="SCN55" s="85"/>
      <c r="SCO55" s="85"/>
      <c r="SCP55" s="85"/>
      <c r="SCQ55" s="85"/>
      <c r="SCR55" s="85"/>
      <c r="SCS55" s="85"/>
      <c r="SCT55" s="85"/>
      <c r="SCU55" s="85"/>
      <c r="SCV55" s="85"/>
      <c r="SCW55" s="85"/>
      <c r="SCX55" s="85"/>
      <c r="SCY55" s="85"/>
      <c r="SCZ55" s="85"/>
      <c r="SDA55" s="85"/>
      <c r="SDB55" s="85"/>
      <c r="SDC55" s="85"/>
      <c r="SDD55" s="85"/>
      <c r="SDE55" s="85"/>
      <c r="SDF55" s="85"/>
      <c r="SDG55" s="85"/>
      <c r="SDH55" s="85"/>
      <c r="SDI55" s="85"/>
      <c r="SDJ55" s="85"/>
      <c r="SDK55" s="85"/>
      <c r="SDL55" s="85"/>
      <c r="SDM55" s="85"/>
      <c r="SDN55" s="85"/>
      <c r="SDO55" s="85"/>
      <c r="SDP55" s="85"/>
      <c r="SDQ55" s="85"/>
      <c r="SDR55" s="85"/>
      <c r="SDS55" s="85"/>
      <c r="SDT55" s="85"/>
      <c r="SDU55" s="85"/>
      <c r="SDV55" s="85"/>
      <c r="SDW55" s="85"/>
      <c r="SDX55" s="85"/>
      <c r="SDY55" s="85"/>
      <c r="SDZ55" s="85"/>
      <c r="SEA55" s="85"/>
      <c r="SEB55" s="85"/>
      <c r="SEC55" s="85"/>
      <c r="SED55" s="85"/>
      <c r="SEE55" s="85"/>
      <c r="SEF55" s="85"/>
      <c r="SEG55" s="85"/>
      <c r="SEH55" s="85"/>
      <c r="SEI55" s="85"/>
      <c r="SEJ55" s="85"/>
      <c r="SEK55" s="85"/>
      <c r="SEL55" s="85"/>
      <c r="SEM55" s="85"/>
      <c r="SEN55" s="85"/>
      <c r="SEO55" s="85"/>
      <c r="SEP55" s="85"/>
      <c r="SEQ55" s="85"/>
      <c r="SER55" s="85"/>
      <c r="SES55" s="85"/>
      <c r="SET55" s="85"/>
      <c r="SEU55" s="85"/>
      <c r="SEV55" s="85"/>
      <c r="SEW55" s="85"/>
      <c r="SEX55" s="85"/>
      <c r="SEY55" s="85"/>
      <c r="SEZ55" s="85"/>
      <c r="SFA55" s="85"/>
      <c r="SFB55" s="85"/>
      <c r="SFC55" s="85"/>
      <c r="SFD55" s="85"/>
      <c r="SFE55" s="85"/>
      <c r="SFF55" s="85"/>
      <c r="SFG55" s="85"/>
      <c r="SFH55" s="85"/>
      <c r="SFI55" s="85"/>
      <c r="SFJ55" s="85"/>
      <c r="SFK55" s="85"/>
      <c r="SFL55" s="85"/>
      <c r="SFM55" s="85"/>
      <c r="SFN55" s="85"/>
      <c r="SFO55" s="85"/>
      <c r="SFP55" s="85"/>
      <c r="SFQ55" s="85"/>
      <c r="SFR55" s="85"/>
      <c r="SFS55" s="85"/>
      <c r="SFT55" s="85"/>
      <c r="SFU55" s="85"/>
      <c r="SFV55" s="85"/>
      <c r="SFW55" s="85"/>
      <c r="SFX55" s="85"/>
      <c r="SFY55" s="85"/>
      <c r="SFZ55" s="85"/>
      <c r="SGA55" s="85"/>
      <c r="SGB55" s="85"/>
      <c r="SGC55" s="85"/>
      <c r="SGD55" s="85"/>
      <c r="SGE55" s="85"/>
      <c r="SGF55" s="85"/>
      <c r="SGG55" s="85"/>
      <c r="SGH55" s="85"/>
      <c r="SGI55" s="85"/>
      <c r="SGJ55" s="85"/>
      <c r="SGK55" s="85"/>
      <c r="SGL55" s="85"/>
      <c r="SGM55" s="85"/>
      <c r="SGN55" s="85"/>
      <c r="SGO55" s="85"/>
      <c r="SGP55" s="85"/>
      <c r="SGQ55" s="85"/>
      <c r="SGR55" s="85"/>
      <c r="SGS55" s="85"/>
      <c r="SGT55" s="85"/>
      <c r="SGU55" s="85"/>
      <c r="SGV55" s="85"/>
      <c r="SGW55" s="85"/>
      <c r="SGX55" s="85"/>
      <c r="SGY55" s="85"/>
      <c r="SGZ55" s="85"/>
      <c r="SHA55" s="85"/>
      <c r="SHB55" s="85"/>
      <c r="SHC55" s="85"/>
      <c r="SHD55" s="85"/>
      <c r="SHE55" s="85"/>
      <c r="SHF55" s="85"/>
      <c r="SHG55" s="85"/>
      <c r="SHH55" s="85"/>
      <c r="SHI55" s="85"/>
      <c r="SHJ55" s="85"/>
      <c r="SHK55" s="85"/>
      <c r="SHL55" s="85"/>
      <c r="SHM55" s="85"/>
      <c r="SHN55" s="85"/>
      <c r="SHO55" s="85"/>
      <c r="SHP55" s="85"/>
      <c r="SHQ55" s="85"/>
      <c r="SHR55" s="85"/>
      <c r="SHS55" s="85"/>
      <c r="SHT55" s="85"/>
      <c r="SHU55" s="85"/>
      <c r="SHV55" s="85"/>
      <c r="SHW55" s="85"/>
      <c r="SHX55" s="85"/>
      <c r="SHY55" s="85"/>
      <c r="SHZ55" s="85"/>
      <c r="SIA55" s="85"/>
      <c r="SIB55" s="85"/>
      <c r="SIC55" s="85"/>
      <c r="SID55" s="85"/>
      <c r="SIE55" s="85"/>
      <c r="SIF55" s="85"/>
      <c r="SIG55" s="85"/>
      <c r="SIH55" s="85"/>
      <c r="SII55" s="85"/>
      <c r="SIJ55" s="85"/>
      <c r="SIK55" s="85"/>
      <c r="SIL55" s="85"/>
      <c r="SIM55" s="85"/>
      <c r="SIN55" s="85"/>
      <c r="SIO55" s="85"/>
      <c r="SIP55" s="85"/>
      <c r="SIQ55" s="85"/>
      <c r="SIR55" s="85"/>
      <c r="SIS55" s="85"/>
      <c r="SIT55" s="85"/>
      <c r="SIU55" s="85"/>
      <c r="SIV55" s="85"/>
      <c r="SIW55" s="85"/>
      <c r="SIX55" s="85"/>
      <c r="SIY55" s="85"/>
      <c r="SIZ55" s="85"/>
      <c r="SJA55" s="85"/>
      <c r="SJB55" s="85"/>
      <c r="SJC55" s="85"/>
      <c r="SJD55" s="85"/>
      <c r="SJE55" s="85"/>
      <c r="SJF55" s="85"/>
      <c r="SJG55" s="85"/>
      <c r="SJH55" s="85"/>
      <c r="SJI55" s="85"/>
      <c r="SJJ55" s="85"/>
      <c r="SJK55" s="85"/>
      <c r="SJL55" s="85"/>
      <c r="SJM55" s="85"/>
      <c r="SJN55" s="85"/>
      <c r="SJO55" s="85"/>
      <c r="SJP55" s="85"/>
      <c r="SJQ55" s="85"/>
      <c r="SJR55" s="85"/>
      <c r="SJS55" s="85"/>
      <c r="SJT55" s="85"/>
      <c r="SJU55" s="85"/>
      <c r="SJV55" s="85"/>
      <c r="SJW55" s="85"/>
      <c r="SJX55" s="85"/>
      <c r="SJY55" s="85"/>
      <c r="SJZ55" s="85"/>
      <c r="SKA55" s="85"/>
      <c r="SKB55" s="85"/>
      <c r="SKC55" s="85"/>
      <c r="SKD55" s="85"/>
      <c r="SKE55" s="85"/>
      <c r="SKF55" s="85"/>
      <c r="SKG55" s="85"/>
      <c r="SKH55" s="85"/>
      <c r="SKI55" s="85"/>
      <c r="SKJ55" s="85"/>
      <c r="SKK55" s="85"/>
      <c r="SKL55" s="85"/>
      <c r="SKM55" s="85"/>
      <c r="SKN55" s="85"/>
      <c r="SKO55" s="85"/>
      <c r="SKP55" s="85"/>
      <c r="SKQ55" s="85"/>
      <c r="SKR55" s="85"/>
      <c r="SKS55" s="85"/>
      <c r="SKT55" s="85"/>
      <c r="SKU55" s="85"/>
      <c r="SKV55" s="85"/>
      <c r="SKW55" s="85"/>
      <c r="SKX55" s="85"/>
      <c r="SKY55" s="85"/>
      <c r="SKZ55" s="85"/>
      <c r="SLA55" s="85"/>
      <c r="SLB55" s="85"/>
      <c r="SLC55" s="85"/>
      <c r="SLD55" s="85"/>
      <c r="SLE55" s="85"/>
      <c r="SLF55" s="85"/>
      <c r="SLG55" s="85"/>
      <c r="SLH55" s="85"/>
      <c r="SLI55" s="85"/>
      <c r="SLJ55" s="85"/>
      <c r="SLK55" s="85"/>
      <c r="SLL55" s="85"/>
      <c r="SLM55" s="85"/>
      <c r="SLN55" s="85"/>
      <c r="SLO55" s="85"/>
      <c r="SLP55" s="85"/>
      <c r="SLQ55" s="85"/>
      <c r="SLR55" s="85"/>
      <c r="SLS55" s="85"/>
      <c r="SLT55" s="85"/>
      <c r="SLU55" s="85"/>
      <c r="SLV55" s="85"/>
      <c r="SLW55" s="85"/>
      <c r="SLX55" s="85"/>
      <c r="SLY55" s="85"/>
      <c r="SLZ55" s="85"/>
      <c r="SMA55" s="85"/>
      <c r="SMB55" s="85"/>
      <c r="SMC55" s="85"/>
      <c r="SMD55" s="85"/>
      <c r="SME55" s="85"/>
      <c r="SMF55" s="85"/>
      <c r="SMG55" s="85"/>
      <c r="SMH55" s="85"/>
      <c r="SMI55" s="85"/>
      <c r="SMJ55" s="85"/>
      <c r="SMK55" s="85"/>
      <c r="SML55" s="85"/>
      <c r="SMM55" s="85"/>
      <c r="SMN55" s="85"/>
      <c r="SMO55" s="85"/>
      <c r="SMP55" s="85"/>
      <c r="SMQ55" s="85"/>
      <c r="SMR55" s="85"/>
      <c r="SMS55" s="85"/>
      <c r="SMT55" s="85"/>
      <c r="SMU55" s="85"/>
      <c r="SMV55" s="85"/>
      <c r="SMW55" s="85"/>
      <c r="SMX55" s="85"/>
      <c r="SMY55" s="85"/>
      <c r="SMZ55" s="85"/>
      <c r="SNA55" s="85"/>
      <c r="SNB55" s="85"/>
      <c r="SNC55" s="85"/>
      <c r="SND55" s="85"/>
      <c r="SNE55" s="85"/>
      <c r="SNF55" s="85"/>
      <c r="SNG55" s="85"/>
      <c r="SNH55" s="85"/>
      <c r="SNI55" s="85"/>
      <c r="SNJ55" s="85"/>
      <c r="SNK55" s="85"/>
      <c r="SNL55" s="85"/>
      <c r="SNM55" s="85"/>
      <c r="SNN55" s="85"/>
      <c r="SNO55" s="85"/>
      <c r="SNP55" s="85"/>
      <c r="SNQ55" s="85"/>
      <c r="SNR55" s="85"/>
      <c r="SNS55" s="85"/>
      <c r="SNT55" s="85"/>
      <c r="SNU55" s="85"/>
      <c r="SNV55" s="85"/>
      <c r="SNW55" s="85"/>
      <c r="SNX55" s="85"/>
      <c r="SNY55" s="85"/>
      <c r="SNZ55" s="85"/>
      <c r="SOA55" s="85"/>
      <c r="SOB55" s="85"/>
      <c r="SOC55" s="85"/>
      <c r="SOD55" s="85"/>
      <c r="SOE55" s="85"/>
      <c r="SOF55" s="85"/>
      <c r="SOG55" s="85"/>
      <c r="SOH55" s="85"/>
      <c r="SOI55" s="85"/>
      <c r="SOJ55" s="85"/>
      <c r="SOK55" s="85"/>
      <c r="SOL55" s="85"/>
      <c r="SOM55" s="85"/>
      <c r="SON55" s="85"/>
      <c r="SOO55" s="85"/>
      <c r="SOP55" s="85"/>
      <c r="SOQ55" s="85"/>
      <c r="SOR55" s="85"/>
      <c r="SOS55" s="85"/>
      <c r="SOT55" s="85"/>
      <c r="SOU55" s="85"/>
      <c r="SOV55" s="85"/>
      <c r="SOW55" s="85"/>
      <c r="SOX55" s="85"/>
      <c r="SOY55" s="85"/>
      <c r="SOZ55" s="85"/>
      <c r="SPA55" s="85"/>
      <c r="SPB55" s="85"/>
      <c r="SPC55" s="85"/>
      <c r="SPD55" s="85"/>
      <c r="SPE55" s="85"/>
      <c r="SPF55" s="85"/>
      <c r="SPG55" s="85"/>
      <c r="SPH55" s="85"/>
      <c r="SPI55" s="85"/>
      <c r="SPJ55" s="85"/>
      <c r="SPK55" s="85"/>
      <c r="SPL55" s="85"/>
      <c r="SPM55" s="85"/>
      <c r="SPN55" s="85"/>
      <c r="SPO55" s="85"/>
      <c r="SPP55" s="85"/>
      <c r="SPQ55" s="85"/>
      <c r="SPR55" s="85"/>
      <c r="SPS55" s="85"/>
      <c r="SPT55" s="85"/>
      <c r="SPU55" s="85"/>
      <c r="SPV55" s="85"/>
      <c r="SPW55" s="85"/>
      <c r="SPX55" s="85"/>
      <c r="SPY55" s="85"/>
      <c r="SPZ55" s="85"/>
      <c r="SQA55" s="85"/>
      <c r="SQB55" s="85"/>
      <c r="SQC55" s="85"/>
      <c r="SQD55" s="85"/>
      <c r="SQE55" s="85"/>
      <c r="SQF55" s="85"/>
      <c r="SQG55" s="85"/>
      <c r="SQH55" s="85"/>
      <c r="SQI55" s="85"/>
      <c r="SQJ55" s="85"/>
      <c r="SQK55" s="85"/>
      <c r="SQL55" s="85"/>
      <c r="SQM55" s="85"/>
      <c r="SQN55" s="85"/>
      <c r="SQO55" s="85"/>
      <c r="SQP55" s="85"/>
      <c r="SQQ55" s="85"/>
      <c r="SQR55" s="85"/>
      <c r="SQS55" s="85"/>
      <c r="SQT55" s="85"/>
      <c r="SQU55" s="85"/>
      <c r="SQV55" s="85"/>
      <c r="SQW55" s="85"/>
      <c r="SQX55" s="85"/>
      <c r="SQY55" s="85"/>
      <c r="SQZ55" s="85"/>
      <c r="SRA55" s="85"/>
      <c r="SRB55" s="85"/>
      <c r="SRC55" s="85"/>
      <c r="SRD55" s="85"/>
      <c r="SRE55" s="85"/>
      <c r="SRF55" s="85"/>
      <c r="SRG55" s="85"/>
      <c r="SRH55" s="85"/>
      <c r="SRI55" s="85"/>
      <c r="SRJ55" s="85"/>
      <c r="SRK55" s="85"/>
      <c r="SRL55" s="85"/>
      <c r="SRM55" s="85"/>
      <c r="SRN55" s="85"/>
      <c r="SRO55" s="85"/>
      <c r="SRP55" s="85"/>
      <c r="SRQ55" s="85"/>
      <c r="SRR55" s="85"/>
      <c r="SRS55" s="85"/>
      <c r="SRT55" s="85"/>
      <c r="SRU55" s="85"/>
      <c r="SRV55" s="85"/>
      <c r="SRW55" s="85"/>
      <c r="SRX55" s="85"/>
      <c r="SRY55" s="85"/>
      <c r="SRZ55" s="85"/>
      <c r="SSA55" s="85"/>
      <c r="SSB55" s="85"/>
      <c r="SSC55" s="85"/>
      <c r="SSD55" s="85"/>
      <c r="SSE55" s="85"/>
      <c r="SSF55" s="85"/>
      <c r="SSG55" s="85"/>
      <c r="SSH55" s="85"/>
      <c r="SSI55" s="85"/>
      <c r="SSJ55" s="85"/>
      <c r="SSK55" s="85"/>
      <c r="SSL55" s="85"/>
      <c r="SSM55" s="85"/>
      <c r="SSN55" s="85"/>
      <c r="SSO55" s="85"/>
      <c r="SSP55" s="85"/>
      <c r="SSQ55" s="85"/>
      <c r="SSR55" s="85"/>
      <c r="SSS55" s="85"/>
      <c r="SST55" s="85"/>
      <c r="SSU55" s="85"/>
      <c r="SSV55" s="85"/>
      <c r="SSW55" s="85"/>
      <c r="SSX55" s="85"/>
      <c r="SSY55" s="85"/>
      <c r="SSZ55" s="85"/>
      <c r="STA55" s="85"/>
      <c r="STB55" s="85"/>
      <c r="STC55" s="85"/>
      <c r="STD55" s="85"/>
      <c r="STE55" s="85"/>
      <c r="STF55" s="85"/>
      <c r="STG55" s="85"/>
      <c r="STH55" s="85"/>
      <c r="STI55" s="85"/>
      <c r="STJ55" s="85"/>
      <c r="STK55" s="85"/>
      <c r="STL55" s="85"/>
      <c r="STM55" s="85"/>
      <c r="STN55" s="85"/>
      <c r="STO55" s="85"/>
      <c r="STP55" s="85"/>
      <c r="STQ55" s="85"/>
      <c r="STR55" s="85"/>
      <c r="STS55" s="85"/>
      <c r="STT55" s="85"/>
      <c r="STU55" s="85"/>
      <c r="STV55" s="85"/>
      <c r="STW55" s="85"/>
      <c r="STX55" s="85"/>
      <c r="STY55" s="85"/>
      <c r="STZ55" s="85"/>
      <c r="SUA55" s="85"/>
      <c r="SUB55" s="85"/>
      <c r="SUC55" s="85"/>
      <c r="SUD55" s="85"/>
      <c r="SUE55" s="85"/>
      <c r="SUF55" s="85"/>
      <c r="SUG55" s="85"/>
      <c r="SUH55" s="85"/>
      <c r="SUI55" s="85"/>
      <c r="SUJ55" s="85"/>
      <c r="SUK55" s="85"/>
      <c r="SUL55" s="85"/>
      <c r="SUM55" s="85"/>
      <c r="SUN55" s="85"/>
      <c r="SUO55" s="85"/>
      <c r="SUP55" s="85"/>
      <c r="SUQ55" s="85"/>
      <c r="SUR55" s="85"/>
      <c r="SUS55" s="85"/>
      <c r="SUT55" s="85"/>
      <c r="SUU55" s="85"/>
      <c r="SUV55" s="85"/>
      <c r="SUW55" s="85"/>
      <c r="SUX55" s="85"/>
      <c r="SUY55" s="85"/>
      <c r="SUZ55" s="85"/>
      <c r="SVA55" s="85"/>
      <c r="SVB55" s="85"/>
      <c r="SVC55" s="85"/>
      <c r="SVD55" s="85"/>
      <c r="SVE55" s="85"/>
      <c r="SVF55" s="85"/>
      <c r="SVG55" s="85"/>
      <c r="SVH55" s="85"/>
      <c r="SVI55" s="85"/>
      <c r="SVJ55" s="85"/>
      <c r="SVK55" s="85"/>
      <c r="SVL55" s="85"/>
      <c r="SVM55" s="85"/>
      <c r="SVN55" s="85"/>
      <c r="SVO55" s="85"/>
      <c r="SVP55" s="85"/>
      <c r="SVQ55" s="85"/>
      <c r="SVR55" s="85"/>
      <c r="SVS55" s="85"/>
      <c r="SVT55" s="85"/>
      <c r="SVU55" s="85"/>
      <c r="SVV55" s="85"/>
      <c r="SVW55" s="85"/>
      <c r="SVX55" s="85"/>
      <c r="SVY55" s="85"/>
      <c r="SVZ55" s="85"/>
      <c r="SWA55" s="85"/>
      <c r="SWB55" s="85"/>
      <c r="SWC55" s="85"/>
      <c r="SWD55" s="85"/>
      <c r="SWE55" s="85"/>
      <c r="SWF55" s="85"/>
      <c r="SWG55" s="85"/>
      <c r="SWH55" s="85"/>
      <c r="SWI55" s="85"/>
      <c r="SWJ55" s="85"/>
      <c r="SWK55" s="85"/>
      <c r="SWL55" s="85"/>
      <c r="SWM55" s="85"/>
      <c r="SWN55" s="85"/>
      <c r="SWO55" s="85"/>
      <c r="SWP55" s="85"/>
      <c r="SWQ55" s="85"/>
      <c r="SWR55" s="85"/>
      <c r="SWS55" s="85"/>
      <c r="SWT55" s="85"/>
      <c r="SWU55" s="85"/>
      <c r="SWV55" s="85"/>
      <c r="SWW55" s="85"/>
      <c r="SWX55" s="85"/>
      <c r="SWY55" s="85"/>
      <c r="SWZ55" s="85"/>
      <c r="SXA55" s="85"/>
      <c r="SXB55" s="85"/>
      <c r="SXC55" s="85"/>
      <c r="SXD55" s="85"/>
      <c r="SXE55" s="85"/>
      <c r="SXF55" s="85"/>
      <c r="SXG55" s="85"/>
      <c r="SXH55" s="85"/>
      <c r="SXI55" s="85"/>
      <c r="SXJ55" s="85"/>
      <c r="SXK55" s="85"/>
      <c r="SXL55" s="85"/>
      <c r="SXM55" s="85"/>
      <c r="SXN55" s="85"/>
      <c r="SXO55" s="85"/>
      <c r="SXP55" s="85"/>
      <c r="SXQ55" s="85"/>
      <c r="SXR55" s="85"/>
      <c r="SXS55" s="85"/>
      <c r="SXT55" s="85"/>
      <c r="SXU55" s="85"/>
      <c r="SXV55" s="85"/>
      <c r="SXW55" s="85"/>
      <c r="SXX55" s="85"/>
      <c r="SXY55" s="85"/>
      <c r="SXZ55" s="85"/>
      <c r="SYA55" s="85"/>
      <c r="SYB55" s="85"/>
      <c r="SYC55" s="85"/>
      <c r="SYD55" s="85"/>
      <c r="SYE55" s="85"/>
      <c r="SYF55" s="85"/>
      <c r="SYG55" s="85"/>
      <c r="SYH55" s="85"/>
      <c r="SYI55" s="85"/>
      <c r="SYJ55" s="85"/>
      <c r="SYK55" s="85"/>
      <c r="SYL55" s="85"/>
      <c r="SYM55" s="85"/>
      <c r="SYN55" s="85"/>
      <c r="SYO55" s="85"/>
      <c r="SYP55" s="85"/>
      <c r="SYQ55" s="85"/>
      <c r="SYR55" s="85"/>
      <c r="SYS55" s="85"/>
      <c r="SYT55" s="85"/>
      <c r="SYU55" s="85"/>
      <c r="SYV55" s="85"/>
      <c r="SYW55" s="85"/>
      <c r="SYX55" s="85"/>
      <c r="SYY55" s="85"/>
      <c r="SYZ55" s="85"/>
      <c r="SZA55" s="85"/>
      <c r="SZB55" s="85"/>
      <c r="SZC55" s="85"/>
      <c r="SZD55" s="85"/>
      <c r="SZE55" s="85"/>
      <c r="SZF55" s="85"/>
      <c r="SZG55" s="85"/>
      <c r="SZH55" s="85"/>
      <c r="SZI55" s="85"/>
      <c r="SZJ55" s="85"/>
      <c r="SZK55" s="85"/>
      <c r="SZL55" s="85"/>
      <c r="SZM55" s="85"/>
      <c r="SZN55" s="85"/>
      <c r="SZO55" s="85"/>
      <c r="SZP55" s="85"/>
      <c r="SZQ55" s="85"/>
      <c r="SZR55" s="85"/>
      <c r="SZS55" s="85"/>
      <c r="SZT55" s="85"/>
      <c r="SZU55" s="85"/>
      <c r="SZV55" s="85"/>
      <c r="SZW55" s="85"/>
      <c r="SZX55" s="85"/>
      <c r="SZY55" s="85"/>
      <c r="SZZ55" s="85"/>
      <c r="TAA55" s="85"/>
      <c r="TAB55" s="85"/>
      <c r="TAC55" s="85"/>
      <c r="TAD55" s="85"/>
      <c r="TAE55" s="85"/>
      <c r="TAF55" s="85"/>
      <c r="TAG55" s="85"/>
      <c r="TAH55" s="85"/>
      <c r="TAI55" s="85"/>
      <c r="TAJ55" s="85"/>
      <c r="TAK55" s="85"/>
      <c r="TAL55" s="85"/>
      <c r="TAM55" s="85"/>
      <c r="TAN55" s="85"/>
      <c r="TAO55" s="85"/>
      <c r="TAP55" s="85"/>
      <c r="TAQ55" s="85"/>
      <c r="TAR55" s="85"/>
      <c r="TAS55" s="85"/>
      <c r="TAT55" s="85"/>
      <c r="TAU55" s="85"/>
      <c r="TAV55" s="85"/>
      <c r="TAW55" s="85"/>
      <c r="TAX55" s="85"/>
      <c r="TAY55" s="85"/>
      <c r="TAZ55" s="85"/>
      <c r="TBA55" s="85"/>
      <c r="TBB55" s="85"/>
      <c r="TBC55" s="85"/>
      <c r="TBD55" s="85"/>
      <c r="TBE55" s="85"/>
      <c r="TBF55" s="85"/>
      <c r="TBG55" s="85"/>
      <c r="TBH55" s="85"/>
      <c r="TBI55" s="85"/>
      <c r="TBJ55" s="85"/>
      <c r="TBK55" s="85"/>
      <c r="TBL55" s="85"/>
      <c r="TBM55" s="85"/>
      <c r="TBN55" s="85"/>
      <c r="TBO55" s="85"/>
      <c r="TBP55" s="85"/>
      <c r="TBQ55" s="85"/>
      <c r="TBR55" s="85"/>
      <c r="TBS55" s="85"/>
      <c r="TBT55" s="85"/>
      <c r="TBU55" s="85"/>
      <c r="TBV55" s="85"/>
      <c r="TBW55" s="85"/>
      <c r="TBX55" s="85"/>
      <c r="TBY55" s="85"/>
      <c r="TBZ55" s="85"/>
      <c r="TCA55" s="85"/>
      <c r="TCB55" s="85"/>
      <c r="TCC55" s="85"/>
      <c r="TCD55" s="85"/>
      <c r="TCE55" s="85"/>
      <c r="TCF55" s="85"/>
      <c r="TCG55" s="85"/>
      <c r="TCH55" s="85"/>
      <c r="TCI55" s="85"/>
      <c r="TCJ55" s="85"/>
      <c r="TCK55" s="85"/>
      <c r="TCL55" s="85"/>
      <c r="TCM55" s="85"/>
      <c r="TCN55" s="85"/>
      <c r="TCO55" s="85"/>
      <c r="TCP55" s="85"/>
      <c r="TCQ55" s="85"/>
      <c r="TCR55" s="85"/>
      <c r="TCS55" s="85"/>
      <c r="TCT55" s="85"/>
      <c r="TCU55" s="85"/>
      <c r="TCV55" s="85"/>
      <c r="TCW55" s="85"/>
      <c r="TCX55" s="85"/>
      <c r="TCY55" s="85"/>
      <c r="TCZ55" s="85"/>
      <c r="TDA55" s="85"/>
      <c r="TDB55" s="85"/>
      <c r="TDC55" s="85"/>
      <c r="TDD55" s="85"/>
      <c r="TDE55" s="85"/>
      <c r="TDF55" s="85"/>
      <c r="TDG55" s="85"/>
      <c r="TDH55" s="85"/>
      <c r="TDI55" s="85"/>
      <c r="TDJ55" s="85"/>
      <c r="TDK55" s="85"/>
      <c r="TDL55" s="85"/>
      <c r="TDM55" s="85"/>
      <c r="TDN55" s="85"/>
      <c r="TDO55" s="85"/>
      <c r="TDP55" s="85"/>
      <c r="TDQ55" s="85"/>
      <c r="TDR55" s="85"/>
      <c r="TDS55" s="85"/>
      <c r="TDT55" s="85"/>
      <c r="TDU55" s="85"/>
      <c r="TDV55" s="85"/>
      <c r="TDW55" s="85"/>
      <c r="TDX55" s="85"/>
      <c r="TDY55" s="85"/>
      <c r="TDZ55" s="85"/>
      <c r="TEA55" s="85"/>
      <c r="TEB55" s="85"/>
      <c r="TEC55" s="85"/>
      <c r="TED55" s="85"/>
      <c r="TEE55" s="85"/>
      <c r="TEF55" s="85"/>
      <c r="TEG55" s="85"/>
      <c r="TEH55" s="85"/>
      <c r="TEI55" s="85"/>
      <c r="TEJ55" s="85"/>
      <c r="TEK55" s="85"/>
      <c r="TEL55" s="85"/>
      <c r="TEM55" s="85"/>
      <c r="TEN55" s="85"/>
      <c r="TEO55" s="85"/>
      <c r="TEP55" s="85"/>
      <c r="TEQ55" s="85"/>
      <c r="TER55" s="85"/>
      <c r="TES55" s="85"/>
      <c r="TET55" s="85"/>
      <c r="TEU55" s="85"/>
      <c r="TEV55" s="85"/>
      <c r="TEW55" s="85"/>
      <c r="TEX55" s="85"/>
      <c r="TEY55" s="85"/>
      <c r="TEZ55" s="85"/>
      <c r="TFA55" s="85"/>
      <c r="TFB55" s="85"/>
      <c r="TFC55" s="85"/>
      <c r="TFD55" s="85"/>
      <c r="TFE55" s="85"/>
      <c r="TFF55" s="85"/>
      <c r="TFG55" s="85"/>
      <c r="TFH55" s="85"/>
      <c r="TFI55" s="85"/>
      <c r="TFJ55" s="85"/>
      <c r="TFK55" s="85"/>
      <c r="TFL55" s="85"/>
      <c r="TFM55" s="85"/>
      <c r="TFN55" s="85"/>
      <c r="TFO55" s="85"/>
      <c r="TFP55" s="85"/>
      <c r="TFQ55" s="85"/>
      <c r="TFR55" s="85"/>
      <c r="TFS55" s="85"/>
      <c r="TFT55" s="85"/>
      <c r="TFU55" s="85"/>
      <c r="TFV55" s="85"/>
      <c r="TFW55" s="85"/>
      <c r="TFX55" s="85"/>
      <c r="TFY55" s="85"/>
      <c r="TFZ55" s="85"/>
      <c r="TGA55" s="85"/>
      <c r="TGB55" s="85"/>
      <c r="TGC55" s="85"/>
      <c r="TGD55" s="85"/>
      <c r="TGE55" s="85"/>
      <c r="TGF55" s="85"/>
      <c r="TGG55" s="85"/>
      <c r="TGH55" s="85"/>
      <c r="TGI55" s="85"/>
      <c r="TGJ55" s="85"/>
      <c r="TGK55" s="85"/>
      <c r="TGL55" s="85"/>
      <c r="TGM55" s="85"/>
      <c r="TGN55" s="85"/>
      <c r="TGO55" s="85"/>
      <c r="TGP55" s="85"/>
      <c r="TGQ55" s="85"/>
      <c r="TGR55" s="85"/>
      <c r="TGS55" s="85"/>
      <c r="TGT55" s="85"/>
      <c r="TGU55" s="85"/>
      <c r="TGV55" s="85"/>
      <c r="TGW55" s="85"/>
      <c r="TGX55" s="85"/>
      <c r="TGY55" s="85"/>
      <c r="TGZ55" s="85"/>
      <c r="THA55" s="85"/>
      <c r="THB55" s="85"/>
      <c r="THC55" s="85"/>
      <c r="THD55" s="85"/>
      <c r="THE55" s="85"/>
      <c r="THF55" s="85"/>
      <c r="THG55" s="85"/>
      <c r="THH55" s="85"/>
      <c r="THI55" s="85"/>
      <c r="THJ55" s="85"/>
      <c r="THK55" s="85"/>
      <c r="THL55" s="85"/>
      <c r="THM55" s="85"/>
      <c r="THN55" s="85"/>
      <c r="THO55" s="85"/>
      <c r="THP55" s="85"/>
      <c r="THQ55" s="85"/>
      <c r="THR55" s="85"/>
      <c r="THS55" s="85"/>
      <c r="THT55" s="85"/>
      <c r="THU55" s="85"/>
      <c r="THV55" s="85"/>
      <c r="THW55" s="85"/>
      <c r="THX55" s="85"/>
      <c r="THY55" s="85"/>
      <c r="THZ55" s="85"/>
      <c r="TIA55" s="85"/>
      <c r="TIB55" s="85"/>
      <c r="TIC55" s="85"/>
      <c r="TID55" s="85"/>
      <c r="TIE55" s="85"/>
      <c r="TIF55" s="85"/>
      <c r="TIG55" s="85"/>
      <c r="TIH55" s="85"/>
      <c r="TII55" s="85"/>
      <c r="TIJ55" s="85"/>
      <c r="TIK55" s="85"/>
      <c r="TIL55" s="85"/>
      <c r="TIM55" s="85"/>
      <c r="TIN55" s="85"/>
      <c r="TIO55" s="85"/>
      <c r="TIP55" s="85"/>
      <c r="TIQ55" s="85"/>
      <c r="TIR55" s="85"/>
      <c r="TIS55" s="85"/>
      <c r="TIT55" s="85"/>
      <c r="TIU55" s="85"/>
      <c r="TIV55" s="85"/>
      <c r="TIW55" s="85"/>
      <c r="TIX55" s="85"/>
      <c r="TIY55" s="85"/>
      <c r="TIZ55" s="85"/>
      <c r="TJA55" s="85"/>
      <c r="TJB55" s="85"/>
      <c r="TJC55" s="85"/>
      <c r="TJD55" s="85"/>
      <c r="TJE55" s="85"/>
      <c r="TJF55" s="85"/>
      <c r="TJG55" s="85"/>
      <c r="TJH55" s="85"/>
      <c r="TJI55" s="85"/>
      <c r="TJJ55" s="85"/>
      <c r="TJK55" s="85"/>
      <c r="TJL55" s="85"/>
      <c r="TJM55" s="85"/>
      <c r="TJN55" s="85"/>
      <c r="TJO55" s="85"/>
      <c r="TJP55" s="85"/>
      <c r="TJQ55" s="85"/>
      <c r="TJR55" s="85"/>
      <c r="TJS55" s="85"/>
      <c r="TJT55" s="85"/>
      <c r="TJU55" s="85"/>
      <c r="TJV55" s="85"/>
      <c r="TJW55" s="85"/>
      <c r="TJX55" s="85"/>
      <c r="TJY55" s="85"/>
      <c r="TJZ55" s="85"/>
      <c r="TKA55" s="85"/>
      <c r="TKB55" s="85"/>
      <c r="TKC55" s="85"/>
      <c r="TKD55" s="85"/>
      <c r="TKE55" s="85"/>
      <c r="TKF55" s="85"/>
      <c r="TKG55" s="85"/>
      <c r="TKH55" s="85"/>
      <c r="TKI55" s="85"/>
      <c r="TKJ55" s="85"/>
      <c r="TKK55" s="85"/>
      <c r="TKL55" s="85"/>
      <c r="TKM55" s="85"/>
      <c r="TKN55" s="85"/>
      <c r="TKO55" s="85"/>
      <c r="TKP55" s="85"/>
      <c r="TKQ55" s="85"/>
      <c r="TKR55" s="85"/>
      <c r="TKS55" s="85"/>
      <c r="TKT55" s="85"/>
      <c r="TKU55" s="85"/>
      <c r="TKV55" s="85"/>
      <c r="TKW55" s="85"/>
      <c r="TKX55" s="85"/>
      <c r="TKY55" s="85"/>
      <c r="TKZ55" s="85"/>
      <c r="TLA55" s="85"/>
      <c r="TLB55" s="85"/>
      <c r="TLC55" s="85"/>
      <c r="TLD55" s="85"/>
      <c r="TLE55" s="85"/>
      <c r="TLF55" s="85"/>
      <c r="TLG55" s="85"/>
      <c r="TLH55" s="85"/>
      <c r="TLI55" s="85"/>
      <c r="TLJ55" s="85"/>
      <c r="TLK55" s="85"/>
      <c r="TLL55" s="85"/>
      <c r="TLM55" s="85"/>
      <c r="TLN55" s="85"/>
      <c r="TLO55" s="85"/>
      <c r="TLP55" s="85"/>
      <c r="TLQ55" s="85"/>
      <c r="TLR55" s="85"/>
      <c r="TLS55" s="85"/>
      <c r="TLT55" s="85"/>
      <c r="TLU55" s="85"/>
      <c r="TLV55" s="85"/>
      <c r="TLW55" s="85"/>
      <c r="TLX55" s="85"/>
      <c r="TLY55" s="85"/>
      <c r="TLZ55" s="85"/>
      <c r="TMA55" s="85"/>
      <c r="TMB55" s="85"/>
      <c r="TMC55" s="85"/>
      <c r="TMD55" s="85"/>
      <c r="TME55" s="85"/>
      <c r="TMF55" s="85"/>
      <c r="TMG55" s="85"/>
      <c r="TMH55" s="85"/>
      <c r="TMI55" s="85"/>
      <c r="TMJ55" s="85"/>
      <c r="TMK55" s="85"/>
      <c r="TML55" s="85"/>
      <c r="TMM55" s="85"/>
      <c r="TMN55" s="85"/>
      <c r="TMO55" s="85"/>
      <c r="TMP55" s="85"/>
      <c r="TMQ55" s="85"/>
      <c r="TMR55" s="85"/>
      <c r="TMS55" s="85"/>
      <c r="TMT55" s="85"/>
      <c r="TMU55" s="85"/>
      <c r="TMV55" s="85"/>
      <c r="TMW55" s="85"/>
      <c r="TMX55" s="85"/>
      <c r="TMY55" s="85"/>
      <c r="TMZ55" s="85"/>
      <c r="TNA55" s="85"/>
      <c r="TNB55" s="85"/>
      <c r="TNC55" s="85"/>
      <c r="TND55" s="85"/>
      <c r="TNE55" s="85"/>
      <c r="TNF55" s="85"/>
      <c r="TNG55" s="85"/>
      <c r="TNH55" s="85"/>
      <c r="TNI55" s="85"/>
      <c r="TNJ55" s="85"/>
      <c r="TNK55" s="85"/>
      <c r="TNL55" s="85"/>
      <c r="TNM55" s="85"/>
      <c r="TNN55" s="85"/>
      <c r="TNO55" s="85"/>
      <c r="TNP55" s="85"/>
      <c r="TNQ55" s="85"/>
      <c r="TNR55" s="85"/>
      <c r="TNS55" s="85"/>
      <c r="TNT55" s="85"/>
      <c r="TNU55" s="85"/>
      <c r="TNV55" s="85"/>
      <c r="TNW55" s="85"/>
      <c r="TNX55" s="85"/>
      <c r="TNY55" s="85"/>
      <c r="TNZ55" s="85"/>
      <c r="TOA55" s="85"/>
      <c r="TOB55" s="85"/>
      <c r="TOC55" s="85"/>
      <c r="TOD55" s="85"/>
      <c r="TOE55" s="85"/>
      <c r="TOF55" s="85"/>
      <c r="TOG55" s="85"/>
      <c r="TOH55" s="85"/>
      <c r="TOI55" s="85"/>
      <c r="TOJ55" s="85"/>
      <c r="TOK55" s="85"/>
      <c r="TOL55" s="85"/>
      <c r="TOM55" s="85"/>
      <c r="TON55" s="85"/>
      <c r="TOO55" s="85"/>
      <c r="TOP55" s="85"/>
      <c r="TOQ55" s="85"/>
      <c r="TOR55" s="85"/>
      <c r="TOS55" s="85"/>
      <c r="TOT55" s="85"/>
      <c r="TOU55" s="85"/>
      <c r="TOV55" s="85"/>
      <c r="TOW55" s="85"/>
      <c r="TOX55" s="85"/>
      <c r="TOY55" s="85"/>
      <c r="TOZ55" s="85"/>
      <c r="TPA55" s="85"/>
      <c r="TPB55" s="85"/>
      <c r="TPC55" s="85"/>
      <c r="TPD55" s="85"/>
      <c r="TPE55" s="85"/>
      <c r="TPF55" s="85"/>
      <c r="TPG55" s="85"/>
      <c r="TPH55" s="85"/>
      <c r="TPI55" s="85"/>
      <c r="TPJ55" s="85"/>
      <c r="TPK55" s="85"/>
      <c r="TPL55" s="85"/>
      <c r="TPM55" s="85"/>
      <c r="TPN55" s="85"/>
      <c r="TPO55" s="85"/>
      <c r="TPP55" s="85"/>
      <c r="TPQ55" s="85"/>
      <c r="TPR55" s="85"/>
      <c r="TPS55" s="85"/>
      <c r="TPT55" s="85"/>
      <c r="TPU55" s="85"/>
      <c r="TPV55" s="85"/>
      <c r="TPW55" s="85"/>
      <c r="TPX55" s="85"/>
      <c r="TPY55" s="85"/>
      <c r="TPZ55" s="85"/>
      <c r="TQA55" s="85"/>
      <c r="TQB55" s="85"/>
      <c r="TQC55" s="85"/>
      <c r="TQD55" s="85"/>
      <c r="TQE55" s="85"/>
      <c r="TQF55" s="85"/>
      <c r="TQG55" s="85"/>
      <c r="TQH55" s="85"/>
      <c r="TQI55" s="85"/>
      <c r="TQJ55" s="85"/>
      <c r="TQK55" s="85"/>
      <c r="TQL55" s="85"/>
      <c r="TQM55" s="85"/>
      <c r="TQN55" s="85"/>
      <c r="TQO55" s="85"/>
      <c r="TQP55" s="85"/>
      <c r="TQQ55" s="85"/>
      <c r="TQR55" s="85"/>
      <c r="TQS55" s="85"/>
      <c r="TQT55" s="85"/>
      <c r="TQU55" s="85"/>
      <c r="TQV55" s="85"/>
      <c r="TQW55" s="85"/>
      <c r="TQX55" s="85"/>
      <c r="TQY55" s="85"/>
      <c r="TQZ55" s="85"/>
      <c r="TRA55" s="85"/>
      <c r="TRB55" s="85"/>
      <c r="TRC55" s="85"/>
      <c r="TRD55" s="85"/>
      <c r="TRE55" s="85"/>
      <c r="TRF55" s="85"/>
      <c r="TRG55" s="85"/>
      <c r="TRH55" s="85"/>
      <c r="TRI55" s="85"/>
      <c r="TRJ55" s="85"/>
      <c r="TRK55" s="85"/>
      <c r="TRL55" s="85"/>
      <c r="TRM55" s="85"/>
      <c r="TRN55" s="85"/>
      <c r="TRO55" s="85"/>
      <c r="TRP55" s="85"/>
      <c r="TRQ55" s="85"/>
      <c r="TRR55" s="85"/>
      <c r="TRS55" s="85"/>
      <c r="TRT55" s="85"/>
      <c r="TRU55" s="85"/>
      <c r="TRV55" s="85"/>
      <c r="TRW55" s="85"/>
      <c r="TRX55" s="85"/>
      <c r="TRY55" s="85"/>
      <c r="TRZ55" s="85"/>
      <c r="TSA55" s="85"/>
      <c r="TSB55" s="85"/>
      <c r="TSC55" s="85"/>
      <c r="TSD55" s="85"/>
      <c r="TSE55" s="85"/>
      <c r="TSF55" s="85"/>
      <c r="TSG55" s="85"/>
      <c r="TSH55" s="85"/>
      <c r="TSI55" s="85"/>
      <c r="TSJ55" s="85"/>
      <c r="TSK55" s="85"/>
      <c r="TSL55" s="85"/>
      <c r="TSM55" s="85"/>
      <c r="TSN55" s="85"/>
      <c r="TSO55" s="85"/>
      <c r="TSP55" s="85"/>
      <c r="TSQ55" s="85"/>
      <c r="TSR55" s="85"/>
      <c r="TSS55" s="85"/>
      <c r="TST55" s="85"/>
      <c r="TSU55" s="85"/>
      <c r="TSV55" s="85"/>
      <c r="TSW55" s="85"/>
      <c r="TSX55" s="85"/>
      <c r="TSY55" s="85"/>
      <c r="TSZ55" s="85"/>
      <c r="TTA55" s="85"/>
      <c r="TTB55" s="85"/>
      <c r="TTC55" s="85"/>
      <c r="TTD55" s="85"/>
      <c r="TTE55" s="85"/>
      <c r="TTF55" s="85"/>
      <c r="TTG55" s="85"/>
      <c r="TTH55" s="85"/>
      <c r="TTI55" s="85"/>
      <c r="TTJ55" s="85"/>
      <c r="TTK55" s="85"/>
      <c r="TTL55" s="85"/>
      <c r="TTM55" s="85"/>
      <c r="TTN55" s="85"/>
      <c r="TTO55" s="85"/>
      <c r="TTP55" s="85"/>
      <c r="TTQ55" s="85"/>
      <c r="TTR55" s="85"/>
      <c r="TTS55" s="85"/>
      <c r="TTT55" s="85"/>
      <c r="TTU55" s="85"/>
      <c r="TTV55" s="85"/>
      <c r="TTW55" s="85"/>
      <c r="TTX55" s="85"/>
      <c r="TTY55" s="85"/>
      <c r="TTZ55" s="85"/>
      <c r="TUA55" s="85"/>
      <c r="TUB55" s="85"/>
      <c r="TUC55" s="85"/>
      <c r="TUD55" s="85"/>
      <c r="TUE55" s="85"/>
      <c r="TUF55" s="85"/>
      <c r="TUG55" s="85"/>
      <c r="TUH55" s="85"/>
      <c r="TUI55" s="85"/>
      <c r="TUJ55" s="85"/>
      <c r="TUK55" s="85"/>
      <c r="TUL55" s="85"/>
      <c r="TUM55" s="85"/>
      <c r="TUN55" s="85"/>
      <c r="TUO55" s="85"/>
      <c r="TUP55" s="85"/>
      <c r="TUQ55" s="85"/>
      <c r="TUR55" s="85"/>
      <c r="TUS55" s="85"/>
      <c r="TUT55" s="85"/>
      <c r="TUU55" s="85"/>
      <c r="TUV55" s="85"/>
      <c r="TUW55" s="85"/>
      <c r="TUX55" s="85"/>
      <c r="TUY55" s="85"/>
      <c r="TUZ55" s="85"/>
      <c r="TVA55" s="85"/>
      <c r="TVB55" s="85"/>
      <c r="TVC55" s="85"/>
      <c r="TVD55" s="85"/>
      <c r="TVE55" s="85"/>
      <c r="TVF55" s="85"/>
      <c r="TVG55" s="85"/>
      <c r="TVH55" s="85"/>
      <c r="TVI55" s="85"/>
      <c r="TVJ55" s="85"/>
      <c r="TVK55" s="85"/>
      <c r="TVL55" s="85"/>
      <c r="TVM55" s="85"/>
      <c r="TVN55" s="85"/>
      <c r="TVO55" s="85"/>
      <c r="TVP55" s="85"/>
      <c r="TVQ55" s="85"/>
      <c r="TVR55" s="85"/>
      <c r="TVS55" s="85"/>
      <c r="TVT55" s="85"/>
      <c r="TVU55" s="85"/>
      <c r="TVV55" s="85"/>
      <c r="TVW55" s="85"/>
      <c r="TVX55" s="85"/>
      <c r="TVY55" s="85"/>
      <c r="TVZ55" s="85"/>
      <c r="TWA55" s="85"/>
      <c r="TWB55" s="85"/>
      <c r="TWC55" s="85"/>
      <c r="TWD55" s="85"/>
      <c r="TWE55" s="85"/>
      <c r="TWF55" s="85"/>
      <c r="TWG55" s="85"/>
      <c r="TWH55" s="85"/>
      <c r="TWI55" s="85"/>
      <c r="TWJ55" s="85"/>
      <c r="TWK55" s="85"/>
      <c r="TWL55" s="85"/>
      <c r="TWM55" s="85"/>
      <c r="TWN55" s="85"/>
      <c r="TWO55" s="85"/>
      <c r="TWP55" s="85"/>
      <c r="TWQ55" s="85"/>
      <c r="TWR55" s="85"/>
      <c r="TWS55" s="85"/>
      <c r="TWT55" s="85"/>
      <c r="TWU55" s="85"/>
      <c r="TWV55" s="85"/>
      <c r="TWW55" s="85"/>
      <c r="TWX55" s="85"/>
      <c r="TWY55" s="85"/>
      <c r="TWZ55" s="85"/>
      <c r="TXA55" s="85"/>
      <c r="TXB55" s="85"/>
      <c r="TXC55" s="85"/>
      <c r="TXD55" s="85"/>
      <c r="TXE55" s="85"/>
      <c r="TXF55" s="85"/>
      <c r="TXG55" s="85"/>
      <c r="TXH55" s="85"/>
      <c r="TXI55" s="85"/>
      <c r="TXJ55" s="85"/>
      <c r="TXK55" s="85"/>
      <c r="TXL55" s="85"/>
      <c r="TXM55" s="85"/>
      <c r="TXN55" s="85"/>
      <c r="TXO55" s="85"/>
      <c r="TXP55" s="85"/>
      <c r="TXQ55" s="85"/>
      <c r="TXR55" s="85"/>
      <c r="TXS55" s="85"/>
      <c r="TXT55" s="85"/>
      <c r="TXU55" s="85"/>
      <c r="TXV55" s="85"/>
      <c r="TXW55" s="85"/>
      <c r="TXX55" s="85"/>
      <c r="TXY55" s="85"/>
      <c r="TXZ55" s="85"/>
      <c r="TYA55" s="85"/>
      <c r="TYB55" s="85"/>
      <c r="TYC55" s="85"/>
      <c r="TYD55" s="85"/>
      <c r="TYE55" s="85"/>
      <c r="TYF55" s="85"/>
      <c r="TYG55" s="85"/>
      <c r="TYH55" s="85"/>
      <c r="TYI55" s="85"/>
      <c r="TYJ55" s="85"/>
      <c r="TYK55" s="85"/>
      <c r="TYL55" s="85"/>
      <c r="TYM55" s="85"/>
      <c r="TYN55" s="85"/>
      <c r="TYO55" s="85"/>
      <c r="TYP55" s="85"/>
      <c r="TYQ55" s="85"/>
      <c r="TYR55" s="85"/>
      <c r="TYS55" s="85"/>
      <c r="TYT55" s="85"/>
      <c r="TYU55" s="85"/>
      <c r="TYV55" s="85"/>
      <c r="TYW55" s="85"/>
      <c r="TYX55" s="85"/>
      <c r="TYY55" s="85"/>
      <c r="TYZ55" s="85"/>
      <c r="TZA55" s="85"/>
      <c r="TZB55" s="85"/>
      <c r="TZC55" s="85"/>
      <c r="TZD55" s="85"/>
      <c r="TZE55" s="85"/>
      <c r="TZF55" s="85"/>
      <c r="TZG55" s="85"/>
      <c r="TZH55" s="85"/>
      <c r="TZI55" s="85"/>
      <c r="TZJ55" s="85"/>
      <c r="TZK55" s="85"/>
      <c r="TZL55" s="85"/>
      <c r="TZM55" s="85"/>
      <c r="TZN55" s="85"/>
      <c r="TZO55" s="85"/>
      <c r="TZP55" s="85"/>
      <c r="TZQ55" s="85"/>
      <c r="TZR55" s="85"/>
      <c r="TZS55" s="85"/>
      <c r="TZT55" s="85"/>
      <c r="TZU55" s="85"/>
      <c r="TZV55" s="85"/>
      <c r="TZW55" s="85"/>
      <c r="TZX55" s="85"/>
      <c r="TZY55" s="85"/>
      <c r="TZZ55" s="85"/>
      <c r="UAA55" s="85"/>
      <c r="UAB55" s="85"/>
      <c r="UAC55" s="85"/>
      <c r="UAD55" s="85"/>
      <c r="UAE55" s="85"/>
      <c r="UAF55" s="85"/>
      <c r="UAG55" s="85"/>
      <c r="UAH55" s="85"/>
      <c r="UAI55" s="85"/>
      <c r="UAJ55" s="85"/>
      <c r="UAK55" s="85"/>
      <c r="UAL55" s="85"/>
      <c r="UAM55" s="85"/>
      <c r="UAN55" s="85"/>
      <c r="UAO55" s="85"/>
      <c r="UAP55" s="85"/>
      <c r="UAQ55" s="85"/>
      <c r="UAR55" s="85"/>
      <c r="UAS55" s="85"/>
      <c r="UAT55" s="85"/>
      <c r="UAU55" s="85"/>
      <c r="UAV55" s="85"/>
      <c r="UAW55" s="85"/>
      <c r="UAX55" s="85"/>
      <c r="UAY55" s="85"/>
      <c r="UAZ55" s="85"/>
      <c r="UBA55" s="85"/>
      <c r="UBB55" s="85"/>
      <c r="UBC55" s="85"/>
      <c r="UBD55" s="85"/>
      <c r="UBE55" s="85"/>
      <c r="UBF55" s="85"/>
      <c r="UBG55" s="85"/>
      <c r="UBH55" s="85"/>
      <c r="UBI55" s="85"/>
      <c r="UBJ55" s="85"/>
      <c r="UBK55" s="85"/>
      <c r="UBL55" s="85"/>
      <c r="UBM55" s="85"/>
      <c r="UBN55" s="85"/>
      <c r="UBO55" s="85"/>
      <c r="UBP55" s="85"/>
      <c r="UBQ55" s="85"/>
      <c r="UBR55" s="85"/>
      <c r="UBS55" s="85"/>
      <c r="UBT55" s="85"/>
      <c r="UBU55" s="85"/>
      <c r="UBV55" s="85"/>
      <c r="UBW55" s="85"/>
      <c r="UBX55" s="85"/>
      <c r="UBY55" s="85"/>
      <c r="UBZ55" s="85"/>
      <c r="UCA55" s="85"/>
      <c r="UCB55" s="85"/>
      <c r="UCC55" s="85"/>
      <c r="UCD55" s="85"/>
      <c r="UCE55" s="85"/>
      <c r="UCF55" s="85"/>
      <c r="UCG55" s="85"/>
      <c r="UCH55" s="85"/>
      <c r="UCI55" s="85"/>
      <c r="UCJ55" s="85"/>
      <c r="UCK55" s="85"/>
      <c r="UCL55" s="85"/>
      <c r="UCM55" s="85"/>
      <c r="UCN55" s="85"/>
      <c r="UCO55" s="85"/>
      <c r="UCP55" s="85"/>
      <c r="UCQ55" s="85"/>
      <c r="UCR55" s="85"/>
      <c r="UCS55" s="85"/>
      <c r="UCT55" s="85"/>
      <c r="UCU55" s="85"/>
      <c r="UCV55" s="85"/>
      <c r="UCW55" s="85"/>
      <c r="UCX55" s="85"/>
      <c r="UCY55" s="85"/>
      <c r="UCZ55" s="85"/>
      <c r="UDA55" s="85"/>
      <c r="UDB55" s="85"/>
      <c r="UDC55" s="85"/>
      <c r="UDD55" s="85"/>
      <c r="UDE55" s="85"/>
      <c r="UDF55" s="85"/>
      <c r="UDG55" s="85"/>
      <c r="UDH55" s="85"/>
      <c r="UDI55" s="85"/>
      <c r="UDJ55" s="85"/>
      <c r="UDK55" s="85"/>
      <c r="UDL55" s="85"/>
      <c r="UDM55" s="85"/>
      <c r="UDN55" s="85"/>
      <c r="UDO55" s="85"/>
      <c r="UDP55" s="85"/>
      <c r="UDQ55" s="85"/>
      <c r="UDR55" s="85"/>
      <c r="UDS55" s="85"/>
      <c r="UDT55" s="85"/>
      <c r="UDU55" s="85"/>
      <c r="UDV55" s="85"/>
      <c r="UDW55" s="85"/>
      <c r="UDX55" s="85"/>
      <c r="UDY55" s="85"/>
      <c r="UDZ55" s="85"/>
      <c r="UEA55" s="85"/>
      <c r="UEB55" s="85"/>
      <c r="UEC55" s="85"/>
      <c r="UED55" s="85"/>
      <c r="UEE55" s="85"/>
      <c r="UEF55" s="85"/>
      <c r="UEG55" s="85"/>
      <c r="UEH55" s="85"/>
      <c r="UEI55" s="85"/>
      <c r="UEJ55" s="85"/>
      <c r="UEK55" s="85"/>
      <c r="UEL55" s="85"/>
      <c r="UEM55" s="85"/>
      <c r="UEN55" s="85"/>
      <c r="UEO55" s="85"/>
      <c r="UEP55" s="85"/>
      <c r="UEQ55" s="85"/>
      <c r="UER55" s="85"/>
      <c r="UES55" s="85"/>
      <c r="UET55" s="85"/>
      <c r="UEU55" s="85"/>
      <c r="UEV55" s="85"/>
      <c r="UEW55" s="85"/>
      <c r="UEX55" s="85"/>
      <c r="UEY55" s="85"/>
      <c r="UEZ55" s="85"/>
      <c r="UFA55" s="85"/>
      <c r="UFB55" s="85"/>
      <c r="UFC55" s="85"/>
      <c r="UFD55" s="85"/>
      <c r="UFE55" s="85"/>
      <c r="UFF55" s="85"/>
      <c r="UFG55" s="85"/>
      <c r="UFH55" s="85"/>
      <c r="UFI55" s="85"/>
      <c r="UFJ55" s="85"/>
      <c r="UFK55" s="85"/>
      <c r="UFL55" s="85"/>
      <c r="UFM55" s="85"/>
      <c r="UFN55" s="85"/>
      <c r="UFO55" s="85"/>
      <c r="UFP55" s="85"/>
      <c r="UFQ55" s="85"/>
      <c r="UFR55" s="85"/>
      <c r="UFS55" s="85"/>
      <c r="UFT55" s="85"/>
      <c r="UFU55" s="85"/>
      <c r="UFV55" s="85"/>
      <c r="UFW55" s="85"/>
      <c r="UFX55" s="85"/>
      <c r="UFY55" s="85"/>
      <c r="UFZ55" s="85"/>
      <c r="UGA55" s="85"/>
      <c r="UGB55" s="85"/>
      <c r="UGC55" s="85"/>
      <c r="UGD55" s="85"/>
      <c r="UGE55" s="85"/>
      <c r="UGF55" s="85"/>
      <c r="UGG55" s="85"/>
      <c r="UGH55" s="85"/>
      <c r="UGI55" s="85"/>
      <c r="UGJ55" s="85"/>
      <c r="UGK55" s="85"/>
      <c r="UGL55" s="85"/>
      <c r="UGM55" s="85"/>
      <c r="UGN55" s="85"/>
      <c r="UGO55" s="85"/>
      <c r="UGP55" s="85"/>
      <c r="UGQ55" s="85"/>
      <c r="UGR55" s="85"/>
      <c r="UGS55" s="85"/>
      <c r="UGT55" s="85"/>
      <c r="UGU55" s="85"/>
      <c r="UGV55" s="85"/>
      <c r="UGW55" s="85"/>
      <c r="UGX55" s="85"/>
      <c r="UGY55" s="85"/>
      <c r="UGZ55" s="85"/>
      <c r="UHA55" s="85"/>
      <c r="UHB55" s="85"/>
      <c r="UHC55" s="85"/>
      <c r="UHD55" s="85"/>
      <c r="UHE55" s="85"/>
      <c r="UHF55" s="85"/>
      <c r="UHG55" s="85"/>
      <c r="UHH55" s="85"/>
      <c r="UHI55" s="85"/>
      <c r="UHJ55" s="85"/>
      <c r="UHK55" s="85"/>
      <c r="UHL55" s="85"/>
      <c r="UHM55" s="85"/>
      <c r="UHN55" s="85"/>
      <c r="UHO55" s="85"/>
      <c r="UHP55" s="85"/>
      <c r="UHQ55" s="85"/>
      <c r="UHR55" s="85"/>
      <c r="UHS55" s="85"/>
      <c r="UHT55" s="85"/>
      <c r="UHU55" s="85"/>
      <c r="UHV55" s="85"/>
      <c r="UHW55" s="85"/>
      <c r="UHX55" s="85"/>
      <c r="UHY55" s="85"/>
      <c r="UHZ55" s="85"/>
      <c r="UIA55" s="85"/>
      <c r="UIB55" s="85"/>
      <c r="UIC55" s="85"/>
      <c r="UID55" s="85"/>
      <c r="UIE55" s="85"/>
      <c r="UIF55" s="85"/>
      <c r="UIG55" s="85"/>
      <c r="UIH55" s="85"/>
      <c r="UII55" s="85"/>
      <c r="UIJ55" s="85"/>
      <c r="UIK55" s="85"/>
      <c r="UIL55" s="85"/>
      <c r="UIM55" s="85"/>
      <c r="UIN55" s="85"/>
      <c r="UIO55" s="85"/>
      <c r="UIP55" s="85"/>
      <c r="UIQ55" s="85"/>
      <c r="UIR55" s="85"/>
      <c r="UIS55" s="85"/>
      <c r="UIT55" s="85"/>
      <c r="UIU55" s="85"/>
      <c r="UIV55" s="85"/>
      <c r="UIW55" s="85"/>
      <c r="UIX55" s="85"/>
      <c r="UIY55" s="85"/>
      <c r="UIZ55" s="85"/>
      <c r="UJA55" s="85"/>
      <c r="UJB55" s="85"/>
      <c r="UJC55" s="85"/>
      <c r="UJD55" s="85"/>
      <c r="UJE55" s="85"/>
      <c r="UJF55" s="85"/>
      <c r="UJG55" s="85"/>
      <c r="UJH55" s="85"/>
      <c r="UJI55" s="85"/>
      <c r="UJJ55" s="85"/>
      <c r="UJK55" s="85"/>
      <c r="UJL55" s="85"/>
      <c r="UJM55" s="85"/>
      <c r="UJN55" s="85"/>
      <c r="UJO55" s="85"/>
      <c r="UJP55" s="85"/>
      <c r="UJQ55" s="85"/>
      <c r="UJR55" s="85"/>
      <c r="UJS55" s="85"/>
      <c r="UJT55" s="85"/>
      <c r="UJU55" s="85"/>
      <c r="UJV55" s="85"/>
      <c r="UJW55" s="85"/>
      <c r="UJX55" s="85"/>
      <c r="UJY55" s="85"/>
      <c r="UJZ55" s="85"/>
      <c r="UKA55" s="85"/>
      <c r="UKB55" s="85"/>
      <c r="UKC55" s="85"/>
      <c r="UKD55" s="85"/>
      <c r="UKE55" s="85"/>
      <c r="UKF55" s="85"/>
      <c r="UKG55" s="85"/>
      <c r="UKH55" s="85"/>
      <c r="UKI55" s="85"/>
      <c r="UKJ55" s="85"/>
      <c r="UKK55" s="85"/>
      <c r="UKL55" s="85"/>
      <c r="UKM55" s="85"/>
      <c r="UKN55" s="85"/>
      <c r="UKO55" s="85"/>
      <c r="UKP55" s="85"/>
      <c r="UKQ55" s="85"/>
      <c r="UKR55" s="85"/>
      <c r="UKS55" s="85"/>
      <c r="UKT55" s="85"/>
      <c r="UKU55" s="85"/>
      <c r="UKV55" s="85"/>
      <c r="UKW55" s="85"/>
      <c r="UKX55" s="85"/>
      <c r="UKY55" s="85"/>
      <c r="UKZ55" s="85"/>
      <c r="ULA55" s="85"/>
      <c r="ULB55" s="85"/>
      <c r="ULC55" s="85"/>
      <c r="ULD55" s="85"/>
      <c r="ULE55" s="85"/>
      <c r="ULF55" s="85"/>
      <c r="ULG55" s="85"/>
      <c r="ULH55" s="85"/>
      <c r="ULI55" s="85"/>
      <c r="ULJ55" s="85"/>
      <c r="ULK55" s="85"/>
      <c r="ULL55" s="85"/>
      <c r="ULM55" s="85"/>
      <c r="ULN55" s="85"/>
      <c r="ULO55" s="85"/>
      <c r="ULP55" s="85"/>
      <c r="ULQ55" s="85"/>
      <c r="ULR55" s="85"/>
      <c r="ULS55" s="85"/>
      <c r="ULT55" s="85"/>
      <c r="ULU55" s="85"/>
      <c r="ULV55" s="85"/>
      <c r="ULW55" s="85"/>
      <c r="ULX55" s="85"/>
      <c r="ULY55" s="85"/>
      <c r="ULZ55" s="85"/>
      <c r="UMA55" s="85"/>
      <c r="UMB55" s="85"/>
      <c r="UMC55" s="85"/>
      <c r="UMD55" s="85"/>
      <c r="UME55" s="85"/>
      <c r="UMF55" s="85"/>
      <c r="UMG55" s="85"/>
      <c r="UMH55" s="85"/>
      <c r="UMI55" s="85"/>
      <c r="UMJ55" s="85"/>
      <c r="UMK55" s="85"/>
      <c r="UML55" s="85"/>
      <c r="UMM55" s="85"/>
      <c r="UMN55" s="85"/>
      <c r="UMO55" s="85"/>
      <c r="UMP55" s="85"/>
      <c r="UMQ55" s="85"/>
      <c r="UMR55" s="85"/>
      <c r="UMS55" s="85"/>
      <c r="UMT55" s="85"/>
      <c r="UMU55" s="85"/>
      <c r="UMV55" s="85"/>
      <c r="UMW55" s="85"/>
      <c r="UMX55" s="85"/>
      <c r="UMY55" s="85"/>
      <c r="UMZ55" s="85"/>
      <c r="UNA55" s="85"/>
      <c r="UNB55" s="85"/>
      <c r="UNC55" s="85"/>
      <c r="UND55" s="85"/>
      <c r="UNE55" s="85"/>
      <c r="UNF55" s="85"/>
      <c r="UNG55" s="85"/>
      <c r="UNH55" s="85"/>
      <c r="UNI55" s="85"/>
      <c r="UNJ55" s="85"/>
      <c r="UNK55" s="85"/>
      <c r="UNL55" s="85"/>
      <c r="UNM55" s="85"/>
      <c r="UNN55" s="85"/>
      <c r="UNO55" s="85"/>
      <c r="UNP55" s="85"/>
      <c r="UNQ55" s="85"/>
      <c r="UNR55" s="85"/>
      <c r="UNS55" s="85"/>
      <c r="UNT55" s="85"/>
      <c r="UNU55" s="85"/>
      <c r="UNV55" s="85"/>
      <c r="UNW55" s="85"/>
      <c r="UNX55" s="85"/>
      <c r="UNY55" s="85"/>
      <c r="UNZ55" s="85"/>
      <c r="UOA55" s="85"/>
      <c r="UOB55" s="85"/>
      <c r="UOC55" s="85"/>
      <c r="UOD55" s="85"/>
      <c r="UOE55" s="85"/>
      <c r="UOF55" s="85"/>
      <c r="UOG55" s="85"/>
      <c r="UOH55" s="85"/>
      <c r="UOI55" s="85"/>
      <c r="UOJ55" s="85"/>
      <c r="UOK55" s="85"/>
      <c r="UOL55" s="85"/>
      <c r="UOM55" s="85"/>
      <c r="UON55" s="85"/>
      <c r="UOO55" s="85"/>
      <c r="UOP55" s="85"/>
      <c r="UOQ55" s="85"/>
      <c r="UOR55" s="85"/>
      <c r="UOS55" s="85"/>
      <c r="UOT55" s="85"/>
      <c r="UOU55" s="85"/>
      <c r="UOV55" s="85"/>
      <c r="UOW55" s="85"/>
      <c r="UOX55" s="85"/>
      <c r="UOY55" s="85"/>
      <c r="UOZ55" s="85"/>
      <c r="UPA55" s="85"/>
      <c r="UPB55" s="85"/>
      <c r="UPC55" s="85"/>
      <c r="UPD55" s="85"/>
      <c r="UPE55" s="85"/>
      <c r="UPF55" s="85"/>
      <c r="UPG55" s="85"/>
      <c r="UPH55" s="85"/>
      <c r="UPI55" s="85"/>
      <c r="UPJ55" s="85"/>
      <c r="UPK55" s="85"/>
      <c r="UPL55" s="85"/>
      <c r="UPM55" s="85"/>
      <c r="UPN55" s="85"/>
      <c r="UPO55" s="85"/>
      <c r="UPP55" s="85"/>
      <c r="UPQ55" s="85"/>
      <c r="UPR55" s="85"/>
      <c r="UPS55" s="85"/>
      <c r="UPT55" s="85"/>
      <c r="UPU55" s="85"/>
      <c r="UPV55" s="85"/>
      <c r="UPW55" s="85"/>
      <c r="UPX55" s="85"/>
      <c r="UPY55" s="85"/>
      <c r="UPZ55" s="85"/>
      <c r="UQA55" s="85"/>
      <c r="UQB55" s="85"/>
      <c r="UQC55" s="85"/>
      <c r="UQD55" s="85"/>
      <c r="UQE55" s="85"/>
      <c r="UQF55" s="85"/>
      <c r="UQG55" s="85"/>
      <c r="UQH55" s="85"/>
      <c r="UQI55" s="85"/>
      <c r="UQJ55" s="85"/>
      <c r="UQK55" s="85"/>
      <c r="UQL55" s="85"/>
      <c r="UQM55" s="85"/>
      <c r="UQN55" s="85"/>
      <c r="UQO55" s="85"/>
      <c r="UQP55" s="85"/>
      <c r="UQQ55" s="85"/>
      <c r="UQR55" s="85"/>
      <c r="UQS55" s="85"/>
      <c r="UQT55" s="85"/>
      <c r="UQU55" s="85"/>
      <c r="UQV55" s="85"/>
      <c r="UQW55" s="85"/>
      <c r="UQX55" s="85"/>
      <c r="UQY55" s="85"/>
      <c r="UQZ55" s="85"/>
      <c r="URA55" s="85"/>
      <c r="URB55" s="85"/>
      <c r="URC55" s="85"/>
      <c r="URD55" s="85"/>
      <c r="URE55" s="85"/>
      <c r="URF55" s="85"/>
      <c r="URG55" s="85"/>
      <c r="URH55" s="85"/>
      <c r="URI55" s="85"/>
      <c r="URJ55" s="85"/>
      <c r="URK55" s="85"/>
      <c r="URL55" s="85"/>
      <c r="URM55" s="85"/>
      <c r="URN55" s="85"/>
      <c r="URO55" s="85"/>
      <c r="URP55" s="85"/>
      <c r="URQ55" s="85"/>
      <c r="URR55" s="85"/>
      <c r="URS55" s="85"/>
      <c r="URT55" s="85"/>
      <c r="URU55" s="85"/>
      <c r="URV55" s="85"/>
      <c r="URW55" s="85"/>
      <c r="URX55" s="85"/>
      <c r="URY55" s="85"/>
      <c r="URZ55" s="85"/>
      <c r="USA55" s="85"/>
      <c r="USB55" s="85"/>
      <c r="USC55" s="85"/>
      <c r="USD55" s="85"/>
      <c r="USE55" s="85"/>
      <c r="USF55" s="85"/>
      <c r="USG55" s="85"/>
      <c r="USH55" s="85"/>
      <c r="USI55" s="85"/>
      <c r="USJ55" s="85"/>
      <c r="USK55" s="85"/>
      <c r="USL55" s="85"/>
      <c r="USM55" s="85"/>
      <c r="USN55" s="85"/>
      <c r="USO55" s="85"/>
      <c r="USP55" s="85"/>
      <c r="USQ55" s="85"/>
      <c r="USR55" s="85"/>
      <c r="USS55" s="85"/>
      <c r="UST55" s="85"/>
      <c r="USU55" s="85"/>
      <c r="USV55" s="85"/>
      <c r="USW55" s="85"/>
      <c r="USX55" s="85"/>
      <c r="USY55" s="85"/>
      <c r="USZ55" s="85"/>
      <c r="UTA55" s="85"/>
      <c r="UTB55" s="85"/>
      <c r="UTC55" s="85"/>
      <c r="UTD55" s="85"/>
      <c r="UTE55" s="85"/>
      <c r="UTF55" s="85"/>
      <c r="UTG55" s="85"/>
      <c r="UTH55" s="85"/>
      <c r="UTI55" s="85"/>
      <c r="UTJ55" s="85"/>
      <c r="UTK55" s="85"/>
      <c r="UTL55" s="85"/>
      <c r="UTM55" s="85"/>
      <c r="UTN55" s="85"/>
      <c r="UTO55" s="85"/>
      <c r="UTP55" s="85"/>
      <c r="UTQ55" s="85"/>
      <c r="UTR55" s="85"/>
      <c r="UTS55" s="85"/>
      <c r="UTT55" s="85"/>
      <c r="UTU55" s="85"/>
      <c r="UTV55" s="85"/>
      <c r="UTW55" s="85"/>
      <c r="UTX55" s="85"/>
      <c r="UTY55" s="85"/>
      <c r="UTZ55" s="85"/>
      <c r="UUA55" s="85"/>
      <c r="UUB55" s="85"/>
      <c r="UUC55" s="85"/>
      <c r="UUD55" s="85"/>
      <c r="UUE55" s="85"/>
      <c r="UUF55" s="85"/>
      <c r="UUG55" s="85"/>
      <c r="UUH55" s="85"/>
      <c r="UUI55" s="85"/>
      <c r="UUJ55" s="85"/>
      <c r="UUK55" s="85"/>
      <c r="UUL55" s="85"/>
      <c r="UUM55" s="85"/>
      <c r="UUN55" s="85"/>
      <c r="UUO55" s="85"/>
      <c r="UUP55" s="85"/>
      <c r="UUQ55" s="85"/>
      <c r="UUR55" s="85"/>
      <c r="UUS55" s="85"/>
      <c r="UUT55" s="85"/>
      <c r="UUU55" s="85"/>
      <c r="UUV55" s="85"/>
      <c r="UUW55" s="85"/>
      <c r="UUX55" s="85"/>
      <c r="UUY55" s="85"/>
      <c r="UUZ55" s="85"/>
      <c r="UVA55" s="85"/>
      <c r="UVB55" s="85"/>
      <c r="UVC55" s="85"/>
      <c r="UVD55" s="85"/>
      <c r="UVE55" s="85"/>
      <c r="UVF55" s="85"/>
      <c r="UVG55" s="85"/>
      <c r="UVH55" s="85"/>
      <c r="UVI55" s="85"/>
      <c r="UVJ55" s="85"/>
      <c r="UVK55" s="85"/>
      <c r="UVL55" s="85"/>
      <c r="UVM55" s="85"/>
      <c r="UVN55" s="85"/>
      <c r="UVO55" s="85"/>
      <c r="UVP55" s="85"/>
      <c r="UVQ55" s="85"/>
      <c r="UVR55" s="85"/>
      <c r="UVS55" s="85"/>
      <c r="UVT55" s="85"/>
      <c r="UVU55" s="85"/>
      <c r="UVV55" s="85"/>
      <c r="UVW55" s="85"/>
      <c r="UVX55" s="85"/>
      <c r="UVY55" s="85"/>
      <c r="UVZ55" s="85"/>
      <c r="UWA55" s="85"/>
      <c r="UWB55" s="85"/>
      <c r="UWC55" s="85"/>
      <c r="UWD55" s="85"/>
      <c r="UWE55" s="85"/>
      <c r="UWF55" s="85"/>
      <c r="UWG55" s="85"/>
      <c r="UWH55" s="85"/>
      <c r="UWI55" s="85"/>
      <c r="UWJ55" s="85"/>
      <c r="UWK55" s="85"/>
      <c r="UWL55" s="85"/>
      <c r="UWM55" s="85"/>
      <c r="UWN55" s="85"/>
      <c r="UWO55" s="85"/>
      <c r="UWP55" s="85"/>
      <c r="UWQ55" s="85"/>
      <c r="UWR55" s="85"/>
      <c r="UWS55" s="85"/>
      <c r="UWT55" s="85"/>
      <c r="UWU55" s="85"/>
      <c r="UWV55" s="85"/>
      <c r="UWW55" s="85"/>
      <c r="UWX55" s="85"/>
      <c r="UWY55" s="85"/>
      <c r="UWZ55" s="85"/>
      <c r="UXA55" s="85"/>
      <c r="UXB55" s="85"/>
      <c r="UXC55" s="85"/>
      <c r="UXD55" s="85"/>
      <c r="UXE55" s="85"/>
      <c r="UXF55" s="85"/>
      <c r="UXG55" s="85"/>
      <c r="UXH55" s="85"/>
      <c r="UXI55" s="85"/>
      <c r="UXJ55" s="85"/>
      <c r="UXK55" s="85"/>
      <c r="UXL55" s="85"/>
      <c r="UXM55" s="85"/>
      <c r="UXN55" s="85"/>
      <c r="UXO55" s="85"/>
      <c r="UXP55" s="85"/>
      <c r="UXQ55" s="85"/>
      <c r="UXR55" s="85"/>
      <c r="UXS55" s="85"/>
      <c r="UXT55" s="85"/>
      <c r="UXU55" s="85"/>
      <c r="UXV55" s="85"/>
      <c r="UXW55" s="85"/>
      <c r="UXX55" s="85"/>
      <c r="UXY55" s="85"/>
      <c r="UXZ55" s="85"/>
      <c r="UYA55" s="85"/>
      <c r="UYB55" s="85"/>
      <c r="UYC55" s="85"/>
      <c r="UYD55" s="85"/>
      <c r="UYE55" s="85"/>
      <c r="UYF55" s="85"/>
      <c r="UYG55" s="85"/>
      <c r="UYH55" s="85"/>
      <c r="UYI55" s="85"/>
      <c r="UYJ55" s="85"/>
      <c r="UYK55" s="85"/>
      <c r="UYL55" s="85"/>
      <c r="UYM55" s="85"/>
      <c r="UYN55" s="85"/>
      <c r="UYO55" s="85"/>
      <c r="UYP55" s="85"/>
      <c r="UYQ55" s="85"/>
      <c r="UYR55" s="85"/>
      <c r="UYS55" s="85"/>
      <c r="UYT55" s="85"/>
      <c r="UYU55" s="85"/>
      <c r="UYV55" s="85"/>
      <c r="UYW55" s="85"/>
      <c r="UYX55" s="85"/>
      <c r="UYY55" s="85"/>
      <c r="UYZ55" s="85"/>
      <c r="UZA55" s="85"/>
      <c r="UZB55" s="85"/>
      <c r="UZC55" s="85"/>
      <c r="UZD55" s="85"/>
      <c r="UZE55" s="85"/>
      <c r="UZF55" s="85"/>
      <c r="UZG55" s="85"/>
      <c r="UZH55" s="85"/>
      <c r="UZI55" s="85"/>
      <c r="UZJ55" s="85"/>
      <c r="UZK55" s="85"/>
      <c r="UZL55" s="85"/>
      <c r="UZM55" s="85"/>
      <c r="UZN55" s="85"/>
      <c r="UZO55" s="85"/>
      <c r="UZP55" s="85"/>
      <c r="UZQ55" s="85"/>
      <c r="UZR55" s="85"/>
      <c r="UZS55" s="85"/>
      <c r="UZT55" s="85"/>
      <c r="UZU55" s="85"/>
      <c r="UZV55" s="85"/>
      <c r="UZW55" s="85"/>
      <c r="UZX55" s="85"/>
      <c r="UZY55" s="85"/>
      <c r="UZZ55" s="85"/>
      <c r="VAA55" s="85"/>
      <c r="VAB55" s="85"/>
      <c r="VAC55" s="85"/>
      <c r="VAD55" s="85"/>
      <c r="VAE55" s="85"/>
      <c r="VAF55" s="85"/>
      <c r="VAG55" s="85"/>
      <c r="VAH55" s="85"/>
      <c r="VAI55" s="85"/>
      <c r="VAJ55" s="85"/>
      <c r="VAK55" s="85"/>
      <c r="VAL55" s="85"/>
      <c r="VAM55" s="85"/>
      <c r="VAN55" s="85"/>
      <c r="VAO55" s="85"/>
      <c r="VAP55" s="85"/>
      <c r="VAQ55" s="85"/>
      <c r="VAR55" s="85"/>
      <c r="VAS55" s="85"/>
      <c r="VAT55" s="85"/>
      <c r="VAU55" s="85"/>
      <c r="VAV55" s="85"/>
      <c r="VAW55" s="85"/>
      <c r="VAX55" s="85"/>
      <c r="VAY55" s="85"/>
      <c r="VAZ55" s="85"/>
      <c r="VBA55" s="85"/>
      <c r="VBB55" s="85"/>
      <c r="VBC55" s="85"/>
      <c r="VBD55" s="85"/>
      <c r="VBE55" s="85"/>
      <c r="VBF55" s="85"/>
      <c r="VBG55" s="85"/>
      <c r="VBH55" s="85"/>
      <c r="VBI55" s="85"/>
      <c r="VBJ55" s="85"/>
      <c r="VBK55" s="85"/>
      <c r="VBL55" s="85"/>
      <c r="VBM55" s="85"/>
      <c r="VBN55" s="85"/>
      <c r="VBO55" s="85"/>
      <c r="VBP55" s="85"/>
      <c r="VBQ55" s="85"/>
      <c r="VBR55" s="85"/>
      <c r="VBS55" s="85"/>
      <c r="VBT55" s="85"/>
      <c r="VBU55" s="85"/>
      <c r="VBV55" s="85"/>
      <c r="VBW55" s="85"/>
      <c r="VBX55" s="85"/>
      <c r="VBY55" s="85"/>
      <c r="VBZ55" s="85"/>
      <c r="VCA55" s="85"/>
      <c r="VCB55" s="85"/>
      <c r="VCC55" s="85"/>
      <c r="VCD55" s="85"/>
      <c r="VCE55" s="85"/>
      <c r="VCF55" s="85"/>
      <c r="VCG55" s="85"/>
      <c r="VCH55" s="85"/>
      <c r="VCI55" s="85"/>
      <c r="VCJ55" s="85"/>
      <c r="VCK55" s="85"/>
      <c r="VCL55" s="85"/>
      <c r="VCM55" s="85"/>
      <c r="VCN55" s="85"/>
      <c r="VCO55" s="85"/>
      <c r="VCP55" s="85"/>
      <c r="VCQ55" s="85"/>
      <c r="VCR55" s="85"/>
      <c r="VCS55" s="85"/>
      <c r="VCT55" s="85"/>
      <c r="VCU55" s="85"/>
      <c r="VCV55" s="85"/>
      <c r="VCW55" s="85"/>
      <c r="VCX55" s="85"/>
      <c r="VCY55" s="85"/>
      <c r="VCZ55" s="85"/>
      <c r="VDA55" s="85"/>
      <c r="VDB55" s="85"/>
      <c r="VDC55" s="85"/>
      <c r="VDD55" s="85"/>
      <c r="VDE55" s="85"/>
      <c r="VDF55" s="85"/>
      <c r="VDG55" s="85"/>
      <c r="VDH55" s="85"/>
      <c r="VDI55" s="85"/>
      <c r="VDJ55" s="85"/>
      <c r="VDK55" s="85"/>
      <c r="VDL55" s="85"/>
      <c r="VDM55" s="85"/>
      <c r="VDN55" s="85"/>
      <c r="VDO55" s="85"/>
      <c r="VDP55" s="85"/>
      <c r="VDQ55" s="85"/>
      <c r="VDR55" s="85"/>
      <c r="VDS55" s="85"/>
      <c r="VDT55" s="85"/>
      <c r="VDU55" s="85"/>
      <c r="VDV55" s="85"/>
      <c r="VDW55" s="85"/>
      <c r="VDX55" s="85"/>
      <c r="VDY55" s="85"/>
      <c r="VDZ55" s="85"/>
      <c r="VEA55" s="85"/>
      <c r="VEB55" s="85"/>
      <c r="VEC55" s="85"/>
      <c r="VED55" s="85"/>
      <c r="VEE55" s="85"/>
      <c r="VEF55" s="85"/>
      <c r="VEG55" s="85"/>
      <c r="VEH55" s="85"/>
      <c r="VEI55" s="85"/>
      <c r="VEJ55" s="85"/>
      <c r="VEK55" s="85"/>
      <c r="VEL55" s="85"/>
      <c r="VEM55" s="85"/>
      <c r="VEN55" s="85"/>
      <c r="VEO55" s="85"/>
      <c r="VEP55" s="85"/>
      <c r="VEQ55" s="85"/>
      <c r="VER55" s="85"/>
      <c r="VES55" s="85"/>
      <c r="VET55" s="85"/>
      <c r="VEU55" s="85"/>
      <c r="VEV55" s="85"/>
      <c r="VEW55" s="85"/>
      <c r="VEX55" s="85"/>
      <c r="VEY55" s="85"/>
      <c r="VEZ55" s="85"/>
      <c r="VFA55" s="85"/>
      <c r="VFB55" s="85"/>
      <c r="VFC55" s="85"/>
      <c r="VFD55" s="85"/>
      <c r="VFE55" s="85"/>
      <c r="VFF55" s="85"/>
      <c r="VFG55" s="85"/>
      <c r="VFH55" s="85"/>
      <c r="VFI55" s="85"/>
      <c r="VFJ55" s="85"/>
      <c r="VFK55" s="85"/>
      <c r="VFL55" s="85"/>
      <c r="VFM55" s="85"/>
      <c r="VFN55" s="85"/>
      <c r="VFO55" s="85"/>
      <c r="VFP55" s="85"/>
      <c r="VFQ55" s="85"/>
      <c r="VFR55" s="85"/>
      <c r="VFS55" s="85"/>
      <c r="VFT55" s="85"/>
      <c r="VFU55" s="85"/>
      <c r="VFV55" s="85"/>
      <c r="VFW55" s="85"/>
      <c r="VFX55" s="85"/>
      <c r="VFY55" s="85"/>
      <c r="VFZ55" s="85"/>
      <c r="VGA55" s="85"/>
      <c r="VGB55" s="85"/>
      <c r="VGC55" s="85"/>
      <c r="VGD55" s="85"/>
      <c r="VGE55" s="85"/>
      <c r="VGF55" s="85"/>
      <c r="VGG55" s="85"/>
      <c r="VGH55" s="85"/>
      <c r="VGI55" s="85"/>
      <c r="VGJ55" s="85"/>
      <c r="VGK55" s="85"/>
      <c r="VGL55" s="85"/>
      <c r="VGM55" s="85"/>
      <c r="VGN55" s="85"/>
      <c r="VGO55" s="85"/>
      <c r="VGP55" s="85"/>
      <c r="VGQ55" s="85"/>
      <c r="VGR55" s="85"/>
      <c r="VGS55" s="85"/>
      <c r="VGT55" s="85"/>
      <c r="VGU55" s="85"/>
      <c r="VGV55" s="85"/>
      <c r="VGW55" s="85"/>
      <c r="VGX55" s="85"/>
      <c r="VGY55" s="85"/>
      <c r="VGZ55" s="85"/>
      <c r="VHA55" s="85"/>
      <c r="VHB55" s="85"/>
      <c r="VHC55" s="85"/>
      <c r="VHD55" s="85"/>
      <c r="VHE55" s="85"/>
      <c r="VHF55" s="85"/>
      <c r="VHG55" s="85"/>
      <c r="VHH55" s="85"/>
      <c r="VHI55" s="85"/>
      <c r="VHJ55" s="85"/>
      <c r="VHK55" s="85"/>
      <c r="VHL55" s="85"/>
      <c r="VHM55" s="85"/>
      <c r="VHN55" s="85"/>
      <c r="VHO55" s="85"/>
      <c r="VHP55" s="85"/>
      <c r="VHQ55" s="85"/>
      <c r="VHR55" s="85"/>
      <c r="VHS55" s="85"/>
      <c r="VHT55" s="85"/>
      <c r="VHU55" s="85"/>
      <c r="VHV55" s="85"/>
      <c r="VHW55" s="85"/>
      <c r="VHX55" s="85"/>
      <c r="VHY55" s="85"/>
      <c r="VHZ55" s="85"/>
      <c r="VIA55" s="85"/>
      <c r="VIB55" s="85"/>
      <c r="VIC55" s="85"/>
      <c r="VID55" s="85"/>
      <c r="VIE55" s="85"/>
      <c r="VIF55" s="85"/>
      <c r="VIG55" s="85"/>
      <c r="VIH55" s="85"/>
      <c r="VII55" s="85"/>
      <c r="VIJ55" s="85"/>
      <c r="VIK55" s="85"/>
      <c r="VIL55" s="85"/>
      <c r="VIM55" s="85"/>
      <c r="VIN55" s="85"/>
      <c r="VIO55" s="85"/>
      <c r="VIP55" s="85"/>
      <c r="VIQ55" s="85"/>
      <c r="VIR55" s="85"/>
      <c r="VIS55" s="85"/>
      <c r="VIT55" s="85"/>
      <c r="VIU55" s="85"/>
      <c r="VIV55" s="85"/>
      <c r="VIW55" s="85"/>
      <c r="VIX55" s="85"/>
      <c r="VIY55" s="85"/>
      <c r="VIZ55" s="85"/>
      <c r="VJA55" s="85"/>
      <c r="VJB55" s="85"/>
      <c r="VJC55" s="85"/>
      <c r="VJD55" s="85"/>
      <c r="VJE55" s="85"/>
      <c r="VJF55" s="85"/>
      <c r="VJG55" s="85"/>
      <c r="VJH55" s="85"/>
      <c r="VJI55" s="85"/>
      <c r="VJJ55" s="85"/>
      <c r="VJK55" s="85"/>
      <c r="VJL55" s="85"/>
      <c r="VJM55" s="85"/>
      <c r="VJN55" s="85"/>
      <c r="VJO55" s="85"/>
      <c r="VJP55" s="85"/>
      <c r="VJQ55" s="85"/>
      <c r="VJR55" s="85"/>
      <c r="VJS55" s="85"/>
      <c r="VJT55" s="85"/>
      <c r="VJU55" s="85"/>
      <c r="VJV55" s="85"/>
      <c r="VJW55" s="85"/>
      <c r="VJX55" s="85"/>
      <c r="VJY55" s="85"/>
      <c r="VJZ55" s="85"/>
      <c r="VKA55" s="85"/>
      <c r="VKB55" s="85"/>
      <c r="VKC55" s="85"/>
      <c r="VKD55" s="85"/>
      <c r="VKE55" s="85"/>
      <c r="VKF55" s="85"/>
      <c r="VKG55" s="85"/>
      <c r="VKH55" s="85"/>
      <c r="VKI55" s="85"/>
      <c r="VKJ55" s="85"/>
      <c r="VKK55" s="85"/>
      <c r="VKL55" s="85"/>
      <c r="VKM55" s="85"/>
      <c r="VKN55" s="85"/>
      <c r="VKO55" s="85"/>
      <c r="VKP55" s="85"/>
      <c r="VKQ55" s="85"/>
      <c r="VKR55" s="85"/>
      <c r="VKS55" s="85"/>
      <c r="VKT55" s="85"/>
      <c r="VKU55" s="85"/>
      <c r="VKV55" s="85"/>
      <c r="VKW55" s="85"/>
      <c r="VKX55" s="85"/>
      <c r="VKY55" s="85"/>
      <c r="VKZ55" s="85"/>
      <c r="VLA55" s="85"/>
      <c r="VLB55" s="85"/>
      <c r="VLC55" s="85"/>
      <c r="VLD55" s="85"/>
      <c r="VLE55" s="85"/>
      <c r="VLF55" s="85"/>
      <c r="VLG55" s="85"/>
      <c r="VLH55" s="85"/>
      <c r="VLI55" s="85"/>
      <c r="VLJ55" s="85"/>
      <c r="VLK55" s="85"/>
      <c r="VLL55" s="85"/>
      <c r="VLM55" s="85"/>
      <c r="VLN55" s="85"/>
      <c r="VLO55" s="85"/>
      <c r="VLP55" s="85"/>
      <c r="VLQ55" s="85"/>
      <c r="VLR55" s="85"/>
      <c r="VLS55" s="85"/>
      <c r="VLT55" s="85"/>
      <c r="VLU55" s="85"/>
      <c r="VLV55" s="85"/>
      <c r="VLW55" s="85"/>
      <c r="VLX55" s="85"/>
      <c r="VLY55" s="85"/>
      <c r="VLZ55" s="85"/>
      <c r="VMA55" s="85"/>
      <c r="VMB55" s="85"/>
      <c r="VMC55" s="85"/>
      <c r="VMD55" s="85"/>
      <c r="VME55" s="85"/>
      <c r="VMF55" s="85"/>
      <c r="VMG55" s="85"/>
      <c r="VMH55" s="85"/>
      <c r="VMI55" s="85"/>
      <c r="VMJ55" s="85"/>
      <c r="VMK55" s="85"/>
      <c r="VML55" s="85"/>
      <c r="VMM55" s="85"/>
      <c r="VMN55" s="85"/>
      <c r="VMO55" s="85"/>
      <c r="VMP55" s="85"/>
      <c r="VMQ55" s="85"/>
      <c r="VMR55" s="85"/>
      <c r="VMS55" s="85"/>
      <c r="VMT55" s="85"/>
      <c r="VMU55" s="85"/>
      <c r="VMV55" s="85"/>
      <c r="VMW55" s="85"/>
      <c r="VMX55" s="85"/>
      <c r="VMY55" s="85"/>
      <c r="VMZ55" s="85"/>
      <c r="VNA55" s="85"/>
      <c r="VNB55" s="85"/>
      <c r="VNC55" s="85"/>
      <c r="VND55" s="85"/>
      <c r="VNE55" s="85"/>
      <c r="VNF55" s="85"/>
      <c r="VNG55" s="85"/>
      <c r="VNH55" s="85"/>
      <c r="VNI55" s="85"/>
      <c r="VNJ55" s="85"/>
      <c r="VNK55" s="85"/>
      <c r="VNL55" s="85"/>
      <c r="VNM55" s="85"/>
      <c r="VNN55" s="85"/>
      <c r="VNO55" s="85"/>
      <c r="VNP55" s="85"/>
      <c r="VNQ55" s="85"/>
      <c r="VNR55" s="85"/>
      <c r="VNS55" s="85"/>
      <c r="VNT55" s="85"/>
      <c r="VNU55" s="85"/>
      <c r="VNV55" s="85"/>
      <c r="VNW55" s="85"/>
      <c r="VNX55" s="85"/>
      <c r="VNY55" s="85"/>
      <c r="VNZ55" s="85"/>
      <c r="VOA55" s="85"/>
      <c r="VOB55" s="85"/>
      <c r="VOC55" s="85"/>
      <c r="VOD55" s="85"/>
      <c r="VOE55" s="85"/>
      <c r="VOF55" s="85"/>
      <c r="VOG55" s="85"/>
      <c r="VOH55" s="85"/>
      <c r="VOI55" s="85"/>
      <c r="VOJ55" s="85"/>
      <c r="VOK55" s="85"/>
      <c r="VOL55" s="85"/>
      <c r="VOM55" s="85"/>
      <c r="VON55" s="85"/>
      <c r="VOO55" s="85"/>
      <c r="VOP55" s="85"/>
      <c r="VOQ55" s="85"/>
      <c r="VOR55" s="85"/>
      <c r="VOS55" s="85"/>
      <c r="VOT55" s="85"/>
      <c r="VOU55" s="85"/>
      <c r="VOV55" s="85"/>
      <c r="VOW55" s="85"/>
      <c r="VOX55" s="85"/>
      <c r="VOY55" s="85"/>
      <c r="VOZ55" s="85"/>
      <c r="VPA55" s="85"/>
      <c r="VPB55" s="85"/>
      <c r="VPC55" s="85"/>
      <c r="VPD55" s="85"/>
      <c r="VPE55" s="85"/>
      <c r="VPF55" s="85"/>
      <c r="VPG55" s="85"/>
      <c r="VPH55" s="85"/>
      <c r="VPI55" s="85"/>
      <c r="VPJ55" s="85"/>
      <c r="VPK55" s="85"/>
      <c r="VPL55" s="85"/>
      <c r="VPM55" s="85"/>
      <c r="VPN55" s="85"/>
      <c r="VPO55" s="85"/>
      <c r="VPP55" s="85"/>
      <c r="VPQ55" s="85"/>
      <c r="VPR55" s="85"/>
      <c r="VPS55" s="85"/>
      <c r="VPT55" s="85"/>
      <c r="VPU55" s="85"/>
      <c r="VPV55" s="85"/>
      <c r="VPW55" s="85"/>
      <c r="VPX55" s="85"/>
      <c r="VPY55" s="85"/>
      <c r="VPZ55" s="85"/>
      <c r="VQA55" s="85"/>
      <c r="VQB55" s="85"/>
      <c r="VQC55" s="85"/>
      <c r="VQD55" s="85"/>
      <c r="VQE55" s="85"/>
      <c r="VQF55" s="85"/>
      <c r="VQG55" s="85"/>
      <c r="VQH55" s="85"/>
      <c r="VQI55" s="85"/>
      <c r="VQJ55" s="85"/>
      <c r="VQK55" s="85"/>
      <c r="VQL55" s="85"/>
      <c r="VQM55" s="85"/>
      <c r="VQN55" s="85"/>
      <c r="VQO55" s="85"/>
      <c r="VQP55" s="85"/>
      <c r="VQQ55" s="85"/>
      <c r="VQR55" s="85"/>
      <c r="VQS55" s="85"/>
      <c r="VQT55" s="85"/>
      <c r="VQU55" s="85"/>
      <c r="VQV55" s="85"/>
      <c r="VQW55" s="85"/>
      <c r="VQX55" s="85"/>
      <c r="VQY55" s="85"/>
      <c r="VQZ55" s="85"/>
      <c r="VRA55" s="85"/>
      <c r="VRB55" s="85"/>
      <c r="VRC55" s="85"/>
      <c r="VRD55" s="85"/>
      <c r="VRE55" s="85"/>
      <c r="VRF55" s="85"/>
      <c r="VRG55" s="85"/>
      <c r="VRH55" s="85"/>
      <c r="VRI55" s="85"/>
      <c r="VRJ55" s="85"/>
      <c r="VRK55" s="85"/>
      <c r="VRL55" s="85"/>
      <c r="VRM55" s="85"/>
      <c r="VRN55" s="85"/>
      <c r="VRO55" s="85"/>
      <c r="VRP55" s="85"/>
      <c r="VRQ55" s="85"/>
      <c r="VRR55" s="85"/>
      <c r="VRS55" s="85"/>
      <c r="VRT55" s="85"/>
      <c r="VRU55" s="85"/>
      <c r="VRV55" s="85"/>
      <c r="VRW55" s="85"/>
      <c r="VRX55" s="85"/>
      <c r="VRY55" s="85"/>
      <c r="VRZ55" s="85"/>
      <c r="VSA55" s="85"/>
      <c r="VSB55" s="85"/>
      <c r="VSC55" s="85"/>
      <c r="VSD55" s="85"/>
      <c r="VSE55" s="85"/>
      <c r="VSF55" s="85"/>
      <c r="VSG55" s="85"/>
      <c r="VSH55" s="85"/>
      <c r="VSI55" s="85"/>
      <c r="VSJ55" s="85"/>
      <c r="VSK55" s="85"/>
      <c r="VSL55" s="85"/>
      <c r="VSM55" s="85"/>
      <c r="VSN55" s="85"/>
      <c r="VSO55" s="85"/>
      <c r="VSP55" s="85"/>
      <c r="VSQ55" s="85"/>
      <c r="VSR55" s="85"/>
      <c r="VSS55" s="85"/>
      <c r="VST55" s="85"/>
      <c r="VSU55" s="85"/>
      <c r="VSV55" s="85"/>
      <c r="VSW55" s="85"/>
      <c r="VSX55" s="85"/>
      <c r="VSY55" s="85"/>
      <c r="VSZ55" s="85"/>
      <c r="VTA55" s="85"/>
      <c r="VTB55" s="85"/>
      <c r="VTC55" s="85"/>
      <c r="VTD55" s="85"/>
      <c r="VTE55" s="85"/>
      <c r="VTF55" s="85"/>
      <c r="VTG55" s="85"/>
      <c r="VTH55" s="85"/>
      <c r="VTI55" s="85"/>
      <c r="VTJ55" s="85"/>
      <c r="VTK55" s="85"/>
      <c r="VTL55" s="85"/>
      <c r="VTM55" s="85"/>
      <c r="VTN55" s="85"/>
      <c r="VTO55" s="85"/>
      <c r="VTP55" s="85"/>
      <c r="VTQ55" s="85"/>
      <c r="VTR55" s="85"/>
      <c r="VTS55" s="85"/>
      <c r="VTT55" s="85"/>
      <c r="VTU55" s="85"/>
      <c r="VTV55" s="85"/>
      <c r="VTW55" s="85"/>
      <c r="VTX55" s="85"/>
      <c r="VTY55" s="85"/>
      <c r="VTZ55" s="85"/>
      <c r="VUA55" s="85"/>
      <c r="VUB55" s="85"/>
      <c r="VUC55" s="85"/>
      <c r="VUD55" s="85"/>
      <c r="VUE55" s="85"/>
      <c r="VUF55" s="85"/>
      <c r="VUG55" s="85"/>
      <c r="VUH55" s="85"/>
      <c r="VUI55" s="85"/>
      <c r="VUJ55" s="85"/>
      <c r="VUK55" s="85"/>
      <c r="VUL55" s="85"/>
      <c r="VUM55" s="85"/>
      <c r="VUN55" s="85"/>
      <c r="VUO55" s="85"/>
      <c r="VUP55" s="85"/>
      <c r="VUQ55" s="85"/>
      <c r="VUR55" s="85"/>
      <c r="VUS55" s="85"/>
      <c r="VUT55" s="85"/>
      <c r="VUU55" s="85"/>
      <c r="VUV55" s="85"/>
      <c r="VUW55" s="85"/>
      <c r="VUX55" s="85"/>
      <c r="VUY55" s="85"/>
      <c r="VUZ55" s="85"/>
      <c r="VVA55" s="85"/>
      <c r="VVB55" s="85"/>
      <c r="VVC55" s="85"/>
      <c r="VVD55" s="85"/>
      <c r="VVE55" s="85"/>
      <c r="VVF55" s="85"/>
      <c r="VVG55" s="85"/>
      <c r="VVH55" s="85"/>
      <c r="VVI55" s="85"/>
      <c r="VVJ55" s="85"/>
      <c r="VVK55" s="85"/>
      <c r="VVL55" s="85"/>
      <c r="VVM55" s="85"/>
      <c r="VVN55" s="85"/>
      <c r="VVO55" s="85"/>
      <c r="VVP55" s="85"/>
      <c r="VVQ55" s="85"/>
      <c r="VVR55" s="85"/>
      <c r="VVS55" s="85"/>
      <c r="VVT55" s="85"/>
      <c r="VVU55" s="85"/>
      <c r="VVV55" s="85"/>
      <c r="VVW55" s="85"/>
      <c r="VVX55" s="85"/>
      <c r="VVY55" s="85"/>
      <c r="VVZ55" s="85"/>
      <c r="VWA55" s="85"/>
      <c r="VWB55" s="85"/>
      <c r="VWC55" s="85"/>
      <c r="VWD55" s="85"/>
      <c r="VWE55" s="85"/>
      <c r="VWF55" s="85"/>
      <c r="VWG55" s="85"/>
      <c r="VWH55" s="85"/>
      <c r="VWI55" s="85"/>
      <c r="VWJ55" s="85"/>
      <c r="VWK55" s="85"/>
      <c r="VWL55" s="85"/>
      <c r="VWM55" s="85"/>
      <c r="VWN55" s="85"/>
      <c r="VWO55" s="85"/>
      <c r="VWP55" s="85"/>
      <c r="VWQ55" s="85"/>
      <c r="VWR55" s="85"/>
      <c r="VWS55" s="85"/>
      <c r="VWT55" s="85"/>
      <c r="VWU55" s="85"/>
      <c r="VWV55" s="85"/>
      <c r="VWW55" s="85"/>
      <c r="VWX55" s="85"/>
      <c r="VWY55" s="85"/>
      <c r="VWZ55" s="85"/>
      <c r="VXA55" s="85"/>
      <c r="VXB55" s="85"/>
      <c r="VXC55" s="85"/>
      <c r="VXD55" s="85"/>
      <c r="VXE55" s="85"/>
      <c r="VXF55" s="85"/>
      <c r="VXG55" s="85"/>
      <c r="VXH55" s="85"/>
      <c r="VXI55" s="85"/>
      <c r="VXJ55" s="85"/>
      <c r="VXK55" s="85"/>
      <c r="VXL55" s="85"/>
      <c r="VXM55" s="85"/>
      <c r="VXN55" s="85"/>
      <c r="VXO55" s="85"/>
      <c r="VXP55" s="85"/>
      <c r="VXQ55" s="85"/>
      <c r="VXR55" s="85"/>
      <c r="VXS55" s="85"/>
      <c r="VXT55" s="85"/>
      <c r="VXU55" s="85"/>
      <c r="VXV55" s="85"/>
      <c r="VXW55" s="85"/>
      <c r="VXX55" s="85"/>
      <c r="VXY55" s="85"/>
      <c r="VXZ55" s="85"/>
      <c r="VYA55" s="85"/>
      <c r="VYB55" s="85"/>
      <c r="VYC55" s="85"/>
      <c r="VYD55" s="85"/>
      <c r="VYE55" s="85"/>
      <c r="VYF55" s="85"/>
      <c r="VYG55" s="85"/>
      <c r="VYH55" s="85"/>
      <c r="VYI55" s="85"/>
      <c r="VYJ55" s="85"/>
      <c r="VYK55" s="85"/>
      <c r="VYL55" s="85"/>
      <c r="VYM55" s="85"/>
      <c r="VYN55" s="85"/>
      <c r="VYO55" s="85"/>
      <c r="VYP55" s="85"/>
      <c r="VYQ55" s="85"/>
      <c r="VYR55" s="85"/>
      <c r="VYS55" s="85"/>
      <c r="VYT55" s="85"/>
      <c r="VYU55" s="85"/>
      <c r="VYV55" s="85"/>
      <c r="VYW55" s="85"/>
      <c r="VYX55" s="85"/>
      <c r="VYY55" s="85"/>
      <c r="VYZ55" s="85"/>
      <c r="VZA55" s="85"/>
      <c r="VZB55" s="85"/>
      <c r="VZC55" s="85"/>
      <c r="VZD55" s="85"/>
      <c r="VZE55" s="85"/>
      <c r="VZF55" s="85"/>
      <c r="VZG55" s="85"/>
      <c r="VZH55" s="85"/>
      <c r="VZI55" s="85"/>
      <c r="VZJ55" s="85"/>
      <c r="VZK55" s="85"/>
      <c r="VZL55" s="85"/>
      <c r="VZM55" s="85"/>
      <c r="VZN55" s="85"/>
      <c r="VZO55" s="85"/>
      <c r="VZP55" s="85"/>
      <c r="VZQ55" s="85"/>
      <c r="VZR55" s="85"/>
      <c r="VZS55" s="85"/>
      <c r="VZT55" s="85"/>
      <c r="VZU55" s="85"/>
      <c r="VZV55" s="85"/>
      <c r="VZW55" s="85"/>
      <c r="VZX55" s="85"/>
      <c r="VZY55" s="85"/>
      <c r="VZZ55" s="85"/>
      <c r="WAA55" s="85"/>
      <c r="WAB55" s="85"/>
      <c r="WAC55" s="85"/>
      <c r="WAD55" s="85"/>
      <c r="WAE55" s="85"/>
      <c r="WAF55" s="85"/>
      <c r="WAG55" s="85"/>
      <c r="WAH55" s="85"/>
      <c r="WAI55" s="85"/>
      <c r="WAJ55" s="85"/>
      <c r="WAK55" s="85"/>
      <c r="WAL55" s="85"/>
      <c r="WAM55" s="85"/>
      <c r="WAN55" s="85"/>
      <c r="WAO55" s="85"/>
      <c r="WAP55" s="85"/>
      <c r="WAQ55" s="85"/>
      <c r="WAR55" s="85"/>
      <c r="WAS55" s="85"/>
      <c r="WAT55" s="85"/>
      <c r="WAU55" s="85"/>
      <c r="WAV55" s="85"/>
      <c r="WAW55" s="85"/>
      <c r="WAX55" s="85"/>
      <c r="WAY55" s="85"/>
      <c r="WAZ55" s="85"/>
      <c r="WBA55" s="85"/>
      <c r="WBB55" s="85"/>
      <c r="WBC55" s="85"/>
      <c r="WBD55" s="85"/>
      <c r="WBE55" s="85"/>
      <c r="WBF55" s="85"/>
      <c r="WBG55" s="85"/>
      <c r="WBH55" s="85"/>
      <c r="WBI55" s="85"/>
      <c r="WBJ55" s="85"/>
      <c r="WBK55" s="85"/>
      <c r="WBL55" s="85"/>
      <c r="WBM55" s="85"/>
      <c r="WBN55" s="85"/>
      <c r="WBO55" s="85"/>
      <c r="WBP55" s="85"/>
      <c r="WBQ55" s="85"/>
      <c r="WBR55" s="85"/>
      <c r="WBS55" s="85"/>
      <c r="WBT55" s="85"/>
      <c r="WBU55" s="85"/>
      <c r="WBV55" s="85"/>
      <c r="WBW55" s="85"/>
      <c r="WBX55" s="85"/>
      <c r="WBY55" s="85"/>
      <c r="WBZ55" s="85"/>
      <c r="WCA55" s="85"/>
      <c r="WCB55" s="85"/>
      <c r="WCC55" s="85"/>
      <c r="WCD55" s="85"/>
      <c r="WCE55" s="85"/>
      <c r="WCF55" s="85"/>
      <c r="WCG55" s="85"/>
      <c r="WCH55" s="85"/>
      <c r="WCI55" s="85"/>
      <c r="WCJ55" s="85"/>
      <c r="WCK55" s="85"/>
      <c r="WCL55" s="85"/>
      <c r="WCM55" s="85"/>
      <c r="WCN55" s="85"/>
      <c r="WCO55" s="85"/>
      <c r="WCP55" s="85"/>
      <c r="WCQ55" s="85"/>
      <c r="WCR55" s="85"/>
      <c r="WCS55" s="85"/>
      <c r="WCT55" s="85"/>
      <c r="WCU55" s="85"/>
      <c r="WCV55" s="85"/>
      <c r="WCW55" s="85"/>
      <c r="WCX55" s="85"/>
      <c r="WCY55" s="85"/>
      <c r="WCZ55" s="85"/>
      <c r="WDA55" s="85"/>
      <c r="WDB55" s="85"/>
      <c r="WDC55" s="85"/>
      <c r="WDD55" s="85"/>
      <c r="WDE55" s="85"/>
      <c r="WDF55" s="85"/>
      <c r="WDG55" s="85"/>
      <c r="WDH55" s="85"/>
      <c r="WDI55" s="85"/>
      <c r="WDJ55" s="85"/>
      <c r="WDK55" s="85"/>
      <c r="WDL55" s="85"/>
      <c r="WDM55" s="85"/>
      <c r="WDN55" s="85"/>
      <c r="WDO55" s="85"/>
      <c r="WDP55" s="85"/>
      <c r="WDQ55" s="85"/>
      <c r="WDR55" s="85"/>
      <c r="WDS55" s="85"/>
      <c r="WDT55" s="85"/>
      <c r="WDU55" s="85"/>
      <c r="WDV55" s="85"/>
      <c r="WDW55" s="85"/>
      <c r="WDX55" s="85"/>
      <c r="WDY55" s="85"/>
      <c r="WDZ55" s="85"/>
      <c r="WEA55" s="85"/>
      <c r="WEB55" s="85"/>
      <c r="WEC55" s="85"/>
      <c r="WED55" s="85"/>
      <c r="WEE55" s="85"/>
      <c r="WEF55" s="85"/>
      <c r="WEG55" s="85"/>
      <c r="WEH55" s="85"/>
      <c r="WEI55" s="85"/>
      <c r="WEJ55" s="85"/>
      <c r="WEK55" s="85"/>
      <c r="WEL55" s="85"/>
      <c r="WEM55" s="85"/>
      <c r="WEN55" s="85"/>
      <c r="WEO55" s="85"/>
      <c r="WEP55" s="85"/>
      <c r="WEQ55" s="85"/>
      <c r="WER55" s="85"/>
      <c r="WES55" s="85"/>
      <c r="WET55" s="85"/>
      <c r="WEU55" s="85"/>
      <c r="WEV55" s="85"/>
      <c r="WEW55" s="85"/>
      <c r="WEX55" s="85"/>
      <c r="WEY55" s="85"/>
      <c r="WEZ55" s="85"/>
      <c r="WFA55" s="85"/>
      <c r="WFB55" s="85"/>
      <c r="WFC55" s="85"/>
      <c r="WFD55" s="85"/>
      <c r="WFE55" s="85"/>
      <c r="WFF55" s="85"/>
      <c r="WFG55" s="85"/>
      <c r="WFH55" s="85"/>
      <c r="WFI55" s="85"/>
      <c r="WFJ55" s="85"/>
      <c r="WFK55" s="85"/>
      <c r="WFL55" s="85"/>
      <c r="WFM55" s="85"/>
      <c r="WFN55" s="85"/>
      <c r="WFO55" s="85"/>
      <c r="WFP55" s="85"/>
      <c r="WFQ55" s="85"/>
      <c r="WFR55" s="85"/>
      <c r="WFS55" s="85"/>
      <c r="WFT55" s="85"/>
      <c r="WFU55" s="85"/>
      <c r="WFV55" s="85"/>
      <c r="WFW55" s="85"/>
      <c r="WFX55" s="85"/>
      <c r="WFY55" s="85"/>
      <c r="WFZ55" s="85"/>
      <c r="WGA55" s="85"/>
      <c r="WGB55" s="85"/>
      <c r="WGC55" s="85"/>
      <c r="WGD55" s="85"/>
      <c r="WGE55" s="85"/>
      <c r="WGF55" s="85"/>
      <c r="WGG55" s="85"/>
      <c r="WGH55" s="85"/>
      <c r="WGI55" s="85"/>
      <c r="WGJ55" s="85"/>
      <c r="WGK55" s="85"/>
      <c r="WGL55" s="85"/>
      <c r="WGM55" s="85"/>
      <c r="WGN55" s="85"/>
      <c r="WGO55" s="85"/>
      <c r="WGP55" s="85"/>
      <c r="WGQ55" s="85"/>
      <c r="WGR55" s="85"/>
      <c r="WGS55" s="85"/>
      <c r="WGT55" s="85"/>
      <c r="WGU55" s="85"/>
      <c r="WGV55" s="85"/>
      <c r="WGW55" s="85"/>
      <c r="WGX55" s="85"/>
      <c r="WGY55" s="85"/>
      <c r="WGZ55" s="85"/>
      <c r="WHA55" s="85"/>
      <c r="WHB55" s="85"/>
      <c r="WHC55" s="85"/>
      <c r="WHD55" s="85"/>
      <c r="WHE55" s="85"/>
      <c r="WHF55" s="85"/>
      <c r="WHG55" s="85"/>
      <c r="WHH55" s="85"/>
      <c r="WHI55" s="85"/>
      <c r="WHJ55" s="85"/>
      <c r="WHK55" s="85"/>
      <c r="WHL55" s="85"/>
      <c r="WHM55" s="85"/>
      <c r="WHN55" s="85"/>
      <c r="WHO55" s="85"/>
      <c r="WHP55" s="85"/>
      <c r="WHQ55" s="85"/>
      <c r="WHR55" s="85"/>
      <c r="WHS55" s="85"/>
      <c r="WHT55" s="85"/>
      <c r="WHU55" s="85"/>
      <c r="WHV55" s="85"/>
      <c r="WHW55" s="85"/>
      <c r="WHX55" s="85"/>
      <c r="WHY55" s="85"/>
      <c r="WHZ55" s="85"/>
      <c r="WIA55" s="85"/>
      <c r="WIB55" s="85"/>
      <c r="WIC55" s="85"/>
      <c r="WID55" s="85"/>
      <c r="WIE55" s="85"/>
      <c r="WIF55" s="85"/>
      <c r="WIG55" s="85"/>
      <c r="WIH55" s="85"/>
      <c r="WII55" s="85"/>
      <c r="WIJ55" s="85"/>
      <c r="WIK55" s="85"/>
      <c r="WIL55" s="85"/>
      <c r="WIM55" s="85"/>
      <c r="WIN55" s="85"/>
      <c r="WIO55" s="85"/>
      <c r="WIP55" s="85"/>
      <c r="WIQ55" s="85"/>
      <c r="WIR55" s="85"/>
      <c r="WIS55" s="85"/>
      <c r="WIT55" s="85"/>
      <c r="WIU55" s="85"/>
      <c r="WIV55" s="85"/>
      <c r="WIW55" s="85"/>
      <c r="WIX55" s="85"/>
      <c r="WIY55" s="85"/>
      <c r="WIZ55" s="85"/>
      <c r="WJA55" s="85"/>
      <c r="WJB55" s="85"/>
      <c r="WJC55" s="85"/>
      <c r="WJD55" s="85"/>
      <c r="WJE55" s="85"/>
      <c r="WJF55" s="85"/>
      <c r="WJG55" s="85"/>
      <c r="WJH55" s="85"/>
      <c r="WJI55" s="85"/>
      <c r="WJJ55" s="85"/>
      <c r="WJK55" s="85"/>
      <c r="WJL55" s="85"/>
      <c r="WJM55" s="85"/>
      <c r="WJN55" s="85"/>
      <c r="WJO55" s="85"/>
      <c r="WJP55" s="85"/>
      <c r="WJQ55" s="85"/>
      <c r="WJR55" s="85"/>
      <c r="WJS55" s="85"/>
      <c r="WJT55" s="85"/>
      <c r="WJU55" s="85"/>
      <c r="WJV55" s="85"/>
      <c r="WJW55" s="85"/>
      <c r="WJX55" s="85"/>
      <c r="WJY55" s="85"/>
      <c r="WJZ55" s="85"/>
      <c r="WKA55" s="85"/>
      <c r="WKB55" s="85"/>
      <c r="WKC55" s="85"/>
      <c r="WKD55" s="85"/>
      <c r="WKE55" s="85"/>
      <c r="WKF55" s="85"/>
      <c r="WKG55" s="85"/>
      <c r="WKH55" s="85"/>
      <c r="WKI55" s="85"/>
      <c r="WKJ55" s="85"/>
      <c r="WKK55" s="85"/>
      <c r="WKL55" s="85"/>
      <c r="WKM55" s="85"/>
      <c r="WKN55" s="85"/>
      <c r="WKO55" s="85"/>
      <c r="WKP55" s="85"/>
      <c r="WKQ55" s="85"/>
      <c r="WKR55" s="85"/>
      <c r="WKS55" s="85"/>
      <c r="WKT55" s="85"/>
      <c r="WKU55" s="85"/>
      <c r="WKV55" s="85"/>
      <c r="WKW55" s="85"/>
      <c r="WKX55" s="85"/>
      <c r="WKY55" s="85"/>
      <c r="WKZ55" s="85"/>
      <c r="WLA55" s="85"/>
      <c r="WLB55" s="85"/>
      <c r="WLC55" s="85"/>
      <c r="WLD55" s="85"/>
      <c r="WLE55" s="85"/>
      <c r="WLF55" s="85"/>
      <c r="WLG55" s="85"/>
      <c r="WLH55" s="85"/>
      <c r="WLI55" s="85"/>
      <c r="WLJ55" s="85"/>
      <c r="WLK55" s="85"/>
      <c r="WLL55" s="85"/>
      <c r="WLM55" s="85"/>
      <c r="WLN55" s="85"/>
      <c r="WLO55" s="85"/>
      <c r="WLP55" s="85"/>
      <c r="WLQ55" s="85"/>
      <c r="WLR55" s="85"/>
      <c r="WLS55" s="85"/>
      <c r="WLT55" s="85"/>
      <c r="WLU55" s="85"/>
      <c r="WLV55" s="85"/>
      <c r="WLW55" s="85"/>
      <c r="WLX55" s="85"/>
      <c r="WLY55" s="85"/>
      <c r="WLZ55" s="85"/>
      <c r="WMA55" s="85"/>
      <c r="WMB55" s="85"/>
      <c r="WMC55" s="85"/>
      <c r="WMD55" s="85"/>
      <c r="WME55" s="85"/>
      <c r="WMF55" s="85"/>
      <c r="WMG55" s="85"/>
      <c r="WMH55" s="85"/>
      <c r="WMI55" s="85"/>
      <c r="WMJ55" s="85"/>
      <c r="WMK55" s="85"/>
      <c r="WML55" s="85"/>
      <c r="WMM55" s="85"/>
      <c r="WMN55" s="85"/>
      <c r="WMO55" s="85"/>
      <c r="WMP55" s="85"/>
      <c r="WMQ55" s="85"/>
      <c r="WMR55" s="85"/>
      <c r="WMS55" s="85"/>
      <c r="WMT55" s="85"/>
      <c r="WMU55" s="85"/>
      <c r="WMV55" s="85"/>
      <c r="WMW55" s="85"/>
      <c r="WMX55" s="85"/>
      <c r="WMY55" s="85"/>
      <c r="WMZ55" s="85"/>
      <c r="WNA55" s="85"/>
      <c r="WNB55" s="85"/>
      <c r="WNC55" s="85"/>
      <c r="WND55" s="85"/>
      <c r="WNE55" s="85"/>
      <c r="WNF55" s="85"/>
      <c r="WNG55" s="85"/>
      <c r="WNH55" s="85"/>
      <c r="WNI55" s="85"/>
      <c r="WNJ55" s="85"/>
      <c r="WNK55" s="85"/>
      <c r="WNL55" s="85"/>
      <c r="WNM55" s="85"/>
      <c r="WNN55" s="85"/>
      <c r="WNO55" s="85"/>
      <c r="WNP55" s="85"/>
      <c r="WNQ55" s="85"/>
      <c r="WNR55" s="85"/>
      <c r="WNS55" s="85"/>
      <c r="WNT55" s="85"/>
      <c r="WNU55" s="85"/>
      <c r="WNV55" s="85"/>
      <c r="WNW55" s="85"/>
      <c r="WNX55" s="85"/>
      <c r="WNY55" s="85"/>
      <c r="WNZ55" s="85"/>
      <c r="WOA55" s="85"/>
      <c r="WOB55" s="85"/>
      <c r="WOC55" s="85"/>
      <c r="WOD55" s="85"/>
      <c r="WOE55" s="85"/>
      <c r="WOF55" s="85"/>
      <c r="WOG55" s="85"/>
      <c r="WOH55" s="85"/>
      <c r="WOI55" s="85"/>
      <c r="WOJ55" s="85"/>
      <c r="WOK55" s="85"/>
      <c r="WOL55" s="85"/>
      <c r="WOM55" s="85"/>
      <c r="WON55" s="85"/>
      <c r="WOO55" s="85"/>
      <c r="WOP55" s="85"/>
      <c r="WOQ55" s="85"/>
      <c r="WOR55" s="85"/>
      <c r="WOS55" s="85"/>
      <c r="WOT55" s="85"/>
      <c r="WOU55" s="85"/>
      <c r="WOV55" s="85"/>
      <c r="WOW55" s="85"/>
      <c r="WOX55" s="85"/>
      <c r="WOY55" s="85"/>
      <c r="WOZ55" s="85"/>
      <c r="WPA55" s="85"/>
      <c r="WPB55" s="85"/>
      <c r="WPC55" s="85"/>
      <c r="WPD55" s="85"/>
      <c r="WPE55" s="85"/>
      <c r="WPF55" s="85"/>
      <c r="WPG55" s="85"/>
      <c r="WPH55" s="85"/>
      <c r="WPI55" s="85"/>
      <c r="WPJ55" s="85"/>
      <c r="WPK55" s="85"/>
      <c r="WPL55" s="85"/>
      <c r="WPM55" s="85"/>
      <c r="WPN55" s="85"/>
      <c r="WPO55" s="85"/>
      <c r="WPP55" s="85"/>
      <c r="WPQ55" s="85"/>
      <c r="WPR55" s="85"/>
      <c r="WPS55" s="85"/>
      <c r="WPT55" s="85"/>
      <c r="WPU55" s="85"/>
      <c r="WPV55" s="85"/>
      <c r="WPW55" s="85"/>
      <c r="WPX55" s="85"/>
      <c r="WPY55" s="85"/>
      <c r="WPZ55" s="85"/>
      <c r="WQA55" s="85"/>
      <c r="WQB55" s="85"/>
      <c r="WQC55" s="85"/>
      <c r="WQD55" s="85"/>
      <c r="WQE55" s="85"/>
      <c r="WQF55" s="85"/>
      <c r="WQG55" s="85"/>
      <c r="WQH55" s="85"/>
      <c r="WQI55" s="85"/>
      <c r="WQJ55" s="85"/>
      <c r="WQK55" s="85"/>
      <c r="WQL55" s="85"/>
      <c r="WQM55" s="85"/>
      <c r="WQN55" s="85"/>
      <c r="WQO55" s="85"/>
      <c r="WQP55" s="85"/>
      <c r="WQQ55" s="85"/>
      <c r="WQR55" s="85"/>
      <c r="WQS55" s="85"/>
      <c r="WQT55" s="85"/>
      <c r="WQU55" s="85"/>
      <c r="WQV55" s="85"/>
      <c r="WQW55" s="85"/>
      <c r="WQX55" s="85"/>
      <c r="WQY55" s="85"/>
      <c r="WQZ55" s="85"/>
      <c r="WRA55" s="85"/>
      <c r="WRB55" s="85"/>
      <c r="WRC55" s="85"/>
      <c r="WRD55" s="85"/>
      <c r="WRE55" s="85"/>
      <c r="WRF55" s="85"/>
      <c r="WRG55" s="85"/>
      <c r="WRH55" s="85"/>
      <c r="WRI55" s="85"/>
      <c r="WRJ55" s="85"/>
      <c r="WRK55" s="85"/>
      <c r="WRL55" s="85"/>
      <c r="WRM55" s="85"/>
      <c r="WRN55" s="85"/>
      <c r="WRO55" s="85"/>
      <c r="WRP55" s="85"/>
      <c r="WRQ55" s="85"/>
      <c r="WRR55" s="85"/>
      <c r="WRS55" s="85"/>
      <c r="WRT55" s="85"/>
      <c r="WRU55" s="85"/>
      <c r="WRV55" s="85"/>
      <c r="WRW55" s="85"/>
      <c r="WRX55" s="85"/>
      <c r="WRY55" s="85"/>
      <c r="WRZ55" s="85"/>
      <c r="WSA55" s="85"/>
      <c r="WSB55" s="85"/>
      <c r="WSC55" s="85"/>
      <c r="WSD55" s="85"/>
      <c r="WSE55" s="85"/>
      <c r="WSF55" s="85"/>
      <c r="WSG55" s="85"/>
      <c r="WSH55" s="85"/>
      <c r="WSI55" s="85"/>
      <c r="WSJ55" s="85"/>
      <c r="WSK55" s="85"/>
      <c r="WSL55" s="85"/>
      <c r="WSM55" s="85"/>
      <c r="WSN55" s="85"/>
      <c r="WSO55" s="85"/>
      <c r="WSP55" s="85"/>
      <c r="WSQ55" s="85"/>
      <c r="WSR55" s="85"/>
      <c r="WSS55" s="85"/>
      <c r="WST55" s="85"/>
      <c r="WSU55" s="85"/>
      <c r="WSV55" s="85"/>
      <c r="WSW55" s="85"/>
      <c r="WSX55" s="85"/>
      <c r="WSY55" s="85"/>
      <c r="WSZ55" s="85"/>
      <c r="WTA55" s="85"/>
      <c r="WTB55" s="85"/>
      <c r="WTC55" s="85"/>
      <c r="WTD55" s="85"/>
      <c r="WTE55" s="85"/>
      <c r="WTF55" s="85"/>
      <c r="WTG55" s="85"/>
      <c r="WTH55" s="85"/>
      <c r="WTI55" s="85"/>
      <c r="WTJ55" s="85"/>
      <c r="WTK55" s="85"/>
      <c r="WTL55" s="85"/>
      <c r="WTM55" s="85"/>
      <c r="WTN55" s="85"/>
      <c r="WTO55" s="85"/>
      <c r="WTP55" s="85"/>
      <c r="WTQ55" s="85"/>
      <c r="WTR55" s="85"/>
      <c r="WTS55" s="85"/>
      <c r="WTT55" s="85"/>
      <c r="WTU55" s="85"/>
      <c r="WTV55" s="85"/>
      <c r="WTW55" s="85"/>
      <c r="WTX55" s="85"/>
      <c r="WTY55" s="85"/>
      <c r="WTZ55" s="85"/>
      <c r="WUA55" s="85"/>
      <c r="WUB55" s="85"/>
      <c r="WUC55" s="85"/>
      <c r="WUD55" s="85"/>
      <c r="WUE55" s="85"/>
      <c r="WUF55" s="85"/>
      <c r="WUG55" s="85"/>
      <c r="WUH55" s="85"/>
      <c r="WUI55" s="85"/>
      <c r="WUJ55" s="85"/>
      <c r="WUK55" s="85"/>
      <c r="WUL55" s="85"/>
      <c r="WUM55" s="85"/>
      <c r="WUN55" s="85"/>
      <c r="WUO55" s="85"/>
      <c r="WUP55" s="85"/>
      <c r="WUQ55" s="85"/>
      <c r="WUR55" s="85"/>
      <c r="WUS55" s="85"/>
      <c r="WUT55" s="85"/>
      <c r="WUU55" s="85"/>
      <c r="WUV55" s="85"/>
      <c r="WUW55" s="85"/>
      <c r="WUX55" s="85"/>
      <c r="WUY55" s="85"/>
      <c r="WUZ55" s="85"/>
      <c r="WVA55" s="85"/>
      <c r="WVB55" s="85"/>
      <c r="WVC55" s="85"/>
      <c r="WVD55" s="85"/>
      <c r="WVE55" s="85"/>
      <c r="WVF55" s="85"/>
      <c r="WVG55" s="85"/>
      <c r="WVH55" s="85"/>
      <c r="WVI55" s="85"/>
      <c r="WVJ55" s="85"/>
      <c r="WVK55" s="85"/>
      <c r="WVL55" s="85"/>
      <c r="WVM55" s="85"/>
      <c r="WVN55" s="85"/>
      <c r="WVO55" s="85"/>
      <c r="WVP55" s="85"/>
      <c r="WVQ55" s="85"/>
      <c r="WVR55" s="85"/>
      <c r="WVS55" s="85"/>
      <c r="WVT55" s="85"/>
      <c r="WVU55" s="85"/>
      <c r="WVV55" s="85"/>
      <c r="WVW55" s="85"/>
      <c r="WVX55" s="85"/>
      <c r="WVY55" s="85"/>
      <c r="WVZ55" s="85"/>
      <c r="WWA55" s="85"/>
      <c r="WWB55" s="85"/>
      <c r="WWC55" s="85"/>
      <c r="WWD55" s="85"/>
      <c r="WWE55" s="85"/>
      <c r="WWF55" s="85"/>
      <c r="WWG55" s="85"/>
      <c r="WWH55" s="85"/>
      <c r="WWI55" s="85"/>
      <c r="WWJ55" s="85"/>
      <c r="WWK55" s="85"/>
      <c r="WWL55" s="85"/>
      <c r="WWM55" s="85"/>
      <c r="WWN55" s="85"/>
      <c r="WWO55" s="85"/>
      <c r="WWP55" s="85"/>
      <c r="WWQ55" s="85"/>
      <c r="WWR55" s="85"/>
      <c r="WWS55" s="85"/>
      <c r="WWT55" s="85"/>
      <c r="WWU55" s="85"/>
      <c r="WWV55" s="85"/>
      <c r="WWW55" s="85"/>
      <c r="WWX55" s="85"/>
      <c r="WWY55" s="85"/>
      <c r="WWZ55" s="85"/>
      <c r="WXA55" s="85"/>
      <c r="WXB55" s="85"/>
      <c r="WXC55" s="85"/>
      <c r="WXD55" s="85"/>
      <c r="WXE55" s="85"/>
      <c r="WXF55" s="85"/>
      <c r="WXG55" s="85"/>
      <c r="WXH55" s="85"/>
      <c r="WXI55" s="85"/>
      <c r="WXJ55" s="85"/>
      <c r="WXK55" s="85"/>
      <c r="WXL55" s="85"/>
      <c r="WXM55" s="85"/>
      <c r="WXN55" s="85"/>
      <c r="WXO55" s="85"/>
      <c r="WXP55" s="85"/>
      <c r="WXQ55" s="85"/>
      <c r="WXR55" s="85"/>
      <c r="WXS55" s="85"/>
      <c r="WXT55" s="85"/>
      <c r="WXU55" s="85"/>
      <c r="WXV55" s="85"/>
      <c r="WXW55" s="85"/>
      <c r="WXX55" s="85"/>
      <c r="WXY55" s="85"/>
      <c r="WXZ55" s="85"/>
      <c r="WYA55" s="85"/>
      <c r="WYB55" s="85"/>
      <c r="WYC55" s="85"/>
      <c r="WYD55" s="85"/>
      <c r="WYE55" s="85"/>
      <c r="WYF55" s="85"/>
      <c r="WYG55" s="85"/>
      <c r="WYH55" s="85"/>
      <c r="WYI55" s="85"/>
      <c r="WYJ55" s="85"/>
      <c r="WYK55" s="85"/>
      <c r="WYL55" s="85"/>
      <c r="WYM55" s="85"/>
      <c r="WYN55" s="85"/>
      <c r="WYO55" s="85"/>
      <c r="WYP55" s="85"/>
      <c r="WYQ55" s="85"/>
      <c r="WYR55" s="85"/>
      <c r="WYS55" s="85"/>
      <c r="WYT55" s="85"/>
      <c r="WYU55" s="85"/>
      <c r="WYV55" s="85"/>
      <c r="WYW55" s="85"/>
      <c r="WYX55" s="85"/>
      <c r="WYY55" s="85"/>
      <c r="WYZ55" s="85"/>
      <c r="WZA55" s="85"/>
      <c r="WZB55" s="85"/>
      <c r="WZC55" s="85"/>
      <c r="WZD55" s="85"/>
      <c r="WZE55" s="85"/>
      <c r="WZF55" s="85"/>
      <c r="WZG55" s="85"/>
      <c r="WZH55" s="85"/>
      <c r="WZI55" s="85"/>
      <c r="WZJ55" s="85"/>
      <c r="WZK55" s="85"/>
      <c r="WZL55" s="85"/>
      <c r="WZM55" s="85"/>
      <c r="WZN55" s="85"/>
      <c r="WZO55" s="85"/>
      <c r="WZP55" s="85"/>
      <c r="WZQ55" s="85"/>
      <c r="WZR55" s="85"/>
      <c r="WZS55" s="85"/>
      <c r="WZT55" s="85"/>
      <c r="WZU55" s="85"/>
      <c r="WZV55" s="85"/>
      <c r="WZW55" s="85"/>
      <c r="WZX55" s="85"/>
      <c r="WZY55" s="85"/>
      <c r="WZZ55" s="85"/>
      <c r="XAA55" s="85"/>
      <c r="XAB55" s="85"/>
      <c r="XAC55" s="85"/>
      <c r="XAD55" s="85"/>
      <c r="XAE55" s="85"/>
      <c r="XAF55" s="85"/>
      <c r="XAG55" s="85"/>
      <c r="XAH55" s="85"/>
      <c r="XAI55" s="85"/>
      <c r="XAJ55" s="85"/>
      <c r="XAK55" s="85"/>
      <c r="XAL55" s="85"/>
      <c r="XAM55" s="85"/>
      <c r="XAN55" s="85"/>
      <c r="XAO55" s="85"/>
      <c r="XAP55" s="85"/>
      <c r="XAQ55" s="85"/>
      <c r="XAR55" s="85"/>
      <c r="XAS55" s="85"/>
      <c r="XAT55" s="85"/>
      <c r="XAU55" s="85"/>
      <c r="XAV55" s="85"/>
      <c r="XAW55" s="85"/>
      <c r="XAX55" s="85"/>
      <c r="XAY55" s="85"/>
      <c r="XAZ55" s="85"/>
      <c r="XBA55" s="85"/>
      <c r="XBB55" s="85"/>
      <c r="XBC55" s="85"/>
      <c r="XBD55" s="85"/>
      <c r="XBE55" s="85"/>
      <c r="XBF55" s="85"/>
      <c r="XBG55" s="85"/>
      <c r="XBH55" s="85"/>
      <c r="XBI55" s="85"/>
      <c r="XBJ55" s="85"/>
      <c r="XBK55" s="85"/>
      <c r="XBL55" s="85"/>
      <c r="XBM55" s="85"/>
      <c r="XBN55" s="85"/>
      <c r="XBO55" s="85"/>
      <c r="XBP55" s="85"/>
      <c r="XBQ55" s="85"/>
      <c r="XBR55" s="85"/>
      <c r="XBS55" s="85"/>
      <c r="XBT55" s="85"/>
      <c r="XBU55" s="85"/>
      <c r="XBV55" s="85"/>
      <c r="XBW55" s="85"/>
      <c r="XBX55" s="85"/>
      <c r="XBY55" s="85"/>
      <c r="XBZ55" s="85"/>
      <c r="XCA55" s="85"/>
      <c r="XCB55" s="85"/>
      <c r="XCC55" s="85"/>
      <c r="XCD55" s="85"/>
      <c r="XCE55" s="85"/>
      <c r="XCF55" s="85"/>
      <c r="XCG55" s="85"/>
      <c r="XCH55" s="85"/>
      <c r="XCI55" s="85"/>
      <c r="XCJ55" s="85"/>
      <c r="XCK55" s="85"/>
      <c r="XCL55" s="85"/>
      <c r="XCM55" s="85"/>
      <c r="XCN55" s="85"/>
      <c r="XCO55" s="85"/>
      <c r="XCP55" s="85"/>
      <c r="XCQ55" s="85"/>
      <c r="XCR55" s="85"/>
      <c r="XCS55" s="85"/>
      <c r="XCT55" s="85"/>
      <c r="XCU55" s="85"/>
      <c r="XCV55" s="85"/>
      <c r="XCW55" s="85"/>
      <c r="XCX55" s="85"/>
      <c r="XCY55" s="85"/>
      <c r="XCZ55" s="85"/>
      <c r="XDA55" s="85"/>
      <c r="XDB55" s="85"/>
      <c r="XDC55" s="85"/>
      <c r="XDD55" s="85"/>
      <c r="XDE55" s="85"/>
      <c r="XDF55" s="85"/>
      <c r="XDG55" s="85"/>
      <c r="XDH55" s="85"/>
      <c r="XDI55" s="85"/>
      <c r="XDJ55" s="85"/>
      <c r="XDK55" s="85"/>
      <c r="XDL55" s="85"/>
      <c r="XDM55" s="85"/>
      <c r="XDN55" s="85"/>
      <c r="XDO55" s="85"/>
      <c r="XDP55" s="85"/>
      <c r="XDQ55" s="85"/>
      <c r="XDR55" s="85"/>
      <c r="XDS55" s="85"/>
      <c r="XDT55" s="85"/>
      <c r="XDU55" s="85"/>
      <c r="XDV55" s="85"/>
      <c r="XDW55" s="85"/>
      <c r="XDX55" s="85"/>
      <c r="XDY55" s="85"/>
      <c r="XDZ55" s="85"/>
      <c r="XEA55" s="85"/>
      <c r="XEB55" s="85"/>
      <c r="XEC55" s="85"/>
      <c r="XED55" s="85"/>
      <c r="XEE55" s="85"/>
      <c r="XEF55" s="85"/>
      <c r="XEG55" s="85"/>
      <c r="XEH55" s="85"/>
      <c r="XEI55" s="85"/>
      <c r="XEJ55" s="85"/>
      <c r="XEK55" s="85"/>
      <c r="XEL55" s="85"/>
      <c r="XEM55" s="85"/>
      <c r="XEN55" s="85"/>
      <c r="XEO55" s="85"/>
      <c r="XEP55" s="85"/>
      <c r="XEQ55" s="85"/>
      <c r="XER55" s="85"/>
      <c r="XES55" s="85"/>
      <c r="XET55" s="85"/>
      <c r="XEU55" s="85"/>
      <c r="XEV55" s="85"/>
      <c r="XEW55" s="85"/>
      <c r="XEX55" s="85"/>
    </row>
    <row r="56" spans="1:16381" ht="16.2" x14ac:dyDescent="0.3">
      <c r="A56" s="122" t="s">
        <v>457</v>
      </c>
      <c r="B56" s="88"/>
      <c r="C56" s="122"/>
      <c r="D56" s="122"/>
      <c r="E56" s="122"/>
      <c r="F56" s="122"/>
      <c r="G56" s="122"/>
      <c r="H56" s="122"/>
      <c r="I56" s="122"/>
      <c r="J56" s="122"/>
      <c r="L56" s="122"/>
      <c r="M56" s="122"/>
      <c r="N56" s="122"/>
      <c r="O56" s="122"/>
      <c r="P56" s="122"/>
      <c r="Q56" s="122"/>
      <c r="R56" s="122"/>
      <c r="S56" s="123"/>
      <c r="T56" s="123"/>
      <c r="U56" s="123"/>
    </row>
    <row r="57" spans="1:16381" ht="16.2" x14ac:dyDescent="0.3">
      <c r="A57" s="122" t="s">
        <v>458</v>
      </c>
      <c r="B57" s="88"/>
      <c r="C57" s="122"/>
      <c r="D57" s="122"/>
      <c r="E57" s="122"/>
      <c r="F57" s="122"/>
      <c r="G57" s="122"/>
      <c r="H57" s="122"/>
      <c r="I57" s="122"/>
      <c r="J57" s="122"/>
      <c r="L57" s="122"/>
      <c r="M57" s="122"/>
      <c r="N57" s="122"/>
      <c r="O57" s="122"/>
      <c r="P57" s="122"/>
      <c r="Q57" s="122"/>
      <c r="R57" s="122"/>
      <c r="S57" s="123"/>
      <c r="T57" s="123"/>
      <c r="U57" s="123"/>
    </row>
  </sheetData>
  <sheetProtection insertColumns="0" insertRows="0" selectLockedCells="1"/>
  <mergeCells count="3">
    <mergeCell ref="L7:N7"/>
    <mergeCell ref="O7:P7"/>
    <mergeCell ref="Q7:U7"/>
  </mergeCells>
  <conditionalFormatting sqref="U9:U17 U20:U105">
    <cfRule type="expression" dxfId="60" priority="7">
      <formula>$T9="N"</formula>
    </cfRule>
    <cfRule type="expression" dxfId="59" priority="8">
      <formula>$T9="Y"</formula>
    </cfRule>
  </conditionalFormatting>
  <conditionalFormatting sqref="P9:P105">
    <cfRule type="expression" dxfId="58" priority="9">
      <formula>$O9="N"</formula>
    </cfRule>
    <cfRule type="expression" dxfId="57" priority="10">
      <formula>$O9="Y"</formula>
    </cfRule>
  </conditionalFormatting>
  <conditionalFormatting sqref="L58:O105 L54:O54 Q47:T48 L9:O10 N11:O24 Q46:S46 Q26:S26 L25:O52">
    <cfRule type="expression" dxfId="56" priority="11">
      <formula>$K9="Y"</formula>
    </cfRule>
  </conditionalFormatting>
  <conditionalFormatting sqref="Q58:T105 Q54:U54 Q9:T10 R11:T24 R27:T43 U46 U26 Q44:T52 Q25:T26">
    <cfRule type="expression" dxfId="55" priority="12">
      <formula>$K9="y"</formula>
    </cfRule>
  </conditionalFormatting>
  <conditionalFormatting sqref="L58:U105 L54:U54 L9:U10 R18:T19 R20:U24 N11:P24 R11:U17 N27:P43 R27:U43 N44:U45 N25:U26 L46:U52 L25:M45">
    <cfRule type="notContainsBlanks" dxfId="54" priority="13">
      <formula>LEN(TRIM(L9))&gt;0</formula>
    </cfRule>
    <cfRule type="expression" dxfId="53" priority="14">
      <formula>$K9="n"</formula>
    </cfRule>
  </conditionalFormatting>
  <conditionalFormatting sqref="L53:O53 L55:O55">
    <cfRule type="expression" dxfId="52" priority="15">
      <formula>$A53="Y"</formula>
    </cfRule>
  </conditionalFormatting>
  <conditionalFormatting sqref="Q53:T53 Q55:T55">
    <cfRule type="expression" dxfId="51" priority="16">
      <formula>$A53="y"</formula>
    </cfRule>
  </conditionalFormatting>
  <conditionalFormatting sqref="L53:U53 L55:U55">
    <cfRule type="notContainsBlanks" dxfId="50" priority="17">
      <formula>LEN(TRIM(L53))&gt;0</formula>
    </cfRule>
    <cfRule type="expression" dxfId="49" priority="18">
      <formula>$A53="n"</formula>
    </cfRule>
  </conditionalFormatting>
  <conditionalFormatting sqref="L57:O57">
    <cfRule type="expression" dxfId="48" priority="19">
      <formula>$A56="Y"</formula>
    </cfRule>
  </conditionalFormatting>
  <conditionalFormatting sqref="L56:O56">
    <cfRule type="expression" dxfId="47" priority="20">
      <formula>#REF!="Y"</formula>
    </cfRule>
  </conditionalFormatting>
  <conditionalFormatting sqref="Q57:T57">
    <cfRule type="expression" dxfId="46" priority="21">
      <formula>$A56="y"</formula>
    </cfRule>
  </conditionalFormatting>
  <conditionalFormatting sqref="Q56:T56">
    <cfRule type="expression" dxfId="45" priority="22">
      <formula>#REF!="y"</formula>
    </cfRule>
  </conditionalFormatting>
  <conditionalFormatting sqref="L57:U57">
    <cfRule type="notContainsBlanks" dxfId="44" priority="23">
      <formula>LEN(TRIM(L57))&gt;0</formula>
    </cfRule>
    <cfRule type="expression" dxfId="43" priority="24">
      <formula>$A56="n"</formula>
    </cfRule>
  </conditionalFormatting>
  <conditionalFormatting sqref="L56:U56">
    <cfRule type="notContainsBlanks" dxfId="42" priority="25">
      <formula>LEN(TRIM(L56))&gt;0</formula>
    </cfRule>
    <cfRule type="expression" dxfId="41" priority="26">
      <formula>#REF!="n"</formula>
    </cfRule>
  </conditionalFormatting>
  <conditionalFormatting sqref="Q11:Q24 Q27:Q43">
    <cfRule type="expression" dxfId="40" priority="4">
      <formula>$K11="y"</formula>
    </cfRule>
  </conditionalFormatting>
  <conditionalFormatting sqref="Q11:Q24 Q27:Q43">
    <cfRule type="notContainsBlanks" dxfId="39" priority="5">
      <formula>LEN(TRIM(Q11))&gt;0</formula>
    </cfRule>
    <cfRule type="expression" dxfId="38" priority="6">
      <formula>$K11="n"</formula>
    </cfRule>
  </conditionalFormatting>
  <conditionalFormatting sqref="L11:M24">
    <cfRule type="expression" dxfId="37" priority="1">
      <formula>$K11="Y"</formula>
    </cfRule>
  </conditionalFormatting>
  <conditionalFormatting sqref="L11:M24">
    <cfRule type="notContainsBlanks" dxfId="36" priority="2">
      <formula>LEN(TRIM(L11))&gt;0</formula>
    </cfRule>
    <cfRule type="expression" dxfId="35" priority="3">
      <formula>$K11="n"</formula>
    </cfRule>
  </conditionalFormatting>
  <pageMargins left="0.7" right="0.7" top="0.75" bottom="0.75" header="0.3" footer="0.3"/>
  <pageSetup scale="80" orientation="landscape" horizontalDpi="4294967293" verticalDpi="4294967293" r:id="rId1"/>
  <headerFooter>
    <oddFooter>&amp;C&amp;P</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topLeftCell="A3" zoomScale="80" zoomScaleNormal="80" workbookViewId="0">
      <selection activeCell="I14" sqref="I14"/>
    </sheetView>
  </sheetViews>
  <sheetFormatPr defaultColWidth="9" defaultRowHeight="13.8" x14ac:dyDescent="0.25"/>
  <cols>
    <col min="1" max="1" width="48.44140625" style="4" customWidth="1"/>
    <col min="2" max="2" width="45.77734375" style="4" customWidth="1"/>
    <col min="3" max="3" width="21.77734375" style="4" customWidth="1"/>
    <col min="4" max="4" width="31.21875" style="4" customWidth="1"/>
    <col min="5" max="5" width="26" style="4" customWidth="1"/>
    <col min="6" max="6" width="12" style="4" customWidth="1"/>
    <col min="7" max="7" width="25.44140625" style="4" customWidth="1"/>
    <col min="8" max="8" width="48.77734375" style="4" customWidth="1"/>
    <col min="9" max="9" width="25.77734375" style="4" customWidth="1"/>
    <col min="10" max="10" width="46.77734375" style="4" customWidth="1"/>
    <col min="11" max="16384" width="9" style="4"/>
  </cols>
  <sheetData>
    <row r="1" spans="1:10" x14ac:dyDescent="0.25">
      <c r="A1" s="16"/>
      <c r="B1" s="16"/>
    </row>
    <row r="2" spans="1:10" x14ac:dyDescent="0.25">
      <c r="A2" s="16"/>
      <c r="B2" s="16" t="s">
        <v>369</v>
      </c>
      <c r="C2" s="10"/>
    </row>
    <row r="3" spans="1:10" x14ac:dyDescent="0.25">
      <c r="A3" s="16"/>
      <c r="B3" s="2" t="s">
        <v>64</v>
      </c>
      <c r="C3" s="2" t="e">
        <f>#REF!</f>
        <v>#REF!</v>
      </c>
    </row>
    <row r="4" spans="1:10" x14ac:dyDescent="0.25">
      <c r="A4" s="16"/>
      <c r="B4" s="2" t="s">
        <v>65</v>
      </c>
      <c r="C4" s="2" t="e">
        <f>#REF!</f>
        <v>#REF!</v>
      </c>
    </row>
    <row r="5" spans="1:10" x14ac:dyDescent="0.25">
      <c r="A5" s="55" t="s">
        <v>113</v>
      </c>
      <c r="B5" s="16"/>
    </row>
    <row r="6" spans="1:10" ht="20.399999999999999" x14ac:dyDescent="0.25">
      <c r="A6" s="70" t="s">
        <v>193</v>
      </c>
    </row>
    <row r="7" spans="1:10" s="11" customFormat="1" x14ac:dyDescent="0.25">
      <c r="A7" s="148" t="s">
        <v>137</v>
      </c>
      <c r="B7" s="148"/>
      <c r="C7" s="148"/>
      <c r="D7" s="148"/>
      <c r="E7" s="148"/>
      <c r="F7" s="149"/>
      <c r="G7" s="150" t="s">
        <v>174</v>
      </c>
      <c r="H7" s="151"/>
      <c r="I7" s="151"/>
      <c r="J7" s="152"/>
    </row>
    <row r="8" spans="1:10" s="11" customFormat="1" x14ac:dyDescent="0.25">
      <c r="A8" s="56"/>
      <c r="B8" s="56"/>
      <c r="C8" s="56"/>
      <c r="D8" s="56"/>
      <c r="E8" s="56"/>
      <c r="F8" s="57"/>
      <c r="G8" s="153" t="s">
        <v>123</v>
      </c>
      <c r="H8" s="154"/>
      <c r="I8" s="153" t="s">
        <v>124</v>
      </c>
      <c r="J8" s="155"/>
    </row>
    <row r="9" spans="1:10" s="12" customFormat="1" ht="107.1" customHeight="1" x14ac:dyDescent="0.25">
      <c r="A9" s="58" t="s">
        <v>145</v>
      </c>
      <c r="B9" s="58" t="s">
        <v>123</v>
      </c>
      <c r="C9" s="58" t="s">
        <v>116</v>
      </c>
      <c r="D9" s="58" t="s">
        <v>115</v>
      </c>
      <c r="E9" s="58" t="s">
        <v>138</v>
      </c>
      <c r="F9" s="58" t="s">
        <v>117</v>
      </c>
      <c r="G9" s="3" t="s">
        <v>190</v>
      </c>
      <c r="H9" s="62" t="s">
        <v>173</v>
      </c>
      <c r="I9" s="58" t="s">
        <v>191</v>
      </c>
      <c r="J9" s="72" t="s">
        <v>187</v>
      </c>
    </row>
    <row r="10" spans="1:10" ht="42.6" thickBot="1" x14ac:dyDescent="0.35">
      <c r="A10" s="48" t="s">
        <v>365</v>
      </c>
      <c r="B10" s="48" t="s">
        <v>151</v>
      </c>
      <c r="C10" s="48" t="s">
        <v>152</v>
      </c>
      <c r="D10" s="48" t="s">
        <v>153</v>
      </c>
      <c r="E10" s="48" t="s">
        <v>328</v>
      </c>
      <c r="F10" s="48" t="s">
        <v>149</v>
      </c>
      <c r="G10" s="48" t="s">
        <v>150</v>
      </c>
      <c r="H10" s="48" t="s">
        <v>154</v>
      </c>
      <c r="I10" s="48" t="s">
        <v>150</v>
      </c>
      <c r="J10" s="71" t="s">
        <v>158</v>
      </c>
    </row>
    <row r="11" spans="1:10" s="11" customFormat="1" x14ac:dyDescent="0.25">
      <c r="A11" s="59" t="s">
        <v>139</v>
      </c>
      <c r="B11" s="59" t="s">
        <v>140</v>
      </c>
      <c r="C11" s="59" t="s">
        <v>3</v>
      </c>
      <c r="D11" s="59" t="s">
        <v>125</v>
      </c>
      <c r="E11" s="59" t="s">
        <v>329</v>
      </c>
      <c r="F11" s="8" t="s">
        <v>176</v>
      </c>
      <c r="G11" s="8" t="s">
        <v>176</v>
      </c>
      <c r="H11" s="64"/>
      <c r="I11" s="64" t="s">
        <v>176</v>
      </c>
      <c r="J11" s="67"/>
    </row>
    <row r="12" spans="1:10" s="11" customFormat="1" ht="27.6" x14ac:dyDescent="0.25">
      <c r="A12" s="59" t="s">
        <v>118</v>
      </c>
      <c r="B12" s="59" t="s">
        <v>119</v>
      </c>
      <c r="C12" s="59" t="s">
        <v>3</v>
      </c>
      <c r="D12" s="60" t="s">
        <v>126</v>
      </c>
      <c r="E12" s="59" t="s">
        <v>329</v>
      </c>
      <c r="F12" s="8" t="s">
        <v>176</v>
      </c>
      <c r="G12" s="8" t="s">
        <v>176</v>
      </c>
      <c r="H12" s="64"/>
      <c r="I12" s="64" t="s">
        <v>176</v>
      </c>
      <c r="J12" s="67"/>
    </row>
    <row r="13" spans="1:10" s="11" customFormat="1" x14ac:dyDescent="0.25">
      <c r="A13" s="59" t="s">
        <v>122</v>
      </c>
      <c r="B13" s="59" t="s">
        <v>141</v>
      </c>
      <c r="C13" s="59" t="s">
        <v>3</v>
      </c>
      <c r="D13" s="60" t="s">
        <v>126</v>
      </c>
      <c r="E13" s="59" t="s">
        <v>329</v>
      </c>
      <c r="F13" s="8" t="s">
        <v>176</v>
      </c>
      <c r="G13" s="8" t="s">
        <v>176</v>
      </c>
      <c r="H13" s="64"/>
      <c r="I13" s="64" t="s">
        <v>176</v>
      </c>
      <c r="J13" s="67"/>
    </row>
    <row r="14" spans="1:10" s="11" customFormat="1" x14ac:dyDescent="0.25">
      <c r="A14" s="61" t="s">
        <v>120</v>
      </c>
      <c r="B14" s="69" t="s">
        <v>121</v>
      </c>
      <c r="C14" s="59" t="s">
        <v>3</v>
      </c>
      <c r="D14" s="60" t="s">
        <v>126</v>
      </c>
      <c r="E14" s="59" t="s">
        <v>329</v>
      </c>
      <c r="F14" s="8" t="s">
        <v>177</v>
      </c>
      <c r="G14" s="8"/>
      <c r="H14" s="64"/>
      <c r="I14" s="9"/>
      <c r="J14" s="67"/>
    </row>
    <row r="15" spans="1:10" s="11" customFormat="1" x14ac:dyDescent="0.25">
      <c r="A15" s="61" t="s">
        <v>142</v>
      </c>
      <c r="B15" s="69" t="s">
        <v>143</v>
      </c>
      <c r="C15" s="59" t="s">
        <v>0</v>
      </c>
      <c r="D15" s="60" t="s">
        <v>127</v>
      </c>
      <c r="E15" s="59" t="s">
        <v>329</v>
      </c>
      <c r="F15" s="8" t="s">
        <v>177</v>
      </c>
      <c r="G15" s="8"/>
      <c r="H15" s="64"/>
      <c r="I15" s="9"/>
      <c r="J15" s="67"/>
    </row>
    <row r="16" spans="1:10" s="11" customFormat="1" x14ac:dyDescent="0.25">
      <c r="A16" s="65" t="s">
        <v>199</v>
      </c>
      <c r="B16" s="66"/>
      <c r="C16" s="66"/>
      <c r="D16" s="64"/>
      <c r="E16" s="64"/>
      <c r="F16" s="5"/>
      <c r="G16" s="5"/>
      <c r="H16" s="64"/>
      <c r="I16" s="5"/>
      <c r="J16" s="67"/>
    </row>
    <row r="17" spans="1:10" x14ac:dyDescent="0.25">
      <c r="A17" s="73" t="s">
        <v>114</v>
      </c>
      <c r="B17" s="74"/>
      <c r="C17" s="74"/>
      <c r="D17" s="74"/>
      <c r="E17" s="74"/>
      <c r="F17" s="74"/>
      <c r="G17" s="74"/>
      <c r="H17" s="74"/>
      <c r="I17" s="74"/>
      <c r="J17" s="75"/>
    </row>
    <row r="18" spans="1:10" ht="16.8" x14ac:dyDescent="0.25">
      <c r="A18" s="13"/>
    </row>
    <row r="19" spans="1:10" x14ac:dyDescent="0.25">
      <c r="A19" s="7"/>
    </row>
    <row r="20" spans="1:10" x14ac:dyDescent="0.25">
      <c r="A20" s="6"/>
    </row>
  </sheetData>
  <sheetProtection algorithmName="SHA-512" hashValue="yK2SzjDusjD5UAY0n/mOSTacV129lfV4BAhTGsT+EjzgVUFgyObdarv4z68i5tapiSwCV1I3ApZLqy4bzXJmDw==" saltValue="NzFw9jsd3NUKTV3SEU4GWA==" spinCount="100000" sheet="1" insertRows="0" sort="0" autoFilter="0"/>
  <mergeCells count="4">
    <mergeCell ref="A7:F7"/>
    <mergeCell ref="G7:J7"/>
    <mergeCell ref="G8:H8"/>
    <mergeCell ref="I8:J8"/>
  </mergeCells>
  <conditionalFormatting sqref="I18:I20">
    <cfRule type="expression" dxfId="11" priority="21">
      <formula>$I18="N"</formula>
    </cfRule>
  </conditionalFormatting>
  <conditionalFormatting sqref="J11:J16">
    <cfRule type="expression" dxfId="10" priority="2">
      <formula>$I11="Y"</formula>
    </cfRule>
  </conditionalFormatting>
  <conditionalFormatting sqref="G11:J16">
    <cfRule type="expression" dxfId="9" priority="6">
      <formula>$F11="N"</formula>
    </cfRule>
  </conditionalFormatting>
  <conditionalFormatting sqref="H11:H16">
    <cfRule type="expression" dxfId="8" priority="5">
      <formula>$G11="Y"</formula>
    </cfRule>
  </conditionalFormatting>
  <conditionalFormatting sqref="F16">
    <cfRule type="expression" dxfId="7" priority="1">
      <formula>$F16="N"</formula>
    </cfRule>
  </conditionalFormatting>
  <pageMargins left="0.7" right="0.7" top="0.75" bottom="0.75" header="0.3" footer="0.3"/>
  <pageSetup scale="90" orientation="landscape"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 options (DO NOT EDIT)'!$A$14:$A$15</xm:f>
          </x14:formula1>
          <xm:sqref>F11:F15</xm:sqref>
        </x14:dataValidation>
        <x14:dataValidation type="list" allowBlank="1" showInputMessage="1" showErrorMessage="1">
          <x14:formula1>
            <xm:f>'Drop-down options (DO NOT EDIT)'!$A$17:$A$18</xm:f>
          </x14:formula1>
          <xm:sqref>G11:G15</xm:sqref>
        </x14:dataValidation>
        <x14:dataValidation type="list" allowBlank="1" showInputMessage="1" showErrorMessage="1">
          <x14:formula1>
            <xm:f>'Drop-down options (DO NOT EDIT)'!$A$20:$A$21</xm:f>
          </x14:formula1>
          <xm:sqref>I11:I15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1"/>
  <sheetViews>
    <sheetView tabSelected="1" zoomScale="80" zoomScaleNormal="80" workbookViewId="0"/>
  </sheetViews>
  <sheetFormatPr defaultColWidth="9.21875" defaultRowHeight="13.8" x14ac:dyDescent="0.25"/>
  <cols>
    <col min="1" max="1" width="126.5546875" style="1" customWidth="1"/>
    <col min="2" max="16384" width="9.21875" style="1"/>
  </cols>
  <sheetData>
    <row r="1" spans="1:1" ht="20.399999999999999" x14ac:dyDescent="0.25">
      <c r="A1" s="70" t="s">
        <v>194</v>
      </c>
    </row>
    <row r="2" spans="1:1" x14ac:dyDescent="0.25">
      <c r="A2" s="16" t="s">
        <v>50</v>
      </c>
    </row>
    <row r="3" spans="1:1" ht="30" customHeight="1" x14ac:dyDescent="0.25">
      <c r="A3" s="16" t="s">
        <v>47</v>
      </c>
    </row>
    <row r="4" spans="1:1" x14ac:dyDescent="0.25">
      <c r="A4" s="49" t="s">
        <v>48</v>
      </c>
    </row>
    <row r="5" spans="1:1" x14ac:dyDescent="0.25">
      <c r="A5" s="49" t="s">
        <v>49</v>
      </c>
    </row>
    <row r="6" spans="1:1" x14ac:dyDescent="0.25">
      <c r="A6" s="49" t="s">
        <v>59</v>
      </c>
    </row>
    <row r="7" spans="1:1" x14ac:dyDescent="0.25">
      <c r="A7" s="49" t="s">
        <v>51</v>
      </c>
    </row>
    <row r="8" spans="1:1" x14ac:dyDescent="0.25">
      <c r="A8" s="49" t="s">
        <v>60</v>
      </c>
    </row>
    <row r="9" spans="1:1" ht="15" customHeight="1" x14ac:dyDescent="0.25">
      <c r="A9" s="50" t="s">
        <v>52</v>
      </c>
    </row>
    <row r="10" spans="1:1" x14ac:dyDescent="0.25">
      <c r="A10" s="49" t="s">
        <v>53</v>
      </c>
    </row>
    <row r="11" spans="1:1" s="9" customFormat="1" ht="30" customHeight="1" x14ac:dyDescent="0.25">
      <c r="A11" s="69" t="s">
        <v>66</v>
      </c>
    </row>
    <row r="12" spans="1:1" s="9" customFormat="1" ht="30" customHeight="1" x14ac:dyDescent="0.25">
      <c r="A12" s="53" t="s">
        <v>76</v>
      </c>
    </row>
    <row r="13" spans="1:1" s="9" customFormat="1" x14ac:dyDescent="0.25">
      <c r="A13" s="54" t="s">
        <v>74</v>
      </c>
    </row>
    <row r="14" spans="1:1" s="51" customFormat="1" ht="15" customHeight="1" x14ac:dyDescent="0.25">
      <c r="A14" s="53" t="s">
        <v>73</v>
      </c>
    </row>
    <row r="15" spans="1:1" s="9" customFormat="1" x14ac:dyDescent="0.25">
      <c r="A15" s="54" t="s">
        <v>67</v>
      </c>
    </row>
    <row r="16" spans="1:1" s="9" customFormat="1" x14ac:dyDescent="0.25">
      <c r="A16" s="54" t="s">
        <v>68</v>
      </c>
    </row>
    <row r="17" spans="1:2" s="9" customFormat="1" ht="15" customHeight="1" x14ac:dyDescent="0.25">
      <c r="A17" s="53" t="s">
        <v>69</v>
      </c>
    </row>
    <row r="18" spans="1:2" s="9" customFormat="1" ht="15" customHeight="1" x14ac:dyDescent="0.25">
      <c r="A18" s="53" t="s">
        <v>70</v>
      </c>
    </row>
    <row r="19" spans="1:2" s="9" customFormat="1" ht="15" customHeight="1" x14ac:dyDescent="0.25">
      <c r="A19" s="53" t="s">
        <v>71</v>
      </c>
    </row>
    <row r="20" spans="1:2" s="9" customFormat="1" x14ac:dyDescent="0.25">
      <c r="A20" s="54" t="s">
        <v>72</v>
      </c>
    </row>
    <row r="21" spans="1:2" s="9" customFormat="1" x14ac:dyDescent="0.25">
      <c r="A21" s="54" t="s">
        <v>77</v>
      </c>
    </row>
    <row r="22" spans="1:2" x14ac:dyDescent="0.25">
      <c r="A22" s="54" t="s">
        <v>75</v>
      </c>
    </row>
    <row r="23" spans="1:2" ht="30" customHeight="1" x14ac:dyDescent="0.25">
      <c r="A23" s="69" t="s">
        <v>81</v>
      </c>
    </row>
    <row r="24" spans="1:2" ht="15" customHeight="1" x14ac:dyDescent="0.25">
      <c r="A24" s="50" t="s">
        <v>82</v>
      </c>
    </row>
    <row r="25" spans="1:2" x14ac:dyDescent="0.25">
      <c r="A25" s="49" t="s">
        <v>83</v>
      </c>
    </row>
    <row r="26" spans="1:2" x14ac:dyDescent="0.25">
      <c r="A26" s="49" t="s">
        <v>84</v>
      </c>
    </row>
    <row r="27" spans="1:2" ht="30" customHeight="1" x14ac:dyDescent="0.25">
      <c r="A27" s="16" t="s">
        <v>99</v>
      </c>
      <c r="B27" s="4"/>
    </row>
    <row r="28" spans="1:2" ht="14.55" customHeight="1" x14ac:dyDescent="0.25">
      <c r="A28" s="76" t="s">
        <v>128</v>
      </c>
      <c r="B28" s="4"/>
    </row>
    <row r="29" spans="1:2" x14ac:dyDescent="0.25">
      <c r="A29" s="76" t="s">
        <v>129</v>
      </c>
      <c r="B29" s="4"/>
    </row>
    <row r="30" spans="1:2" x14ac:dyDescent="0.25">
      <c r="A30" s="76" t="s">
        <v>130</v>
      </c>
      <c r="B30" s="4"/>
    </row>
    <row r="31" spans="1:2" ht="14.4" x14ac:dyDescent="0.25">
      <c r="A31" s="77" t="s">
        <v>333</v>
      </c>
      <c r="B31" s="4"/>
    </row>
    <row r="32" spans="1:2" x14ac:dyDescent="0.25">
      <c r="A32" s="78" t="s">
        <v>334</v>
      </c>
      <c r="B32" s="4"/>
    </row>
    <row r="33" spans="1:2" x14ac:dyDescent="0.25">
      <c r="A33" s="78" t="s">
        <v>335</v>
      </c>
      <c r="B33" s="4"/>
    </row>
    <row r="34" spans="1:2" x14ac:dyDescent="0.25">
      <c r="A34" s="78" t="s">
        <v>336</v>
      </c>
      <c r="B34" s="4"/>
    </row>
    <row r="35" spans="1:2" x14ac:dyDescent="0.25">
      <c r="A35" s="78" t="s">
        <v>337</v>
      </c>
      <c r="B35" s="4"/>
    </row>
    <row r="36" spans="1:2" ht="15" customHeight="1" x14ac:dyDescent="0.25">
      <c r="A36" s="60" t="s">
        <v>330</v>
      </c>
      <c r="B36" s="4"/>
    </row>
    <row r="37" spans="1:2" x14ac:dyDescent="0.25">
      <c r="A37" s="76" t="s">
        <v>131</v>
      </c>
      <c r="B37" s="4"/>
    </row>
    <row r="38" spans="1:2" ht="30" customHeight="1" x14ac:dyDescent="0.25">
      <c r="A38" s="60" t="s">
        <v>331</v>
      </c>
      <c r="B38" s="4"/>
    </row>
    <row r="39" spans="1:2" ht="15" customHeight="1" x14ac:dyDescent="0.25">
      <c r="A39" s="76" t="s">
        <v>132</v>
      </c>
      <c r="B39" s="4"/>
    </row>
    <row r="40" spans="1:2" ht="15" customHeight="1" x14ac:dyDescent="0.25">
      <c r="A40" s="76" t="s">
        <v>133</v>
      </c>
      <c r="B40" s="4"/>
    </row>
    <row r="41" spans="1:2" x14ac:dyDescent="0.25">
      <c r="A41" s="78" t="s">
        <v>338</v>
      </c>
      <c r="B41" s="4"/>
    </row>
    <row r="42" spans="1:2" x14ac:dyDescent="0.25">
      <c r="A42" s="78" t="s">
        <v>337</v>
      </c>
      <c r="B42" s="4"/>
    </row>
    <row r="43" spans="1:2" x14ac:dyDescent="0.25">
      <c r="A43" s="78" t="s">
        <v>339</v>
      </c>
      <c r="B43" s="4"/>
    </row>
    <row r="44" spans="1:2" x14ac:dyDescent="0.25">
      <c r="A44" s="76" t="s">
        <v>134</v>
      </c>
      <c r="B44" s="4"/>
    </row>
    <row r="45" spans="1:2" ht="30" customHeight="1" x14ac:dyDescent="0.25">
      <c r="A45" s="60" t="s">
        <v>94</v>
      </c>
      <c r="B45" s="4"/>
    </row>
    <row r="46" spans="1:2" ht="30" customHeight="1" x14ac:dyDescent="0.25">
      <c r="A46" s="60" t="s">
        <v>95</v>
      </c>
      <c r="B46" s="4"/>
    </row>
    <row r="47" spans="1:2" x14ac:dyDescent="0.25">
      <c r="A47" s="76" t="s">
        <v>155</v>
      </c>
      <c r="B47" s="4"/>
    </row>
    <row r="48" spans="1:2" x14ac:dyDescent="0.25">
      <c r="A48" s="76" t="s">
        <v>156</v>
      </c>
      <c r="B48" s="4"/>
    </row>
    <row r="49" spans="1:2" x14ac:dyDescent="0.25">
      <c r="A49" s="76" t="s">
        <v>135</v>
      </c>
      <c r="B49" s="4"/>
    </row>
    <row r="50" spans="1:2" x14ac:dyDescent="0.25">
      <c r="A50" s="76" t="s">
        <v>136</v>
      </c>
      <c r="B50" s="4"/>
    </row>
    <row r="51" spans="1:2" ht="30" customHeight="1" x14ac:dyDescent="0.25">
      <c r="A51" s="16" t="s">
        <v>144</v>
      </c>
    </row>
    <row r="52" spans="1:2" ht="27.6" x14ac:dyDescent="0.25">
      <c r="A52" s="60" t="s">
        <v>332</v>
      </c>
    </row>
    <row r="53" spans="1:2" x14ac:dyDescent="0.25">
      <c r="A53" s="76" t="s">
        <v>195</v>
      </c>
    </row>
    <row r="54" spans="1:2" x14ac:dyDescent="0.25">
      <c r="A54" s="76" t="s">
        <v>196</v>
      </c>
    </row>
    <row r="55" spans="1:2" x14ac:dyDescent="0.25">
      <c r="A55" s="76" t="s">
        <v>148</v>
      </c>
    </row>
    <row r="56" spans="1:2" x14ac:dyDescent="0.25">
      <c r="A56" s="76" t="s">
        <v>147</v>
      </c>
    </row>
    <row r="57" spans="1:2" x14ac:dyDescent="0.25">
      <c r="A57" s="76" t="s">
        <v>201</v>
      </c>
    </row>
    <row r="58" spans="1:2" x14ac:dyDescent="0.25">
      <c r="A58" s="76" t="s">
        <v>192</v>
      </c>
    </row>
    <row r="59" spans="1:2" x14ac:dyDescent="0.25">
      <c r="A59" s="78" t="s">
        <v>340</v>
      </c>
    </row>
    <row r="60" spans="1:2" x14ac:dyDescent="0.25">
      <c r="A60" s="78" t="s">
        <v>341</v>
      </c>
    </row>
    <row r="61" spans="1:2" x14ac:dyDescent="0.25">
      <c r="A61" s="78" t="s">
        <v>335</v>
      </c>
    </row>
    <row r="62" spans="1:2" x14ac:dyDescent="0.25">
      <c r="A62" s="76" t="s">
        <v>146</v>
      </c>
    </row>
    <row r="63" spans="1:2" ht="27.6" x14ac:dyDescent="0.25">
      <c r="A63" s="79" t="s">
        <v>366</v>
      </c>
    </row>
    <row r="64" spans="1:2" ht="27.6" x14ac:dyDescent="0.25">
      <c r="A64" s="79" t="s">
        <v>367</v>
      </c>
    </row>
    <row r="65" spans="1:1" ht="27.6" x14ac:dyDescent="0.25">
      <c r="A65" s="79" t="s">
        <v>342</v>
      </c>
    </row>
    <row r="66" spans="1:1" ht="41.4" x14ac:dyDescent="0.25">
      <c r="A66" s="79" t="s">
        <v>368</v>
      </c>
    </row>
    <row r="67" spans="1:1" x14ac:dyDescent="0.25">
      <c r="A67" s="80" t="s">
        <v>175</v>
      </c>
    </row>
    <row r="68" spans="1:1" x14ac:dyDescent="0.25">
      <c r="A68" s="16" t="s">
        <v>157</v>
      </c>
    </row>
    <row r="69" spans="1:1" x14ac:dyDescent="0.25">
      <c r="A69" s="81" t="s">
        <v>160</v>
      </c>
    </row>
    <row r="70" spans="1:1" x14ac:dyDescent="0.25">
      <c r="A70" s="81" t="s">
        <v>161</v>
      </c>
    </row>
    <row r="71" spans="1:1" x14ac:dyDescent="0.25">
      <c r="A71" s="78" t="s">
        <v>343</v>
      </c>
    </row>
    <row r="72" spans="1:1" x14ac:dyDescent="0.25">
      <c r="A72" s="78" t="s">
        <v>344</v>
      </c>
    </row>
    <row r="73" spans="1:1" x14ac:dyDescent="0.25">
      <c r="A73" s="78" t="s">
        <v>345</v>
      </c>
    </row>
    <row r="74" spans="1:1" x14ac:dyDescent="0.25">
      <c r="A74" s="80" t="s">
        <v>162</v>
      </c>
    </row>
    <row r="75" spans="1:1" x14ac:dyDescent="0.25">
      <c r="A75" s="63" t="s">
        <v>197</v>
      </c>
    </row>
    <row r="76" spans="1:1" x14ac:dyDescent="0.25">
      <c r="A76" s="63" t="s">
        <v>364</v>
      </c>
    </row>
    <row r="77" spans="1:1" x14ac:dyDescent="0.25">
      <c r="A77" s="81" t="s">
        <v>171</v>
      </c>
    </row>
    <row r="78" spans="1:1" x14ac:dyDescent="0.25">
      <c r="A78" s="81" t="s">
        <v>198</v>
      </c>
    </row>
    <row r="79" spans="1:1" x14ac:dyDescent="0.25">
      <c r="A79" s="81" t="s">
        <v>172</v>
      </c>
    </row>
    <row r="80" spans="1:1" x14ac:dyDescent="0.25">
      <c r="A80" s="16" t="s">
        <v>163</v>
      </c>
    </row>
    <row r="81" spans="1:1" x14ac:dyDescent="0.25">
      <c r="A81" s="78" t="s">
        <v>346</v>
      </c>
    </row>
    <row r="82" spans="1:1" x14ac:dyDescent="0.25">
      <c r="A82" s="78" t="s">
        <v>347</v>
      </c>
    </row>
    <row r="83" spans="1:1" x14ac:dyDescent="0.25">
      <c r="A83" s="78" t="s">
        <v>348</v>
      </c>
    </row>
    <row r="84" spans="1:1" x14ac:dyDescent="0.25">
      <c r="A84" s="78" t="s">
        <v>349</v>
      </c>
    </row>
    <row r="85" spans="1:1" x14ac:dyDescent="0.25">
      <c r="A85" s="78" t="s">
        <v>350</v>
      </c>
    </row>
    <row r="86" spans="1:1" x14ac:dyDescent="0.25">
      <c r="A86" s="78" t="s">
        <v>351</v>
      </c>
    </row>
    <row r="87" spans="1:1" x14ac:dyDescent="0.25">
      <c r="A87" s="78" t="s">
        <v>352</v>
      </c>
    </row>
    <row r="88" spans="1:1" x14ac:dyDescent="0.25">
      <c r="A88" s="78" t="s">
        <v>353</v>
      </c>
    </row>
    <row r="89" spans="1:1" x14ac:dyDescent="0.25">
      <c r="A89" s="16" t="s">
        <v>164</v>
      </c>
    </row>
    <row r="90" spans="1:1" ht="27.6" x14ac:dyDescent="0.25">
      <c r="A90" s="80" t="s">
        <v>200</v>
      </c>
    </row>
    <row r="91" spans="1:1" x14ac:dyDescent="0.25">
      <c r="A91" s="52" t="s">
        <v>114</v>
      </c>
    </row>
  </sheetData>
  <sheetProtection algorithmName="SHA-512" hashValue="Qe0qoyIwhuxA4+p6eOQGYvlM3IaCjgxwEksMxbXkrk2tU9S8ymLHsPdqkd5LxqxF6zzjSxZQGVKTDa6eSrrCNA==" saltValue="UqH1/srnX1HZTNTKM3fB2Q==" spinCount="100000" sheet="1" objects="1" scenarios="1"/>
  <pageMargins left="0.2" right="0.2" top="0.75" bottom="0.75" header="0.3" footer="0.3"/>
  <pageSetup scale="97" orientation="landscape" r:id="rId1"/>
  <headerFooter>
    <oddFooter>&amp;C&amp;P</oddFooter>
  </headerFooter>
  <rowBreaks count="1" manualBreakCount="1">
    <brk id="5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topLeftCell="A12" zoomScale="80" zoomScaleNormal="80" workbookViewId="0">
      <selection sqref="A1:D26"/>
    </sheetView>
  </sheetViews>
  <sheetFormatPr defaultColWidth="9" defaultRowHeight="13.8" x14ac:dyDescent="0.25"/>
  <cols>
    <col min="1" max="16384" width="9" style="4"/>
  </cols>
  <sheetData>
    <row r="1" spans="1:6" ht="14.55" customHeight="1" x14ac:dyDescent="0.25">
      <c r="A1" s="156" t="s">
        <v>181</v>
      </c>
      <c r="B1" s="157"/>
      <c r="C1" s="157"/>
      <c r="D1" s="158"/>
    </row>
    <row r="2" spans="1:6" x14ac:dyDescent="0.25">
      <c r="A2" s="159" t="s">
        <v>182</v>
      </c>
      <c r="B2" s="160"/>
      <c r="C2" s="160"/>
      <c r="D2" s="161"/>
      <c r="E2" s="1"/>
      <c r="F2" s="1"/>
    </row>
    <row r="3" spans="1:6" x14ac:dyDescent="0.25">
      <c r="A3" s="17" t="s">
        <v>176</v>
      </c>
      <c r="B3" s="18"/>
      <c r="C3" s="18"/>
      <c r="D3" s="19"/>
      <c r="E3" s="1"/>
      <c r="F3" s="1"/>
    </row>
    <row r="4" spans="1:6" x14ac:dyDescent="0.25">
      <c r="A4" s="17" t="s">
        <v>177</v>
      </c>
      <c r="B4" s="18"/>
      <c r="C4" s="18"/>
      <c r="D4" s="19"/>
      <c r="E4" s="1"/>
      <c r="F4" s="1"/>
    </row>
    <row r="5" spans="1:6" ht="46.05" customHeight="1" x14ac:dyDescent="0.25">
      <c r="A5" s="162" t="s">
        <v>188</v>
      </c>
      <c r="B5" s="163"/>
      <c r="C5" s="163"/>
      <c r="D5" s="164"/>
    </row>
    <row r="6" spans="1:6" x14ac:dyDescent="0.25">
      <c r="A6" s="20" t="s">
        <v>176</v>
      </c>
      <c r="B6" s="21"/>
      <c r="C6" s="21"/>
      <c r="D6" s="22"/>
    </row>
    <row r="7" spans="1:6" x14ac:dyDescent="0.25">
      <c r="A7" s="20" t="s">
        <v>177</v>
      </c>
      <c r="B7" s="21"/>
      <c r="C7" s="21"/>
      <c r="D7" s="22"/>
    </row>
    <row r="8" spans="1:6" ht="27.75" customHeight="1" x14ac:dyDescent="0.25">
      <c r="A8" s="162" t="s">
        <v>189</v>
      </c>
      <c r="B8" s="165"/>
      <c r="C8" s="165"/>
      <c r="D8" s="166"/>
    </row>
    <row r="9" spans="1:6" x14ac:dyDescent="0.25">
      <c r="A9" s="20" t="s">
        <v>176</v>
      </c>
      <c r="B9" s="21"/>
      <c r="C9" s="21"/>
      <c r="D9" s="22"/>
    </row>
    <row r="10" spans="1:6" x14ac:dyDescent="0.25">
      <c r="A10" s="23" t="s">
        <v>177</v>
      </c>
      <c r="B10" s="15"/>
      <c r="C10" s="15"/>
      <c r="D10" s="24"/>
    </row>
    <row r="12" spans="1:6" x14ac:dyDescent="0.25">
      <c r="A12" s="156" t="s">
        <v>183</v>
      </c>
      <c r="B12" s="157"/>
      <c r="C12" s="157"/>
      <c r="D12" s="158"/>
    </row>
    <row r="13" spans="1:6" x14ac:dyDescent="0.25">
      <c r="A13" s="159" t="s">
        <v>184</v>
      </c>
      <c r="B13" s="160"/>
      <c r="C13" s="160"/>
      <c r="D13" s="161"/>
    </row>
    <row r="14" spans="1:6" x14ac:dyDescent="0.25">
      <c r="A14" s="17" t="s">
        <v>176</v>
      </c>
      <c r="B14" s="18"/>
      <c r="C14" s="18"/>
      <c r="D14" s="19"/>
    </row>
    <row r="15" spans="1:6" x14ac:dyDescent="0.25">
      <c r="A15" s="17" t="s">
        <v>177</v>
      </c>
      <c r="B15" s="18"/>
      <c r="C15" s="18"/>
      <c r="D15" s="19"/>
    </row>
    <row r="16" spans="1:6" s="25" customFormat="1" ht="82.05" customHeight="1" x14ac:dyDescent="0.25">
      <c r="A16" s="159" t="s">
        <v>185</v>
      </c>
      <c r="B16" s="160"/>
      <c r="C16" s="160"/>
      <c r="D16" s="161"/>
      <c r="F16" s="14"/>
    </row>
    <row r="17" spans="1:4" x14ac:dyDescent="0.25">
      <c r="A17" s="17" t="s">
        <v>176</v>
      </c>
      <c r="B17" s="18"/>
      <c r="C17" s="18"/>
      <c r="D17" s="19"/>
    </row>
    <row r="18" spans="1:4" x14ac:dyDescent="0.25">
      <c r="A18" s="17" t="s">
        <v>177</v>
      </c>
      <c r="B18" s="18"/>
      <c r="C18" s="18"/>
      <c r="D18" s="19"/>
    </row>
    <row r="19" spans="1:4" ht="64.05" customHeight="1" x14ac:dyDescent="0.25">
      <c r="A19" s="159" t="s">
        <v>186</v>
      </c>
      <c r="B19" s="160"/>
      <c r="C19" s="160"/>
      <c r="D19" s="161"/>
    </row>
    <row r="20" spans="1:4" x14ac:dyDescent="0.25">
      <c r="A20" s="17" t="s">
        <v>176</v>
      </c>
      <c r="B20" s="18"/>
      <c r="C20" s="18"/>
      <c r="D20" s="19"/>
    </row>
    <row r="21" spans="1:4" x14ac:dyDescent="0.25">
      <c r="A21" s="26" t="s">
        <v>177</v>
      </c>
      <c r="B21" s="27"/>
      <c r="C21" s="27"/>
      <c r="D21" s="28"/>
    </row>
    <row r="23" spans="1:4" x14ac:dyDescent="0.25">
      <c r="A23" s="156" t="s">
        <v>326</v>
      </c>
      <c r="B23" s="157"/>
      <c r="C23" s="157"/>
      <c r="D23" s="158"/>
    </row>
    <row r="24" spans="1:4" ht="39.6" customHeight="1" x14ac:dyDescent="0.25">
      <c r="A24" s="159" t="s">
        <v>327</v>
      </c>
      <c r="B24" s="160"/>
      <c r="C24" s="160"/>
      <c r="D24" s="161"/>
    </row>
    <row r="25" spans="1:4" x14ac:dyDescent="0.25">
      <c r="A25" s="17" t="s">
        <v>176</v>
      </c>
      <c r="B25" s="18"/>
      <c r="C25" s="18"/>
      <c r="D25" s="19"/>
    </row>
    <row r="26" spans="1:4" x14ac:dyDescent="0.25">
      <c r="A26" s="26" t="s">
        <v>177</v>
      </c>
      <c r="B26" s="27"/>
      <c r="C26" s="27"/>
      <c r="D26" s="28"/>
    </row>
  </sheetData>
  <sheetProtection algorithmName="SHA-512" hashValue="OqGiZKCAyt3YfsaQT4TnCXHLlAUGmjXm0sqA4yDr9I4y9n6RwMviaGPUPhUN1/RsiZ7IxaPDzGyZR8Lc4Tgx3Q==" saltValue="5HUOt7cyo1kUl2Z1tHL8nw==" spinCount="100000" sheet="1" objects="1" scenarios="1"/>
  <mergeCells count="10">
    <mergeCell ref="A23:D23"/>
    <mergeCell ref="A24:D24"/>
    <mergeCell ref="A19:D19"/>
    <mergeCell ref="A1:D1"/>
    <mergeCell ref="A2:D2"/>
    <mergeCell ref="A12:D12"/>
    <mergeCell ref="A13:D13"/>
    <mergeCell ref="A16:D16"/>
    <mergeCell ref="A5:D5"/>
    <mergeCell ref="A8:D8"/>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47"/>
  <sheetViews>
    <sheetView zoomScale="80" zoomScaleNormal="80" workbookViewId="0">
      <selection sqref="A1:S138"/>
    </sheetView>
  </sheetViews>
  <sheetFormatPr defaultColWidth="9.21875" defaultRowHeight="14.4" x14ac:dyDescent="0.3"/>
  <cols>
    <col min="1" max="1" width="11.44140625" style="33" customWidth="1"/>
    <col min="2" max="2" width="14.44140625" style="33" customWidth="1"/>
    <col min="3" max="3" width="18.5546875" style="33" customWidth="1"/>
    <col min="4" max="4" width="20.44140625" style="33" customWidth="1"/>
    <col min="5" max="5" width="24.77734375" style="33" customWidth="1"/>
    <col min="6" max="6" width="10.5546875" style="33" customWidth="1"/>
    <col min="7" max="7" width="17" style="33" customWidth="1"/>
    <col min="10" max="10" width="22" customWidth="1"/>
    <col min="11" max="11" width="23.5546875" customWidth="1"/>
    <col min="12" max="12" width="25.21875" customWidth="1"/>
    <col min="13" max="13" width="8.5546875" customWidth="1"/>
    <col min="14" max="14" width="9.77734375" customWidth="1"/>
    <col min="15" max="16" width="9.44140625" customWidth="1"/>
    <col min="17" max="17" width="42.5546875" customWidth="1"/>
    <col min="18" max="19" width="14.5546875" customWidth="1"/>
  </cols>
  <sheetData>
    <row r="1" spans="1:27" ht="28.5" customHeight="1" x14ac:dyDescent="0.3">
      <c r="A1" s="32" t="s">
        <v>202</v>
      </c>
      <c r="B1" s="32" t="s">
        <v>203</v>
      </c>
      <c r="C1" s="32" t="s">
        <v>204</v>
      </c>
      <c r="D1" s="32" t="s">
        <v>205</v>
      </c>
      <c r="E1" s="33" t="s">
        <v>206</v>
      </c>
      <c r="F1" s="32" t="s">
        <v>207</v>
      </c>
      <c r="G1" s="32" t="s">
        <v>355</v>
      </c>
      <c r="J1" s="179" t="s">
        <v>208</v>
      </c>
      <c r="K1" s="179"/>
      <c r="L1" s="30"/>
      <c r="M1" s="30" t="s">
        <v>209</v>
      </c>
      <c r="N1" s="30"/>
      <c r="O1" s="30"/>
      <c r="P1" s="30"/>
      <c r="Q1" s="47"/>
      <c r="R1" s="34" t="s">
        <v>210</v>
      </c>
      <c r="S1" s="34" t="s">
        <v>210</v>
      </c>
    </row>
    <row r="2" spans="1:27" ht="28.5" customHeight="1" x14ac:dyDescent="0.3">
      <c r="A2" s="33" t="s">
        <v>211</v>
      </c>
      <c r="B2" s="33" t="s">
        <v>212</v>
      </c>
      <c r="C2" s="35" t="e">
        <f>#REF!</f>
        <v>#REF!</v>
      </c>
      <c r="D2" s="35" t="e">
        <f>IF(C2="","",C2)</f>
        <v>#REF!</v>
      </c>
      <c r="E2" s="35" t="e">
        <f>FLOOR(((YEAR(#REF!)*12+MONTH(#REF!))-(YEAR(#REF!)*12+MONTH(#REF!)))/3,1)+1</f>
        <v>#REF!</v>
      </c>
      <c r="F2" s="35" t="e">
        <f>IF(COUNTA(D2)&lt;$E$2,COUNTA(D2),"")</f>
        <v>#REF!</v>
      </c>
      <c r="G2" s="33" t="e">
        <f>YEAR(R3)</f>
        <v>#REF!</v>
      </c>
      <c r="J2" s="47" t="s">
        <v>213</v>
      </c>
      <c r="K2" s="47" t="s">
        <v>214</v>
      </c>
      <c r="L2" s="47" t="s">
        <v>356</v>
      </c>
      <c r="M2" s="47"/>
      <c r="N2" s="47"/>
      <c r="O2" s="47"/>
      <c r="P2" s="47"/>
      <c r="Q2" s="47" t="s">
        <v>215</v>
      </c>
      <c r="R2" s="47" t="s">
        <v>216</v>
      </c>
      <c r="S2" s="47" t="s">
        <v>216</v>
      </c>
    </row>
    <row r="3" spans="1:27" ht="29.25" customHeight="1" x14ac:dyDescent="0.3">
      <c r="A3" s="36" t="s">
        <v>212</v>
      </c>
      <c r="B3" s="36" t="s">
        <v>217</v>
      </c>
      <c r="C3" s="35"/>
      <c r="D3" s="33" t="e">
        <f t="shared" ref="D3:D34" si="0">IF(D2="","",VLOOKUP(D2,$A$1:$B$101,2,FALSE))</f>
        <v>#REF!</v>
      </c>
      <c r="F3" s="35" t="e">
        <f>IF(COUNTA($D$2:D3)&lt;=$E$2,COUNTA($D$2:D3),"")</f>
        <v>#REF!</v>
      </c>
      <c r="G3" s="33" t="e">
        <f t="shared" ref="G3:G9" si="1">G2+1</f>
        <v>#REF!</v>
      </c>
      <c r="J3" s="47"/>
      <c r="K3" s="47"/>
      <c r="L3" s="47"/>
      <c r="M3" s="47"/>
      <c r="N3" s="47"/>
      <c r="O3" s="47"/>
      <c r="P3" s="47"/>
      <c r="Q3" s="34" t="s">
        <v>218</v>
      </c>
      <c r="R3" s="37" t="e">
        <f>#REF!</f>
        <v>#REF!</v>
      </c>
      <c r="S3" s="37"/>
    </row>
    <row r="4" spans="1:27" ht="29.25" customHeight="1" x14ac:dyDescent="0.3">
      <c r="A4" s="36" t="s">
        <v>217</v>
      </c>
      <c r="B4" s="36" t="s">
        <v>219</v>
      </c>
      <c r="C4" s="35"/>
      <c r="D4" s="33" t="e">
        <f t="shared" si="0"/>
        <v>#REF!</v>
      </c>
      <c r="F4" s="35" t="e">
        <f>IF(COUNTA($D$2:D4)&lt;=$E$2,COUNTA($D$2:D4),"")</f>
        <v>#REF!</v>
      </c>
      <c r="G4" s="33" t="e">
        <f t="shared" si="1"/>
        <v>#REF!</v>
      </c>
      <c r="H4" t="s">
        <v>209</v>
      </c>
      <c r="J4" s="47"/>
      <c r="K4" s="47"/>
      <c r="L4" s="47"/>
      <c r="M4" s="47"/>
      <c r="N4" s="47"/>
      <c r="O4" s="47"/>
      <c r="P4" s="47"/>
      <c r="Q4" s="34" t="s">
        <v>220</v>
      </c>
      <c r="R4" s="37" t="e">
        <f>IF(R3="","",EDATE(R3,3))</f>
        <v>#REF!</v>
      </c>
      <c r="S4" s="37"/>
    </row>
    <row r="5" spans="1:27" ht="15" customHeight="1" x14ac:dyDescent="0.3">
      <c r="A5" s="36" t="s">
        <v>219</v>
      </c>
      <c r="B5" s="36" t="s">
        <v>221</v>
      </c>
      <c r="D5" s="33" t="e">
        <f t="shared" si="0"/>
        <v>#REF!</v>
      </c>
      <c r="F5" s="35" t="e">
        <f>IF(COUNTA($D$2:D5)&lt;=$E$2,COUNTA($D$2:D5),"")</f>
        <v>#REF!</v>
      </c>
      <c r="G5" s="33" t="e">
        <f t="shared" si="1"/>
        <v>#REF!</v>
      </c>
      <c r="J5" s="47"/>
      <c r="K5" s="47"/>
      <c r="L5" s="47"/>
      <c r="M5" s="47" t="s">
        <v>222</v>
      </c>
      <c r="N5" s="47" t="s">
        <v>357</v>
      </c>
      <c r="O5" s="47" t="s">
        <v>223</v>
      </c>
      <c r="P5" s="47" t="s">
        <v>224</v>
      </c>
      <c r="Q5" s="31" t="s">
        <v>225</v>
      </c>
      <c r="R5" s="37" t="e">
        <f>#REF!</f>
        <v>#REF!</v>
      </c>
      <c r="S5" s="37"/>
    </row>
    <row r="6" spans="1:27" ht="15.75" customHeight="1" x14ac:dyDescent="0.3">
      <c r="A6" s="36" t="s">
        <v>221</v>
      </c>
      <c r="B6" s="36" t="s">
        <v>226</v>
      </c>
      <c r="D6" s="33" t="e">
        <f t="shared" si="0"/>
        <v>#REF!</v>
      </c>
      <c r="F6" s="35" t="e">
        <f>IF(COUNTA($D$2:D6)&lt;=$E$2,COUNTA($D$2:D6),"")</f>
        <v>#REF!</v>
      </c>
      <c r="G6" s="33" t="e">
        <f t="shared" si="1"/>
        <v>#REF!</v>
      </c>
      <c r="J6" s="47"/>
      <c r="K6" s="47"/>
      <c r="L6" s="47"/>
      <c r="M6" s="47"/>
      <c r="N6" s="47"/>
      <c r="O6" s="47"/>
      <c r="P6" s="47"/>
      <c r="Q6" s="31" t="s">
        <v>227</v>
      </c>
      <c r="R6" s="37" t="e">
        <f>IF(R3="","",EDATE(R3,9))</f>
        <v>#REF!</v>
      </c>
      <c r="S6" s="37"/>
    </row>
    <row r="7" spans="1:27" ht="30.75" customHeight="1" thickBot="1" x14ac:dyDescent="0.35">
      <c r="A7" s="36" t="s">
        <v>226</v>
      </c>
      <c r="B7" s="36" t="s">
        <v>228</v>
      </c>
      <c r="D7" s="33" t="e">
        <f t="shared" si="0"/>
        <v>#REF!</v>
      </c>
      <c r="F7" s="35" t="e">
        <f>IF(COUNTA($D$2:D7)&lt;=$E$2,COUNTA($D$2:D7),"")</f>
        <v>#REF!</v>
      </c>
      <c r="G7" s="33" t="e">
        <f t="shared" si="1"/>
        <v>#REF!</v>
      </c>
      <c r="J7" s="173" t="e">
        <f>#REF!</f>
        <v>#REF!</v>
      </c>
      <c r="K7" s="173" t="e">
        <f>#REF!</f>
        <v>#REF!</v>
      </c>
      <c r="L7" s="180" t="e">
        <f>#REF!</f>
        <v>#REF!</v>
      </c>
      <c r="M7" s="170">
        <f>COUNT($J$7:J12)</f>
        <v>0</v>
      </c>
      <c r="N7" s="170"/>
      <c r="O7" s="170" t="e">
        <f>IF($R$5=J7,1,"")</f>
        <v>#REF!</v>
      </c>
      <c r="P7" s="170" t="e">
        <f>IF(M7&lt;=$E$2,1,0)</f>
        <v>#REF!</v>
      </c>
      <c r="Q7" s="38" t="s">
        <v>229</v>
      </c>
      <c r="R7" s="39" t="e">
        <f>(IF(R$3='S Reporting logic (DO NOT EDIT)'!$J$7,#REF!,""))</f>
        <v>#REF!</v>
      </c>
      <c r="S7" s="39" t="e">
        <f>IF($P$7=1,R7,"")</f>
        <v>#REF!</v>
      </c>
    </row>
    <row r="8" spans="1:27" ht="16.5" customHeight="1" thickBot="1" x14ac:dyDescent="0.35">
      <c r="A8" s="36" t="s">
        <v>228</v>
      </c>
      <c r="B8" s="36" t="s">
        <v>230</v>
      </c>
      <c r="D8" s="33" t="e">
        <f t="shared" si="0"/>
        <v>#REF!</v>
      </c>
      <c r="F8" s="35" t="e">
        <f>IF(COUNTA($D$2:D8)&lt;=$E$2,COUNTA($D$2:D8),"")</f>
        <v>#REF!</v>
      </c>
      <c r="G8" s="33" t="e">
        <f t="shared" si="1"/>
        <v>#REF!</v>
      </c>
      <c r="J8" s="174"/>
      <c r="K8" s="174"/>
      <c r="L8" s="181"/>
      <c r="M8" s="171"/>
      <c r="N8" s="171"/>
      <c r="O8" s="171"/>
      <c r="P8" s="171"/>
      <c r="Q8" s="40" t="s">
        <v>104</v>
      </c>
      <c r="R8" s="39" t="e">
        <f>IF(R$3='S Reporting logic (DO NOT EDIT)'!$J$7,#REF!,"")</f>
        <v>#REF!</v>
      </c>
      <c r="S8" s="39" t="e">
        <f>IF($P$7=1,R8,"")</f>
        <v>#REF!</v>
      </c>
    </row>
    <row r="9" spans="1:27" ht="15" thickBot="1" x14ac:dyDescent="0.35">
      <c r="A9" s="36" t="s">
        <v>230</v>
      </c>
      <c r="B9" s="36" t="s">
        <v>231</v>
      </c>
      <c r="D9" s="33" t="e">
        <f t="shared" si="0"/>
        <v>#REF!</v>
      </c>
      <c r="F9" s="35" t="e">
        <f>IF(COUNTA($D$2:D9)&lt;=$E$2,COUNTA($D$2:D9),"")</f>
        <v>#REF!</v>
      </c>
      <c r="G9" s="33" t="e">
        <f t="shared" si="1"/>
        <v>#REF!</v>
      </c>
      <c r="J9" s="174"/>
      <c r="K9" s="174"/>
      <c r="L9" s="181"/>
      <c r="M9" s="171"/>
      <c r="N9" s="171"/>
      <c r="O9" s="171"/>
      <c r="P9" s="171"/>
      <c r="Q9" s="40" t="s">
        <v>232</v>
      </c>
      <c r="R9" s="39" t="e">
        <f>IF(R$4='S Reporting logic (DO NOT EDIT)'!$J$7,#REF!,"")</f>
        <v>#REF!</v>
      </c>
      <c r="S9" s="39" t="e">
        <f>IF($P$7=1,R9,"")</f>
        <v>#REF!</v>
      </c>
    </row>
    <row r="10" spans="1:27" ht="15" thickBot="1" x14ac:dyDescent="0.35">
      <c r="A10" s="36" t="s">
        <v>231</v>
      </c>
      <c r="B10" s="36" t="s">
        <v>233</v>
      </c>
      <c r="D10" s="33" t="e">
        <f t="shared" si="0"/>
        <v>#REF!</v>
      </c>
      <c r="F10" s="35" t="e">
        <f>IF(COUNTA($D$2:D10)&lt;=$E$2,COUNTA($D$2:D10),"")</f>
        <v>#REF!</v>
      </c>
      <c r="J10" s="174"/>
      <c r="K10" s="174"/>
      <c r="L10" s="181"/>
      <c r="M10" s="171"/>
      <c r="N10" s="171"/>
      <c r="O10" s="171"/>
      <c r="P10" s="171"/>
      <c r="Q10" s="40"/>
      <c r="R10" s="39"/>
      <c r="S10" s="39"/>
    </row>
    <row r="11" spans="1:27" ht="29.4" thickBot="1" x14ac:dyDescent="0.35">
      <c r="A11" s="36" t="s">
        <v>233</v>
      </c>
      <c r="B11" s="36" t="s">
        <v>234</v>
      </c>
      <c r="D11" s="33" t="e">
        <f t="shared" si="0"/>
        <v>#REF!</v>
      </c>
      <c r="F11" s="35" t="e">
        <f>IF(COUNTA($D$2:D11)&lt;=$E$2,COUNTA($D$2:D11),"")</f>
        <v>#REF!</v>
      </c>
      <c r="J11" s="174"/>
      <c r="K11" s="174"/>
      <c r="L11" s="181"/>
      <c r="M11" s="171"/>
      <c r="N11" s="171"/>
      <c r="O11" s="171"/>
      <c r="P11" s="171"/>
      <c r="Q11" s="40" t="s">
        <v>235</v>
      </c>
      <c r="R11" s="39" t="e">
        <f>IF(O7="","",IF(MOD(O7,4)=0, "CY" &amp; (G2-1+O7/4), ""))</f>
        <v>#REF!</v>
      </c>
      <c r="S11" s="39" t="e">
        <f>IF($P$7=1,R11,"")</f>
        <v>#REF!</v>
      </c>
    </row>
    <row r="12" spans="1:27" ht="15" thickBot="1" x14ac:dyDescent="0.35">
      <c r="A12" s="36" t="s">
        <v>234</v>
      </c>
      <c r="B12" s="36" t="s">
        <v>236</v>
      </c>
      <c r="D12" s="33" t="e">
        <f t="shared" si="0"/>
        <v>#REF!</v>
      </c>
      <c r="F12" s="35" t="e">
        <f>IF(COUNTA($D$2:D12)&lt;=$E$2,COUNTA($D$2:D12),"")</f>
        <v>#REF!</v>
      </c>
      <c r="J12" s="175"/>
      <c r="K12" s="175"/>
      <c r="L12" s="182"/>
      <c r="M12" s="172"/>
      <c r="N12" s="172"/>
      <c r="O12" s="172"/>
      <c r="P12" s="172"/>
      <c r="Q12" s="41" t="s">
        <v>237</v>
      </c>
      <c r="R12" s="39"/>
      <c r="S12" s="39"/>
    </row>
    <row r="13" spans="1:27" ht="15" thickBot="1" x14ac:dyDescent="0.35">
      <c r="A13" s="36" t="s">
        <v>236</v>
      </c>
      <c r="B13" s="36" t="s">
        <v>238</v>
      </c>
      <c r="D13" s="33" t="e">
        <f t="shared" si="0"/>
        <v>#REF!</v>
      </c>
      <c r="F13" s="35" t="e">
        <f>IF(COUNTA($D$2:D13)&lt;=$E$2,COUNTA($D$2:D13),"")</f>
        <v>#REF!</v>
      </c>
      <c r="J13" s="173" t="e">
        <f>EDATE(J7,3)</f>
        <v>#REF!</v>
      </c>
      <c r="K13" s="173" t="e">
        <f>EDATE(K7,3)</f>
        <v>#REF!</v>
      </c>
      <c r="L13" s="173" t="e">
        <f>EDATE(L7,3)</f>
        <v>#REF!</v>
      </c>
      <c r="M13" s="170">
        <f>COUNT($J$7:J18)</f>
        <v>0</v>
      </c>
      <c r="N13" s="170">
        <f>M7</f>
        <v>0</v>
      </c>
      <c r="O13" s="170" t="e">
        <f>IF(O7="",IF($R$5=J13,1,""),O7+1)</f>
        <v>#REF!</v>
      </c>
      <c r="P13" s="170" t="e">
        <f>IF(M13&lt;=$E$2,1,0)</f>
        <v>#REF!</v>
      </c>
      <c r="Q13" s="38" t="s">
        <v>229</v>
      </c>
      <c r="R13" s="39" t="e">
        <f>IF(R7="",IF(R$3='S Reporting logic (DO NOT EDIT)'!$J$13,#REF!,""),VLOOKUP(R7,$A$1:$B$101,2,FALSE))</f>
        <v>#REF!</v>
      </c>
      <c r="S13" s="39" t="e">
        <f>IF($P$13=1,R13,"")</f>
        <v>#REF!</v>
      </c>
    </row>
    <row r="14" spans="1:27" ht="15" thickBot="1" x14ac:dyDescent="0.35">
      <c r="A14" s="36" t="s">
        <v>238</v>
      </c>
      <c r="B14" s="36" t="s">
        <v>239</v>
      </c>
      <c r="D14" s="33" t="e">
        <f t="shared" si="0"/>
        <v>#REF!</v>
      </c>
      <c r="F14" s="35" t="e">
        <f>IF(COUNTA($D$2:D14)&lt;=$E$2,COUNTA($D$2:D14),"")</f>
        <v>#REF!</v>
      </c>
      <c r="J14" s="174"/>
      <c r="K14" s="174"/>
      <c r="L14" s="174"/>
      <c r="M14" s="171"/>
      <c r="N14" s="171"/>
      <c r="O14" s="171"/>
      <c r="P14" s="171"/>
      <c r="Q14" s="40" t="s">
        <v>104</v>
      </c>
      <c r="R14" s="39" t="e">
        <f>IF(R8="",IF(R$3='S Reporting logic (DO NOT EDIT)'!$J$13,#REF!,""),VLOOKUP(R8,$A$1:$B$101,2,FALSE))</f>
        <v>#REF!</v>
      </c>
      <c r="S14" s="39" t="e">
        <f>IF($P$13=1,R14,"")</f>
        <v>#REF!</v>
      </c>
    </row>
    <row r="15" spans="1:27" ht="15" thickBot="1" x14ac:dyDescent="0.35">
      <c r="A15" s="36" t="s">
        <v>239</v>
      </c>
      <c r="B15" s="36" t="s">
        <v>240</v>
      </c>
      <c r="D15" s="33" t="e">
        <f t="shared" si="0"/>
        <v>#REF!</v>
      </c>
      <c r="F15" s="35" t="e">
        <f>IF(COUNTA($D$2:D15)&lt;=$E$2,COUNTA($D$2:D15),"")</f>
        <v>#REF!</v>
      </c>
      <c r="J15" s="174"/>
      <c r="K15" s="174"/>
      <c r="L15" s="174"/>
      <c r="M15" s="171"/>
      <c r="N15" s="171"/>
      <c r="O15" s="171"/>
      <c r="P15" s="171"/>
      <c r="Q15" s="40" t="s">
        <v>232</v>
      </c>
      <c r="R15" s="39" t="e">
        <f>IF(R9="",IF(R$4='S Reporting logic (DO NOT EDIT)'!$J$13,#REF!,""),VLOOKUP(R9,$A$1:$B$101,2,FALSE))</f>
        <v>#REF!</v>
      </c>
      <c r="S15" s="39" t="e">
        <f>IF($P$13=1,R15,"")</f>
        <v>#REF!</v>
      </c>
    </row>
    <row r="16" spans="1:27" ht="15" thickBot="1" x14ac:dyDescent="0.35">
      <c r="A16" s="36" t="s">
        <v>240</v>
      </c>
      <c r="B16" s="36" t="s">
        <v>241</v>
      </c>
      <c r="D16" s="33" t="e">
        <f t="shared" si="0"/>
        <v>#REF!</v>
      </c>
      <c r="F16" s="35" t="e">
        <f>IF(COUNTA($D$2:D16)&lt;=$E$2,COUNTA($D$2:D16),"")</f>
        <v>#REF!</v>
      </c>
      <c r="J16" s="174"/>
      <c r="K16" s="174"/>
      <c r="L16" s="174"/>
      <c r="M16" s="171"/>
      <c r="N16" s="171"/>
      <c r="O16" s="171"/>
      <c r="P16" s="171"/>
      <c r="Q16" s="40"/>
      <c r="R16" s="39"/>
      <c r="S16" s="39"/>
      <c r="AA16" t="s">
        <v>209</v>
      </c>
    </row>
    <row r="17" spans="1:22" ht="29.4" thickBot="1" x14ac:dyDescent="0.35">
      <c r="A17" s="36" t="s">
        <v>241</v>
      </c>
      <c r="B17" s="36" t="s">
        <v>242</v>
      </c>
      <c r="D17" s="33" t="e">
        <f t="shared" si="0"/>
        <v>#REF!</v>
      </c>
      <c r="F17" s="35" t="e">
        <f>IF(COUNTA($D$2:D17)&lt;=$E$2,COUNTA($D$2:D17),"")</f>
        <v>#REF!</v>
      </c>
      <c r="J17" s="174"/>
      <c r="K17" s="174"/>
      <c r="L17" s="174"/>
      <c r="M17" s="171"/>
      <c r="N17" s="171"/>
      <c r="O17" s="171"/>
      <c r="P17" s="171"/>
      <c r="Q17" s="40" t="s">
        <v>235</v>
      </c>
      <c r="R17" s="42" t="e">
        <f>IF(O13="","",IF(MOD(O13,4)=0, "CY" &amp; (G2-1+O13/4), ""))</f>
        <v>#REF!</v>
      </c>
      <c r="S17" s="39" t="e">
        <f>IF($P$13=1,R17,"")</f>
        <v>#REF!</v>
      </c>
    </row>
    <row r="18" spans="1:22" ht="22.5" customHeight="1" thickBot="1" x14ac:dyDescent="0.35">
      <c r="A18" s="36" t="s">
        <v>242</v>
      </c>
      <c r="B18" s="36" t="s">
        <v>243</v>
      </c>
      <c r="D18" s="33" t="e">
        <f t="shared" si="0"/>
        <v>#REF!</v>
      </c>
      <c r="F18" s="35" t="e">
        <f>IF(COUNTA($D$2:D18)&lt;=$E$2,COUNTA($D$2:D18),"")</f>
        <v>#REF!</v>
      </c>
      <c r="G18" s="35"/>
      <c r="J18" s="175"/>
      <c r="K18" s="175"/>
      <c r="L18" s="175"/>
      <c r="M18" s="172"/>
      <c r="N18" s="172"/>
      <c r="O18" s="172"/>
      <c r="P18" s="172"/>
      <c r="Q18" s="41" t="s">
        <v>237</v>
      </c>
      <c r="R18" s="42" t="str">
        <f>IF(MOD(N13,4)=0, "DY" &amp; N13/4, "")</f>
        <v>DY0</v>
      </c>
      <c r="S18" s="39" t="e">
        <f>IF($P$13=1,R18,"")</f>
        <v>#REF!</v>
      </c>
    </row>
    <row r="19" spans="1:22" ht="30.75" customHeight="1" thickBot="1" x14ac:dyDescent="0.35">
      <c r="A19" s="36" t="s">
        <v>243</v>
      </c>
      <c r="B19" s="36" t="s">
        <v>244</v>
      </c>
      <c r="D19" s="33" t="e">
        <f t="shared" si="0"/>
        <v>#REF!</v>
      </c>
      <c r="F19" s="35" t="e">
        <f>IF(COUNTA($D$2:D19)&lt;=$E$2,COUNTA($D$2:D19),"")</f>
        <v>#REF!</v>
      </c>
      <c r="G19" s="35"/>
      <c r="J19" s="173" t="e">
        <f>EDATE(J13,3)</f>
        <v>#REF!</v>
      </c>
      <c r="K19" s="173" t="e">
        <f>EDATE(K13,3)</f>
        <v>#REF!</v>
      </c>
      <c r="L19" s="173" t="e">
        <f>EDATE(L13,3)</f>
        <v>#REF!</v>
      </c>
      <c r="M19" s="170">
        <f>COUNT($J$7:J24)</f>
        <v>0</v>
      </c>
      <c r="N19" s="170">
        <f>M13</f>
        <v>0</v>
      </c>
      <c r="O19" s="170" t="e">
        <f>IF(O13="",IF($R$5=J19,4,""),O13+1)</f>
        <v>#REF!</v>
      </c>
      <c r="P19" s="170" t="e">
        <f>IF(M19&lt;=$E$2,1,0)</f>
        <v>#REF!</v>
      </c>
      <c r="Q19" s="38" t="s">
        <v>229</v>
      </c>
      <c r="R19" s="39" t="e">
        <f>IF(R13="",IF(R$3='S Reporting logic (DO NOT EDIT)'!$J$19,#REF!,""),VLOOKUP(R13,$A$1:$B$101,2,FALSE))</f>
        <v>#REF!</v>
      </c>
      <c r="S19" s="39" t="e">
        <f>IF($P$19=1,R19,"")</f>
        <v>#REF!</v>
      </c>
      <c r="V19" t="s">
        <v>209</v>
      </c>
    </row>
    <row r="20" spans="1:22" ht="22.5" customHeight="1" thickBot="1" x14ac:dyDescent="0.35">
      <c r="A20" s="36" t="s">
        <v>244</v>
      </c>
      <c r="B20" s="36" t="s">
        <v>245</v>
      </c>
      <c r="D20" s="33" t="e">
        <f t="shared" si="0"/>
        <v>#REF!</v>
      </c>
      <c r="F20" s="35" t="e">
        <f>IF(COUNTA($D$2:D20)&lt;=$E$2,COUNTA($D$2:D20),"")</f>
        <v>#REF!</v>
      </c>
      <c r="G20" s="35"/>
      <c r="J20" s="174"/>
      <c r="K20" s="174"/>
      <c r="L20" s="174"/>
      <c r="M20" s="171"/>
      <c r="N20" s="171"/>
      <c r="O20" s="171"/>
      <c r="P20" s="171"/>
      <c r="Q20" s="40" t="s">
        <v>104</v>
      </c>
      <c r="R20" s="39" t="e">
        <f>IF(R14="",IF(R$3='S Reporting logic (DO NOT EDIT)'!$J$19,#REF!,""),VLOOKUP(R14,$A$1:$B$101,2,FALSE))</f>
        <v>#REF!</v>
      </c>
      <c r="S20" s="39" t="e">
        <f>IF($P$19=1,R20,"")</f>
        <v>#REF!</v>
      </c>
    </row>
    <row r="21" spans="1:22" ht="22.5" customHeight="1" thickBot="1" x14ac:dyDescent="0.35">
      <c r="A21" s="36" t="s">
        <v>245</v>
      </c>
      <c r="B21" s="36" t="s">
        <v>246</v>
      </c>
      <c r="D21" s="33" t="e">
        <f t="shared" si="0"/>
        <v>#REF!</v>
      </c>
      <c r="F21" s="35" t="e">
        <f>IF(COUNTA($D$2:D21)&lt;=$E$2,COUNTA($D$2:D21),"")</f>
        <v>#REF!</v>
      </c>
      <c r="G21" s="35"/>
      <c r="J21" s="174"/>
      <c r="K21" s="174"/>
      <c r="L21" s="174"/>
      <c r="M21" s="171"/>
      <c r="N21" s="171"/>
      <c r="O21" s="171"/>
      <c r="P21" s="171"/>
      <c r="Q21" s="40" t="s">
        <v>232</v>
      </c>
      <c r="R21" s="39" t="e">
        <f>IF(R15="",IF(R$4='S Reporting logic (DO NOT EDIT)'!$J$19,#REF!,""),VLOOKUP(R15,$A$1:$B$101,2,FALSE))</f>
        <v>#REF!</v>
      </c>
      <c r="S21" s="39" t="e">
        <f>IF($P$19=1,R21,"")</f>
        <v>#REF!</v>
      </c>
    </row>
    <row r="22" spans="1:22" ht="22.5" customHeight="1" thickBot="1" x14ac:dyDescent="0.35">
      <c r="A22" s="36" t="s">
        <v>246</v>
      </c>
      <c r="B22" s="36" t="s">
        <v>247</v>
      </c>
      <c r="D22" s="33" t="e">
        <f t="shared" si="0"/>
        <v>#REF!</v>
      </c>
      <c r="F22" s="35" t="e">
        <f>IF(COUNTA($D$2:D22)&lt;=$E$2,COUNTA($D$2:D22),"")</f>
        <v>#REF!</v>
      </c>
      <c r="G22" s="35"/>
      <c r="J22" s="174"/>
      <c r="K22" s="174"/>
      <c r="L22" s="174"/>
      <c r="M22" s="171"/>
      <c r="N22" s="171"/>
      <c r="O22" s="171"/>
      <c r="P22" s="171"/>
      <c r="Q22" s="40"/>
      <c r="R22" s="39"/>
      <c r="S22" s="39"/>
    </row>
    <row r="23" spans="1:22" ht="30.75" customHeight="1" thickBot="1" x14ac:dyDescent="0.35">
      <c r="A23" s="36" t="s">
        <v>247</v>
      </c>
      <c r="B23" s="36" t="s">
        <v>248</v>
      </c>
      <c r="D23" s="33" t="e">
        <f t="shared" si="0"/>
        <v>#REF!</v>
      </c>
      <c r="F23" s="35" t="e">
        <f>IF(COUNTA($D$2:D23)&lt;=$E$2,COUNTA($D$2:D23),"")</f>
        <v>#REF!</v>
      </c>
      <c r="G23" s="35"/>
      <c r="J23" s="174"/>
      <c r="K23" s="174"/>
      <c r="L23" s="174"/>
      <c r="M23" s="171"/>
      <c r="N23" s="171"/>
      <c r="O23" s="171"/>
      <c r="P23" s="171"/>
      <c r="Q23" s="40" t="s">
        <v>235</v>
      </c>
      <c r="R23" s="42" t="e">
        <f>IF(O19="","",IF(MOD(O19,4)=0, "CY" &amp; (G2-1+O19/4), ""))</f>
        <v>#REF!</v>
      </c>
      <c r="S23" s="39" t="e">
        <f>IF($P$19=1,R23,"")</f>
        <v>#REF!</v>
      </c>
    </row>
    <row r="24" spans="1:22" ht="22.5" customHeight="1" thickBot="1" x14ac:dyDescent="0.35">
      <c r="A24" s="36" t="s">
        <v>248</v>
      </c>
      <c r="B24" s="36" t="s">
        <v>249</v>
      </c>
      <c r="D24" s="33" t="e">
        <f t="shared" si="0"/>
        <v>#REF!</v>
      </c>
      <c r="F24" s="35" t="e">
        <f>IF(COUNTA($D$2:D24)&lt;=$E$2,COUNTA($D$2:D24),"")</f>
        <v>#REF!</v>
      </c>
      <c r="G24" s="35"/>
      <c r="J24" s="175"/>
      <c r="K24" s="175"/>
      <c r="L24" s="175"/>
      <c r="M24" s="172"/>
      <c r="N24" s="172"/>
      <c r="O24" s="172"/>
      <c r="P24" s="172"/>
      <c r="Q24" s="41" t="s">
        <v>237</v>
      </c>
      <c r="R24" s="42" t="str">
        <f>IF(MOD(N19,4)=0, "DY" &amp; N19/4, "")</f>
        <v>DY0</v>
      </c>
      <c r="S24" s="39" t="e">
        <f>IF($P$19=1,R24,"")</f>
        <v>#REF!</v>
      </c>
    </row>
    <row r="25" spans="1:22" ht="22.5" customHeight="1" thickBot="1" x14ac:dyDescent="0.35">
      <c r="A25" s="36" t="s">
        <v>249</v>
      </c>
      <c r="B25" s="36" t="s">
        <v>250</v>
      </c>
      <c r="D25" s="33" t="e">
        <f t="shared" si="0"/>
        <v>#REF!</v>
      </c>
      <c r="F25" s="35" t="e">
        <f>IF(COUNTA($D$2:D25)&lt;=$E$2,COUNTA($D$2:D25),"")</f>
        <v>#REF!</v>
      </c>
      <c r="G25" s="35"/>
      <c r="J25" s="173" t="e">
        <f>EDATE(J19,3)</f>
        <v>#REF!</v>
      </c>
      <c r="K25" s="173" t="e">
        <f>EDATE(K19,3)</f>
        <v>#REF!</v>
      </c>
      <c r="L25" s="173" t="e">
        <f>EDATE(L19,3)</f>
        <v>#REF!</v>
      </c>
      <c r="M25" s="170">
        <f>COUNT($J$7:J30)</f>
        <v>0</v>
      </c>
      <c r="N25" s="170">
        <f>M19</f>
        <v>0</v>
      </c>
      <c r="O25" s="170" t="e">
        <f>IF(O19="",IF($R$5=J25,4,""),O19+1)</f>
        <v>#REF!</v>
      </c>
      <c r="P25" s="170" t="e">
        <f>IF(M25&lt;=$E$2,1,0)</f>
        <v>#REF!</v>
      </c>
      <c r="Q25" s="38" t="s">
        <v>229</v>
      </c>
      <c r="R25" s="39" t="e">
        <f>IF(R19="",IF(R$3='S Reporting logic (DO NOT EDIT)'!$J$25,#REF!,""),VLOOKUP(R19,$A$1:$B$101,2,FALSE))</f>
        <v>#REF!</v>
      </c>
      <c r="S25" s="39" t="e">
        <f>IF($P$25=1,R25,"")</f>
        <v>#REF!</v>
      </c>
    </row>
    <row r="26" spans="1:22" ht="22.5" customHeight="1" thickBot="1" x14ac:dyDescent="0.35">
      <c r="A26" s="36" t="s">
        <v>250</v>
      </c>
      <c r="B26" s="36" t="s">
        <v>251</v>
      </c>
      <c r="D26" s="33" t="e">
        <f t="shared" si="0"/>
        <v>#REF!</v>
      </c>
      <c r="F26" s="35" t="e">
        <f>IF(COUNTA($D$2:D26)&lt;=$E$2,COUNTA($D$2:D26),"")</f>
        <v>#REF!</v>
      </c>
      <c r="G26" s="35"/>
      <c r="J26" s="174"/>
      <c r="K26" s="174"/>
      <c r="L26" s="174"/>
      <c r="M26" s="171"/>
      <c r="N26" s="171"/>
      <c r="O26" s="171"/>
      <c r="P26" s="171"/>
      <c r="Q26" s="40" t="s">
        <v>104</v>
      </c>
      <c r="R26" s="39" t="e">
        <f>IF(R20="",IF(R$3='S Reporting logic (DO NOT EDIT)'!$J$25,#REF!,""),VLOOKUP(R20,$A$1:$B$101,2,FALSE))</f>
        <v>#REF!</v>
      </c>
      <c r="S26" s="39" t="e">
        <f>IF($P$25=1,R26,"")</f>
        <v>#REF!</v>
      </c>
    </row>
    <row r="27" spans="1:22" ht="22.5" customHeight="1" thickBot="1" x14ac:dyDescent="0.35">
      <c r="A27" s="36" t="s">
        <v>251</v>
      </c>
      <c r="B27" s="36" t="s">
        <v>252</v>
      </c>
      <c r="D27" s="33" t="e">
        <f t="shared" si="0"/>
        <v>#REF!</v>
      </c>
      <c r="F27" s="35" t="e">
        <f>IF(COUNTA($D$2:D27)&lt;=$E$2,COUNTA($D$2:D27),"")</f>
        <v>#REF!</v>
      </c>
      <c r="G27" s="35"/>
      <c r="J27" s="174"/>
      <c r="K27" s="174"/>
      <c r="L27" s="174"/>
      <c r="M27" s="171"/>
      <c r="N27" s="171"/>
      <c r="O27" s="171"/>
      <c r="P27" s="171"/>
      <c r="Q27" s="40" t="s">
        <v>232</v>
      </c>
      <c r="R27" s="39" t="e">
        <f>IF(R21="",IF(R$4='S Reporting logic (DO NOT EDIT)'!$J$25,#REF!,""),VLOOKUP(R21,$A$1:$B$101,2,FALSE))</f>
        <v>#REF!</v>
      </c>
      <c r="S27" s="39" t="e">
        <f>IF($P$25=1,R27,"")</f>
        <v>#REF!</v>
      </c>
    </row>
    <row r="28" spans="1:22" ht="22.5" customHeight="1" thickBot="1" x14ac:dyDescent="0.35">
      <c r="A28" s="36" t="s">
        <v>252</v>
      </c>
      <c r="B28" s="36" t="s">
        <v>253</v>
      </c>
      <c r="D28" s="33" t="e">
        <f t="shared" si="0"/>
        <v>#REF!</v>
      </c>
      <c r="F28" s="35" t="e">
        <f>IF(COUNTA($D$2:D28)&lt;=$E$2,COUNTA($D$2:D28),"")</f>
        <v>#REF!</v>
      </c>
      <c r="G28" s="35"/>
      <c r="J28" s="174"/>
      <c r="K28" s="174"/>
      <c r="L28" s="174"/>
      <c r="M28" s="171"/>
      <c r="N28" s="171"/>
      <c r="O28" s="171"/>
      <c r="P28" s="171"/>
      <c r="Q28" s="40"/>
      <c r="R28" s="39"/>
      <c r="S28" s="39"/>
    </row>
    <row r="29" spans="1:22" ht="22.5" customHeight="1" thickBot="1" x14ac:dyDescent="0.35">
      <c r="A29" s="36" t="s">
        <v>253</v>
      </c>
      <c r="B29" s="36" t="s">
        <v>254</v>
      </c>
      <c r="D29" s="33" t="e">
        <f t="shared" si="0"/>
        <v>#REF!</v>
      </c>
      <c r="F29" s="35" t="e">
        <f>IF(COUNTA($D$2:D29)&lt;=$E$2,COUNTA($D$2:D29),"")</f>
        <v>#REF!</v>
      </c>
      <c r="G29" s="35"/>
      <c r="J29" s="174"/>
      <c r="K29" s="174"/>
      <c r="L29" s="174"/>
      <c r="M29" s="171"/>
      <c r="N29" s="171"/>
      <c r="O29" s="171"/>
      <c r="P29" s="171"/>
      <c r="Q29" s="40" t="s">
        <v>235</v>
      </c>
      <c r="R29" s="42" t="e">
        <f>IF(O25="","",IF(MOD(O25,4)=0, "CY" &amp; (G2-1+O25/4), ""))</f>
        <v>#REF!</v>
      </c>
      <c r="S29" s="39" t="e">
        <f>IF($P$25=1,R29,"")</f>
        <v>#REF!</v>
      </c>
    </row>
    <row r="30" spans="1:22" ht="22.5" customHeight="1" thickBot="1" x14ac:dyDescent="0.35">
      <c r="A30" s="36" t="s">
        <v>254</v>
      </c>
      <c r="B30" s="36" t="s">
        <v>255</v>
      </c>
      <c r="D30" s="33" t="e">
        <f t="shared" si="0"/>
        <v>#REF!</v>
      </c>
      <c r="F30" s="35" t="e">
        <f>IF(COUNTA($D$2:D30)&lt;=$E$2,COUNTA($D$2:D30),"")</f>
        <v>#REF!</v>
      </c>
      <c r="G30" s="35"/>
      <c r="J30" s="175"/>
      <c r="K30" s="175"/>
      <c r="L30" s="175"/>
      <c r="M30" s="172"/>
      <c r="N30" s="172"/>
      <c r="O30" s="172"/>
      <c r="P30" s="172"/>
      <c r="Q30" s="41" t="s">
        <v>237</v>
      </c>
      <c r="R30" s="42" t="str">
        <f>IF(MOD(N25,4)=0, "DY" &amp; N25/4, "")</f>
        <v>DY0</v>
      </c>
      <c r="S30" s="39" t="e">
        <f>IF($P$25=1,R30,"")</f>
        <v>#REF!</v>
      </c>
    </row>
    <row r="31" spans="1:22" ht="30.75" customHeight="1" thickBot="1" x14ac:dyDescent="0.35">
      <c r="A31" s="36" t="s">
        <v>255</v>
      </c>
      <c r="B31" s="36" t="s">
        <v>256</v>
      </c>
      <c r="D31" s="33" t="e">
        <f t="shared" si="0"/>
        <v>#REF!</v>
      </c>
      <c r="F31" s="35" t="e">
        <f>IF(COUNTA($D$2:D31)&lt;=$E$2,COUNTA($D$2:D31),"")</f>
        <v>#REF!</v>
      </c>
      <c r="G31" s="35"/>
      <c r="J31" s="176" t="e">
        <f>EDATE(J25,3)</f>
        <v>#REF!</v>
      </c>
      <c r="K31" s="176" t="e">
        <f>EDATE(K25,3)</f>
        <v>#REF!</v>
      </c>
      <c r="L31" s="176" t="e">
        <f>EDATE(L25,3)</f>
        <v>#REF!</v>
      </c>
      <c r="M31" s="167">
        <f>COUNT($J$7:J36)</f>
        <v>0</v>
      </c>
      <c r="N31" s="167">
        <f>M25</f>
        <v>0</v>
      </c>
      <c r="O31" s="167" t="e">
        <f>IF(O25="",IF($R$5=J31,4,""),O25+1)</f>
        <v>#REF!</v>
      </c>
      <c r="P31" s="167" t="e">
        <f>IF(M31&lt;=$E$2,1,0)</f>
        <v>#REF!</v>
      </c>
      <c r="Q31" s="43" t="s">
        <v>229</v>
      </c>
      <c r="R31" s="44" t="e">
        <f>IF(R25="",IF(R$3='S Reporting logic (DO NOT EDIT)'!$J$31,#REF!,""),VLOOKUP(R25,$A$1:$B$101,2,FALSE))</f>
        <v>#REF!</v>
      </c>
      <c r="S31" s="44" t="e">
        <f>IF($P$31=1,R31,"")</f>
        <v>#REF!</v>
      </c>
    </row>
    <row r="32" spans="1:22" ht="15" thickBot="1" x14ac:dyDescent="0.35">
      <c r="A32" s="36" t="s">
        <v>256</v>
      </c>
      <c r="B32" s="36" t="s">
        <v>257</v>
      </c>
      <c r="D32" s="33" t="e">
        <f t="shared" si="0"/>
        <v>#REF!</v>
      </c>
      <c r="F32" s="35" t="e">
        <f>IF(COUNTA($D$2:D32)&lt;=$E$2,COUNTA($D$2:D32),"")</f>
        <v>#REF!</v>
      </c>
      <c r="G32" s="35"/>
      <c r="J32" s="177"/>
      <c r="K32" s="177"/>
      <c r="L32" s="177"/>
      <c r="M32" s="168"/>
      <c r="N32" s="168"/>
      <c r="O32" s="168"/>
      <c r="P32" s="168"/>
      <c r="Q32" s="45" t="s">
        <v>104</v>
      </c>
      <c r="R32" s="44" t="e">
        <f>IF(R26="",IF(R$3='S Reporting logic (DO NOT EDIT)'!$J$31,#REF!,""),VLOOKUP(R26,$A$1:$B$101,2,FALSE))</f>
        <v>#REF!</v>
      </c>
      <c r="S32" s="44" t="e">
        <f>IF($P$31=1,R32,"")</f>
        <v>#REF!</v>
      </c>
    </row>
    <row r="33" spans="1:21" ht="15" thickBot="1" x14ac:dyDescent="0.35">
      <c r="A33" s="36" t="s">
        <v>257</v>
      </c>
      <c r="B33" s="36" t="s">
        <v>258</v>
      </c>
      <c r="D33" s="33" t="e">
        <f t="shared" si="0"/>
        <v>#REF!</v>
      </c>
      <c r="F33" s="35" t="e">
        <f>IF(COUNTA($D$2:D33)&lt;=$E$2,COUNTA($D$2:D33),"")</f>
        <v>#REF!</v>
      </c>
      <c r="G33" s="35"/>
      <c r="J33" s="177"/>
      <c r="K33" s="177"/>
      <c r="L33" s="177"/>
      <c r="M33" s="168"/>
      <c r="N33" s="168"/>
      <c r="O33" s="168"/>
      <c r="P33" s="168"/>
      <c r="Q33" s="45" t="s">
        <v>232</v>
      </c>
      <c r="R33" s="44" t="e">
        <f>IF(R27="",IF(R$4='S Reporting logic (DO NOT EDIT)'!$J$31,#REF!,""),VLOOKUP(R27,$A$1:$B$101,2,FALSE))</f>
        <v>#REF!</v>
      </c>
      <c r="S33" s="44" t="e">
        <f>IF($P$31=1,R33,"")</f>
        <v>#REF!</v>
      </c>
    </row>
    <row r="34" spans="1:21" ht="15" thickBot="1" x14ac:dyDescent="0.35">
      <c r="A34" s="36" t="s">
        <v>258</v>
      </c>
      <c r="B34" s="36" t="s">
        <v>259</v>
      </c>
      <c r="D34" s="33" t="e">
        <f t="shared" si="0"/>
        <v>#REF!</v>
      </c>
      <c r="F34" s="35" t="e">
        <f>IF(COUNTA($D$2:D34)&lt;=$E$2,COUNTA($D$2:D34),"")</f>
        <v>#REF!</v>
      </c>
      <c r="G34" s="35"/>
      <c r="J34" s="177"/>
      <c r="K34" s="177"/>
      <c r="L34" s="177"/>
      <c r="M34" s="168"/>
      <c r="N34" s="168"/>
      <c r="O34" s="168"/>
      <c r="P34" s="168"/>
      <c r="Q34" s="45"/>
      <c r="R34" s="44"/>
      <c r="S34" s="44"/>
    </row>
    <row r="35" spans="1:21" ht="29.4" thickBot="1" x14ac:dyDescent="0.35">
      <c r="A35" s="36" t="s">
        <v>259</v>
      </c>
      <c r="B35" s="36" t="s">
        <v>260</v>
      </c>
      <c r="D35" s="33" t="e">
        <f t="shared" ref="D35:D66" si="2">IF(D34="","",VLOOKUP(D34,$A$1:$B$101,2,FALSE))</f>
        <v>#REF!</v>
      </c>
      <c r="F35" s="35" t="e">
        <f>IF(COUNTA($D$2:D35)&lt;=$E$2,COUNTA($D$2:D35),"")</f>
        <v>#REF!</v>
      </c>
      <c r="G35" s="35"/>
      <c r="J35" s="177"/>
      <c r="K35" s="177"/>
      <c r="L35" s="177"/>
      <c r="M35" s="168"/>
      <c r="N35" s="168"/>
      <c r="O35" s="168"/>
      <c r="P35" s="168"/>
      <c r="Q35" s="45" t="s">
        <v>235</v>
      </c>
      <c r="R35" s="44" t="e">
        <f>IF(O31="","",IF(MOD(O31,4)=0, "CY" &amp; ($G$2-1+O31/4), ""))</f>
        <v>#REF!</v>
      </c>
      <c r="S35" s="44" t="e">
        <f>IF($P$31=1,R35,"")</f>
        <v>#REF!</v>
      </c>
      <c r="U35" t="s">
        <v>209</v>
      </c>
    </row>
    <row r="36" spans="1:21" ht="15" thickBot="1" x14ac:dyDescent="0.35">
      <c r="A36" s="36" t="s">
        <v>260</v>
      </c>
      <c r="B36" s="36" t="s">
        <v>261</v>
      </c>
      <c r="D36" s="33" t="e">
        <f t="shared" si="2"/>
        <v>#REF!</v>
      </c>
      <c r="F36" s="35" t="e">
        <f>IF(COUNTA($D$2:D36)&lt;=$E$2,COUNTA($D$2:D36),"")</f>
        <v>#REF!</v>
      </c>
      <c r="G36" s="35"/>
      <c r="J36" s="178"/>
      <c r="K36" s="178"/>
      <c r="L36" s="178"/>
      <c r="M36" s="169"/>
      <c r="N36" s="169"/>
      <c r="O36" s="169"/>
      <c r="P36" s="169"/>
      <c r="Q36" s="46" t="s">
        <v>237</v>
      </c>
      <c r="R36" s="44" t="str">
        <f>IF(MOD(N31,4)=0, "DY" &amp; N31/4, "")</f>
        <v>DY0</v>
      </c>
      <c r="S36" s="44" t="e">
        <f>IF($P$31=1,R36,"")</f>
        <v>#REF!</v>
      </c>
    </row>
    <row r="37" spans="1:21" ht="30.75" customHeight="1" thickBot="1" x14ac:dyDescent="0.35">
      <c r="A37" s="36" t="s">
        <v>261</v>
      </c>
      <c r="B37" s="36" t="s">
        <v>262</v>
      </c>
      <c r="D37" s="33" t="e">
        <f t="shared" si="2"/>
        <v>#REF!</v>
      </c>
      <c r="F37" s="35" t="e">
        <f>IF(COUNTA($D$2:D37)&lt;=$E$2,COUNTA($D$2:D37),"")</f>
        <v>#REF!</v>
      </c>
      <c r="G37" s="35"/>
      <c r="J37" s="176" t="e">
        <f>EDATE(J31,3)</f>
        <v>#REF!</v>
      </c>
      <c r="K37" s="176" t="e">
        <f>EDATE(K31,3)</f>
        <v>#REF!</v>
      </c>
      <c r="L37" s="176" t="e">
        <f>EDATE(L31,3)</f>
        <v>#REF!</v>
      </c>
      <c r="M37" s="167">
        <f>COUNT($J$7:J42)</f>
        <v>0</v>
      </c>
      <c r="N37" s="167">
        <f>M31</f>
        <v>0</v>
      </c>
      <c r="O37" s="167" t="e">
        <f>IF(O31="",IF($R$5=J37,4,""),O31+1)</f>
        <v>#REF!</v>
      </c>
      <c r="P37" s="167" t="e">
        <f>IF(M37&lt;=$E$2,1,0)</f>
        <v>#REF!</v>
      </c>
      <c r="Q37" s="43" t="s">
        <v>229</v>
      </c>
      <c r="R37" s="44" t="e">
        <f>IF(R31="",IF(R$3='S Reporting logic (DO NOT EDIT)'!$J$37,#REF!,""),VLOOKUP(R31,$A$1:$B$101,2,FALSE))</f>
        <v>#REF!</v>
      </c>
      <c r="S37" s="44" t="e">
        <f>IF($P$37=1,R37,"")</f>
        <v>#REF!</v>
      </c>
    </row>
    <row r="38" spans="1:21" ht="15" thickBot="1" x14ac:dyDescent="0.35">
      <c r="A38" s="36" t="s">
        <v>262</v>
      </c>
      <c r="B38" s="36" t="s">
        <v>263</v>
      </c>
      <c r="D38" s="33" t="e">
        <f t="shared" si="2"/>
        <v>#REF!</v>
      </c>
      <c r="F38" s="35" t="e">
        <f>IF(COUNTA($D$2:D38)&lt;=$E$2,COUNTA($D$2:D38),"")</f>
        <v>#REF!</v>
      </c>
      <c r="G38" s="35"/>
      <c r="J38" s="177"/>
      <c r="K38" s="177"/>
      <c r="L38" s="177"/>
      <c r="M38" s="168"/>
      <c r="N38" s="168"/>
      <c r="O38" s="168"/>
      <c r="P38" s="168"/>
      <c r="Q38" s="45" t="s">
        <v>104</v>
      </c>
      <c r="R38" s="44" t="e">
        <f>IF(R32="",IF(R$3='S Reporting logic (DO NOT EDIT)'!$J$37,#REF!,""),VLOOKUP(R32,$A$1:$B$101,2,FALSE))</f>
        <v>#REF!</v>
      </c>
      <c r="S38" s="44" t="e">
        <f>IF($P$37=1,R38,"")</f>
        <v>#REF!</v>
      </c>
    </row>
    <row r="39" spans="1:21" ht="15" thickBot="1" x14ac:dyDescent="0.35">
      <c r="A39" s="36" t="s">
        <v>263</v>
      </c>
      <c r="B39" s="36" t="s">
        <v>264</v>
      </c>
      <c r="D39" s="33" t="e">
        <f t="shared" si="2"/>
        <v>#REF!</v>
      </c>
      <c r="F39" s="35" t="e">
        <f>IF(COUNTA($D$2:D39)&lt;=$E$2,COUNTA($D$2:D39),"")</f>
        <v>#REF!</v>
      </c>
      <c r="G39" s="35"/>
      <c r="J39" s="177"/>
      <c r="K39" s="177"/>
      <c r="L39" s="177"/>
      <c r="M39" s="168"/>
      <c r="N39" s="168"/>
      <c r="O39" s="168"/>
      <c r="P39" s="168"/>
      <c r="Q39" s="45" t="s">
        <v>232</v>
      </c>
      <c r="R39" s="44" t="e">
        <f>IF(R33="",IF(R$4='S Reporting logic (DO NOT EDIT)'!$J$37,#REF!,""),VLOOKUP(R33,$A$1:$B$101,2,FALSE))</f>
        <v>#REF!</v>
      </c>
      <c r="S39" s="44" t="e">
        <f>IF($P$37=1,R39,"")</f>
        <v>#REF!</v>
      </c>
    </row>
    <row r="40" spans="1:21" ht="15" thickBot="1" x14ac:dyDescent="0.35">
      <c r="A40" s="36" t="s">
        <v>264</v>
      </c>
      <c r="B40" s="36" t="s">
        <v>265</v>
      </c>
      <c r="D40" s="33" t="e">
        <f t="shared" si="2"/>
        <v>#REF!</v>
      </c>
      <c r="F40" s="35" t="e">
        <f>IF(COUNTA($D$2:D40)&lt;=$E$2,COUNTA($D$2:D40),"")</f>
        <v>#REF!</v>
      </c>
      <c r="G40" s="35"/>
      <c r="J40" s="177"/>
      <c r="K40" s="177"/>
      <c r="L40" s="177"/>
      <c r="M40" s="168"/>
      <c r="N40" s="168"/>
      <c r="O40" s="168"/>
      <c r="P40" s="168"/>
      <c r="Q40" s="45"/>
      <c r="R40" s="44"/>
      <c r="S40" s="44"/>
    </row>
    <row r="41" spans="1:21" ht="29.4" thickBot="1" x14ac:dyDescent="0.35">
      <c r="A41" s="36" t="s">
        <v>265</v>
      </c>
      <c r="B41" s="36" t="s">
        <v>266</v>
      </c>
      <c r="D41" s="33" t="e">
        <f t="shared" si="2"/>
        <v>#REF!</v>
      </c>
      <c r="F41" s="35" t="e">
        <f>IF(COUNTA($D$2:D41)&lt;=$E$2,COUNTA($D$2:D41),"")</f>
        <v>#REF!</v>
      </c>
      <c r="G41" s="35"/>
      <c r="J41" s="177"/>
      <c r="K41" s="177"/>
      <c r="L41" s="177"/>
      <c r="M41" s="168"/>
      <c r="N41" s="168"/>
      <c r="O41" s="168"/>
      <c r="P41" s="168"/>
      <c r="Q41" s="45" t="s">
        <v>235</v>
      </c>
      <c r="R41" s="44" t="e">
        <f>IF(O37="","",IF(MOD(O37,4)=0, "CY" &amp; ($G$2-1+O37/4), ""))</f>
        <v>#REF!</v>
      </c>
      <c r="S41" s="44" t="e">
        <f>IF($P$37=1,R41,"")</f>
        <v>#REF!</v>
      </c>
    </row>
    <row r="42" spans="1:21" ht="15" thickBot="1" x14ac:dyDescent="0.35">
      <c r="A42" s="36" t="s">
        <v>266</v>
      </c>
      <c r="B42" s="36" t="s">
        <v>267</v>
      </c>
      <c r="D42" s="33" t="e">
        <f t="shared" si="2"/>
        <v>#REF!</v>
      </c>
      <c r="F42" s="35" t="e">
        <f>IF(COUNTA($D$2:D42)&lt;=$E$2,COUNTA($D$2:D42),"")</f>
        <v>#REF!</v>
      </c>
      <c r="G42" s="35"/>
      <c r="J42" s="178"/>
      <c r="K42" s="178"/>
      <c r="L42" s="178"/>
      <c r="M42" s="169"/>
      <c r="N42" s="169"/>
      <c r="O42" s="169"/>
      <c r="P42" s="169"/>
      <c r="Q42" s="46" t="s">
        <v>237</v>
      </c>
      <c r="R42" s="44" t="str">
        <f>IF(MOD(N37,4)=0, "DY" &amp; N37/4, "")</f>
        <v>DY0</v>
      </c>
      <c r="S42" s="44" t="e">
        <f>IF($P$37=1,R42,"")</f>
        <v>#REF!</v>
      </c>
    </row>
    <row r="43" spans="1:21" ht="30.75" customHeight="1" thickBot="1" x14ac:dyDescent="0.35">
      <c r="A43" s="36" t="s">
        <v>267</v>
      </c>
      <c r="B43" s="36" t="s">
        <v>268</v>
      </c>
      <c r="D43" s="33" t="e">
        <f t="shared" si="2"/>
        <v>#REF!</v>
      </c>
      <c r="F43" s="35" t="e">
        <f>IF(COUNTA($D$2:D43)&lt;=$E$2,COUNTA($D$2:D43),"")</f>
        <v>#REF!</v>
      </c>
      <c r="G43" s="35"/>
      <c r="J43" s="176" t="e">
        <f>EDATE(J37,3)</f>
        <v>#REF!</v>
      </c>
      <c r="K43" s="176" t="e">
        <f>EDATE(K37,3)</f>
        <v>#REF!</v>
      </c>
      <c r="L43" s="176" t="e">
        <f>EDATE(L37,3)</f>
        <v>#REF!</v>
      </c>
      <c r="M43" s="167">
        <f>COUNT($J$7:J48)</f>
        <v>0</v>
      </c>
      <c r="N43" s="167">
        <f>M37</f>
        <v>0</v>
      </c>
      <c r="O43" s="167" t="e">
        <f>IF(O37="",IF($R$5=J43,4,""),O37+1)</f>
        <v>#REF!</v>
      </c>
      <c r="P43" s="167" t="e">
        <f>IF(M43&lt;=$E$2,1,0)</f>
        <v>#REF!</v>
      </c>
      <c r="Q43" s="43" t="s">
        <v>229</v>
      </c>
      <c r="R43" s="44" t="e">
        <f>IF(R37="",IF(R$3='S Reporting logic (DO NOT EDIT)'!$J$37,#REF!,""),VLOOKUP(R37,$A$1:$B$101,2,FALSE))</f>
        <v>#REF!</v>
      </c>
      <c r="S43" s="44" t="e">
        <f>IF($P$43=1,R43,"")</f>
        <v>#REF!</v>
      </c>
    </row>
    <row r="44" spans="1:21" ht="15" thickBot="1" x14ac:dyDescent="0.35">
      <c r="A44" s="36" t="s">
        <v>268</v>
      </c>
      <c r="B44" s="36" t="s">
        <v>269</v>
      </c>
      <c r="D44" s="33" t="e">
        <f t="shared" si="2"/>
        <v>#REF!</v>
      </c>
      <c r="F44" s="35" t="e">
        <f>IF(COUNTA($D$2:D44)&lt;=$E$2,COUNTA($D$2:D44),"")</f>
        <v>#REF!</v>
      </c>
      <c r="G44" s="35"/>
      <c r="J44" s="177"/>
      <c r="K44" s="177"/>
      <c r="L44" s="177"/>
      <c r="M44" s="168"/>
      <c r="N44" s="168"/>
      <c r="O44" s="168"/>
      <c r="P44" s="168"/>
      <c r="Q44" s="45" t="s">
        <v>104</v>
      </c>
      <c r="R44" s="44" t="e">
        <f>IF(R38="",IF(R$3='S Reporting logic (DO NOT EDIT)'!$J$37,#REF!,""),VLOOKUP(R38,$A$1:$B$101,2,FALSE))</f>
        <v>#REF!</v>
      </c>
      <c r="S44" s="44" t="e">
        <f>IF($P$43=1,R44,"")</f>
        <v>#REF!</v>
      </c>
    </row>
    <row r="45" spans="1:21" ht="15" thickBot="1" x14ac:dyDescent="0.35">
      <c r="A45" s="36" t="s">
        <v>269</v>
      </c>
      <c r="B45" s="36" t="s">
        <v>270</v>
      </c>
      <c r="D45" s="33" t="e">
        <f t="shared" si="2"/>
        <v>#REF!</v>
      </c>
      <c r="F45" s="35" t="e">
        <f>IF(COUNTA($D$2:D45)&lt;=$E$2,COUNTA($D$2:D45),"")</f>
        <v>#REF!</v>
      </c>
      <c r="G45" s="35"/>
      <c r="J45" s="177"/>
      <c r="K45" s="177"/>
      <c r="L45" s="177"/>
      <c r="M45" s="168"/>
      <c r="N45" s="168"/>
      <c r="O45" s="168"/>
      <c r="P45" s="168"/>
      <c r="Q45" s="45" t="s">
        <v>232</v>
      </c>
      <c r="R45" s="44" t="e">
        <f>IF(R39="",IF(R$4='S Reporting logic (DO NOT EDIT)'!$J$37,#REF!,""),VLOOKUP(R39,$A$1:$B$101,2,FALSE))</f>
        <v>#REF!</v>
      </c>
      <c r="S45" s="44" t="e">
        <f>IF($P$43=1,R45,"")</f>
        <v>#REF!</v>
      </c>
    </row>
    <row r="46" spans="1:21" ht="15" thickBot="1" x14ac:dyDescent="0.35">
      <c r="A46" s="36" t="s">
        <v>270</v>
      </c>
      <c r="B46" s="36" t="s">
        <v>271</v>
      </c>
      <c r="D46" s="33" t="e">
        <f t="shared" si="2"/>
        <v>#REF!</v>
      </c>
      <c r="F46" s="35" t="e">
        <f>IF(COUNTA($D$2:D46)&lt;=$E$2,COUNTA($D$2:D46),"")</f>
        <v>#REF!</v>
      </c>
      <c r="G46" s="35"/>
      <c r="J46" s="177"/>
      <c r="K46" s="177"/>
      <c r="L46" s="177"/>
      <c r="M46" s="168"/>
      <c r="N46" s="168"/>
      <c r="O46" s="168"/>
      <c r="P46" s="168"/>
      <c r="Q46" s="45"/>
      <c r="R46" s="44"/>
      <c r="S46" s="44"/>
    </row>
    <row r="47" spans="1:21" ht="29.4" thickBot="1" x14ac:dyDescent="0.35">
      <c r="A47" s="36" t="s">
        <v>271</v>
      </c>
      <c r="B47" s="36" t="s">
        <v>272</v>
      </c>
      <c r="D47" s="33" t="e">
        <f t="shared" si="2"/>
        <v>#REF!</v>
      </c>
      <c r="F47" s="35" t="e">
        <f>IF(COUNTA($D$2:D47)&lt;=$E$2,COUNTA($D$2:D47),"")</f>
        <v>#REF!</v>
      </c>
      <c r="G47" s="35"/>
      <c r="J47" s="177"/>
      <c r="K47" s="177"/>
      <c r="L47" s="177"/>
      <c r="M47" s="168"/>
      <c r="N47" s="168"/>
      <c r="O47" s="168"/>
      <c r="P47" s="168"/>
      <c r="Q47" s="45" t="s">
        <v>235</v>
      </c>
      <c r="R47" s="44" t="e">
        <f>IF(O43="","",IF(MOD(O43,4)=0, "CY" &amp; ($G$2-1+O43/4), ""))</f>
        <v>#REF!</v>
      </c>
      <c r="S47" s="44" t="e">
        <f>IF($P$43=1,R47,"")</f>
        <v>#REF!</v>
      </c>
    </row>
    <row r="48" spans="1:21" ht="15" thickBot="1" x14ac:dyDescent="0.35">
      <c r="A48" s="36" t="s">
        <v>272</v>
      </c>
      <c r="B48" s="36" t="s">
        <v>273</v>
      </c>
      <c r="D48" s="33" t="e">
        <f t="shared" si="2"/>
        <v>#REF!</v>
      </c>
      <c r="F48" s="35" t="e">
        <f>IF(COUNTA($D$2:D48)&lt;=$E$2,COUNTA($D$2:D48),"")</f>
        <v>#REF!</v>
      </c>
      <c r="G48" s="35"/>
      <c r="J48" s="178"/>
      <c r="K48" s="178"/>
      <c r="L48" s="178"/>
      <c r="M48" s="169"/>
      <c r="N48" s="169"/>
      <c r="O48" s="169"/>
      <c r="P48" s="169"/>
      <c r="Q48" s="46" t="s">
        <v>237</v>
      </c>
      <c r="R48" s="44" t="str">
        <f>IF(MOD(N43,4)=0, "DY" &amp; N43/4, "")</f>
        <v>DY0</v>
      </c>
      <c r="S48" s="44" t="e">
        <f>IF($P$43=1,R48,"")</f>
        <v>#REF!</v>
      </c>
    </row>
    <row r="49" spans="1:19" ht="30.75" customHeight="1" thickBot="1" x14ac:dyDescent="0.35">
      <c r="A49" s="36" t="s">
        <v>273</v>
      </c>
      <c r="B49" s="36" t="s">
        <v>274</v>
      </c>
      <c r="D49" s="33" t="e">
        <f t="shared" si="2"/>
        <v>#REF!</v>
      </c>
      <c r="F49" s="35" t="e">
        <f>IF(COUNTA($D$2:D49)&lt;=$E$2,COUNTA($D$2:D49),"")</f>
        <v>#REF!</v>
      </c>
      <c r="G49" s="35"/>
      <c r="J49" s="176" t="e">
        <f>EDATE(J43,3)</f>
        <v>#REF!</v>
      </c>
      <c r="K49" s="176" t="e">
        <f>EDATE(K43,3)</f>
        <v>#REF!</v>
      </c>
      <c r="L49" s="176" t="e">
        <f>EDATE(L43,3)</f>
        <v>#REF!</v>
      </c>
      <c r="M49" s="167">
        <f>COUNT($J$7:J54)</f>
        <v>0</v>
      </c>
      <c r="N49" s="167">
        <f>M43</f>
        <v>0</v>
      </c>
      <c r="O49" s="167" t="e">
        <f>IF(O43="",IF($R$5=J49,4,""),O43+1)</f>
        <v>#REF!</v>
      </c>
      <c r="P49" s="167" t="e">
        <f>IF(M49&lt;=$E$2,1,0)</f>
        <v>#REF!</v>
      </c>
      <c r="Q49" s="43" t="s">
        <v>229</v>
      </c>
      <c r="R49" s="44" t="e">
        <f>IF(R43="",IF(R$3='S Reporting logic (DO NOT EDIT)'!$J$49,#REF!,""),VLOOKUP(R43,$A$1:$B$101,2,FALSE))</f>
        <v>#REF!</v>
      </c>
      <c r="S49" s="44" t="e">
        <f t="shared" ref="S49:S54" si="3">IF($P$49=1,R49,"")</f>
        <v>#REF!</v>
      </c>
    </row>
    <row r="50" spans="1:19" ht="15" thickBot="1" x14ac:dyDescent="0.35">
      <c r="A50" s="36" t="s">
        <v>274</v>
      </c>
      <c r="B50" s="36" t="s">
        <v>275</v>
      </c>
      <c r="D50" s="33" t="e">
        <f t="shared" si="2"/>
        <v>#REF!</v>
      </c>
      <c r="F50" s="35" t="e">
        <f>IF(COUNTA($D$2:D50)&lt;=$E$2,COUNTA($D$2:D50),"")</f>
        <v>#REF!</v>
      </c>
      <c r="G50" s="35"/>
      <c r="J50" s="177"/>
      <c r="K50" s="177"/>
      <c r="L50" s="177"/>
      <c r="M50" s="168"/>
      <c r="N50" s="168"/>
      <c r="O50" s="168"/>
      <c r="P50" s="168"/>
      <c r="Q50" s="45" t="s">
        <v>104</v>
      </c>
      <c r="R50" s="44" t="e">
        <f>IF(R44="",IF(R$3='S Reporting logic (DO NOT EDIT)'!$J$49,#REF!,""),VLOOKUP(R44,$A$1:$B$101,2,FALSE))</f>
        <v>#REF!</v>
      </c>
      <c r="S50" s="44" t="e">
        <f t="shared" si="3"/>
        <v>#REF!</v>
      </c>
    </row>
    <row r="51" spans="1:19" ht="15" thickBot="1" x14ac:dyDescent="0.35">
      <c r="A51" s="36" t="s">
        <v>275</v>
      </c>
      <c r="B51" s="36" t="s">
        <v>276</v>
      </c>
      <c r="D51" s="33" t="e">
        <f t="shared" si="2"/>
        <v>#REF!</v>
      </c>
      <c r="F51" s="35" t="e">
        <f>IF(COUNTA($D$2:D51)&lt;=$E$2,COUNTA($D$2:D51),"")</f>
        <v>#REF!</v>
      </c>
      <c r="G51" s="35"/>
      <c r="J51" s="177"/>
      <c r="K51" s="177"/>
      <c r="L51" s="177"/>
      <c r="M51" s="168"/>
      <c r="N51" s="168"/>
      <c r="O51" s="168"/>
      <c r="P51" s="168"/>
      <c r="Q51" s="45" t="s">
        <v>232</v>
      </c>
      <c r="R51" s="44" t="e">
        <f>IF(R45="",IF(R$4='S Reporting logic (DO NOT EDIT)'!$J$49,#REF!,""),VLOOKUP(R45,$A$1:$B$101,2,FALSE))</f>
        <v>#REF!</v>
      </c>
      <c r="S51" s="44" t="e">
        <f t="shared" si="3"/>
        <v>#REF!</v>
      </c>
    </row>
    <row r="52" spans="1:19" ht="15" thickBot="1" x14ac:dyDescent="0.35">
      <c r="A52" s="36" t="s">
        <v>276</v>
      </c>
      <c r="B52" s="36" t="s">
        <v>277</v>
      </c>
      <c r="D52" s="33" t="e">
        <f t="shared" si="2"/>
        <v>#REF!</v>
      </c>
      <c r="F52" s="35" t="e">
        <f>IF(COUNTA($D$2:D52)&lt;=$E$2,COUNTA($D$2:D52),"")</f>
        <v>#REF!</v>
      </c>
      <c r="G52" s="35"/>
      <c r="J52" s="177"/>
      <c r="K52" s="177"/>
      <c r="L52" s="177"/>
      <c r="M52" s="168"/>
      <c r="N52" s="168"/>
      <c r="O52" s="168"/>
      <c r="P52" s="168"/>
      <c r="Q52" s="45"/>
      <c r="R52" s="44" t="e">
        <f>IF(R46="",IF(R$4='S Reporting logic (DO NOT EDIT)'!$J$49,#REF!,""),VLOOKUP(R46,$A$1:$B$101,2,FALSE))</f>
        <v>#REF!</v>
      </c>
      <c r="S52" s="44" t="e">
        <f t="shared" si="3"/>
        <v>#REF!</v>
      </c>
    </row>
    <row r="53" spans="1:19" ht="29.4" thickBot="1" x14ac:dyDescent="0.35">
      <c r="A53" s="36" t="s">
        <v>277</v>
      </c>
      <c r="B53" s="36" t="s">
        <v>278</v>
      </c>
      <c r="D53" s="33" t="e">
        <f t="shared" si="2"/>
        <v>#REF!</v>
      </c>
      <c r="F53" s="35" t="e">
        <f>IF(COUNTA($D$2:D53)&lt;=$E$2,COUNTA($D$2:D53),"")</f>
        <v>#REF!</v>
      </c>
      <c r="G53" s="35"/>
      <c r="J53" s="177"/>
      <c r="K53" s="177"/>
      <c r="L53" s="177"/>
      <c r="M53" s="168"/>
      <c r="N53" s="168"/>
      <c r="O53" s="168"/>
      <c r="P53" s="168"/>
      <c r="Q53" s="45" t="s">
        <v>235</v>
      </c>
      <c r="R53" s="44" t="e">
        <f>IF(O49="","",IF(MOD(O49,4)=0, "CY" &amp; ($G$2-1+O49/4), ""))</f>
        <v>#REF!</v>
      </c>
      <c r="S53" s="44" t="e">
        <f t="shared" si="3"/>
        <v>#REF!</v>
      </c>
    </row>
    <row r="54" spans="1:19" ht="15" thickBot="1" x14ac:dyDescent="0.35">
      <c r="A54" s="36" t="s">
        <v>278</v>
      </c>
      <c r="B54" s="36" t="s">
        <v>279</v>
      </c>
      <c r="D54" s="33" t="e">
        <f t="shared" si="2"/>
        <v>#REF!</v>
      </c>
      <c r="F54" s="35" t="e">
        <f>IF(COUNTA($D$2:D54)&lt;=$E$2,COUNTA($D$2:D54),"")</f>
        <v>#REF!</v>
      </c>
      <c r="G54" s="35"/>
      <c r="J54" s="178"/>
      <c r="K54" s="178"/>
      <c r="L54" s="178"/>
      <c r="M54" s="169"/>
      <c r="N54" s="169"/>
      <c r="O54" s="169"/>
      <c r="P54" s="169"/>
      <c r="Q54" s="46" t="s">
        <v>237</v>
      </c>
      <c r="R54" s="44" t="str">
        <f>IF(MOD(N49,4)=0, "DY" &amp; N49/4, "")</f>
        <v>DY0</v>
      </c>
      <c r="S54" s="44" t="e">
        <f t="shared" si="3"/>
        <v>#REF!</v>
      </c>
    </row>
    <row r="55" spans="1:19" ht="30.75" customHeight="1" thickBot="1" x14ac:dyDescent="0.35">
      <c r="A55" s="36" t="s">
        <v>279</v>
      </c>
      <c r="B55" s="36" t="s">
        <v>280</v>
      </c>
      <c r="D55" s="33" t="e">
        <f t="shared" si="2"/>
        <v>#REF!</v>
      </c>
      <c r="F55" s="35" t="e">
        <f>IF(COUNTA($D$2:D55)&lt;=$E$2,COUNTA($D$2:D55),"")</f>
        <v>#REF!</v>
      </c>
      <c r="G55" s="35"/>
      <c r="J55" s="173" t="e">
        <f>EDATE(J49,3)</f>
        <v>#REF!</v>
      </c>
      <c r="K55" s="173" t="e">
        <f>EDATE(K49,3)</f>
        <v>#REF!</v>
      </c>
      <c r="L55" s="173" t="e">
        <f>EDATE(L49,3)</f>
        <v>#REF!</v>
      </c>
      <c r="M55" s="170">
        <f>COUNT($J$7:J60)</f>
        <v>0</v>
      </c>
      <c r="N55" s="170">
        <f>M49</f>
        <v>0</v>
      </c>
      <c r="O55" s="170" t="e">
        <f>IF(O49="",IF($R$5=J55,4,""),O49+1)</f>
        <v>#REF!</v>
      </c>
      <c r="P55" s="170" t="e">
        <f>IF(M55&lt;=$E$2,1,0)</f>
        <v>#REF!</v>
      </c>
      <c r="Q55" s="38" t="s">
        <v>229</v>
      </c>
      <c r="R55" s="39" t="e">
        <f>IF(R49="",IF(R$3='S Reporting logic (DO NOT EDIT)'!$J$55,#REF!,""),VLOOKUP(R49,$A$1:$B$101,2,FALSE))</f>
        <v>#REF!</v>
      </c>
      <c r="S55" s="39" t="e">
        <f>IF($P$55=1,R55,"")</f>
        <v>#REF!</v>
      </c>
    </row>
    <row r="56" spans="1:19" ht="15" thickBot="1" x14ac:dyDescent="0.35">
      <c r="A56" s="36" t="s">
        <v>280</v>
      </c>
      <c r="B56" s="36" t="s">
        <v>281</v>
      </c>
      <c r="D56" s="33" t="e">
        <f t="shared" si="2"/>
        <v>#REF!</v>
      </c>
      <c r="F56" s="35" t="e">
        <f>IF(COUNTA($D$2:D56)&lt;=$E$2,COUNTA($D$2:D56),"")</f>
        <v>#REF!</v>
      </c>
      <c r="G56" s="35"/>
      <c r="J56" s="174"/>
      <c r="K56" s="174"/>
      <c r="L56" s="174"/>
      <c r="M56" s="171"/>
      <c r="N56" s="171"/>
      <c r="O56" s="171"/>
      <c r="P56" s="171"/>
      <c r="Q56" s="40" t="s">
        <v>104</v>
      </c>
      <c r="R56" s="39" t="e">
        <f>IF(R50="",IF(R$3='S Reporting logic (DO NOT EDIT)'!$J$55,#REF!,""),VLOOKUP(R50,$A$1:$B$101,2,FALSE))</f>
        <v>#REF!</v>
      </c>
      <c r="S56" s="39" t="e">
        <f>IF($P$55=1,R56,"")</f>
        <v>#REF!</v>
      </c>
    </row>
    <row r="57" spans="1:19" ht="15" thickBot="1" x14ac:dyDescent="0.35">
      <c r="A57" s="36" t="s">
        <v>281</v>
      </c>
      <c r="B57" s="36" t="s">
        <v>282</v>
      </c>
      <c r="D57" s="33" t="e">
        <f t="shared" si="2"/>
        <v>#REF!</v>
      </c>
      <c r="F57" s="35" t="e">
        <f>IF(COUNTA($D$2:D57)&lt;=$E$2,COUNTA($D$2:D57),"")</f>
        <v>#REF!</v>
      </c>
      <c r="G57" s="35"/>
      <c r="J57" s="174"/>
      <c r="K57" s="174"/>
      <c r="L57" s="174"/>
      <c r="M57" s="171"/>
      <c r="N57" s="171"/>
      <c r="O57" s="171"/>
      <c r="P57" s="171"/>
      <c r="Q57" s="40" t="s">
        <v>232</v>
      </c>
      <c r="R57" s="39" t="e">
        <f>IF(R51="",IF(R$4='S Reporting logic (DO NOT EDIT)'!$J$55,#REF!,""),VLOOKUP(R51,$A$1:$B$101,2,FALSE))</f>
        <v>#REF!</v>
      </c>
      <c r="S57" s="39" t="e">
        <f>IF($P$55=1,R57,"")</f>
        <v>#REF!</v>
      </c>
    </row>
    <row r="58" spans="1:19" ht="15" thickBot="1" x14ac:dyDescent="0.35">
      <c r="A58" s="36" t="s">
        <v>282</v>
      </c>
      <c r="B58" s="36" t="s">
        <v>283</v>
      </c>
      <c r="D58" s="33" t="e">
        <f t="shared" si="2"/>
        <v>#REF!</v>
      </c>
      <c r="F58" s="35" t="e">
        <f>IF(COUNTA($D$2:D58)&lt;=$E$2,COUNTA($D$2:D58),"")</f>
        <v>#REF!</v>
      </c>
      <c r="G58" s="35"/>
      <c r="J58" s="174"/>
      <c r="K58" s="174"/>
      <c r="L58" s="174"/>
      <c r="M58" s="171"/>
      <c r="N58" s="171"/>
      <c r="O58" s="171"/>
      <c r="P58" s="171"/>
      <c r="Q58" s="40"/>
      <c r="R58" s="39"/>
      <c r="S58" s="39"/>
    </row>
    <row r="59" spans="1:19" ht="29.4" thickBot="1" x14ac:dyDescent="0.35">
      <c r="A59" s="36" t="s">
        <v>283</v>
      </c>
      <c r="B59" s="36" t="s">
        <v>284</v>
      </c>
      <c r="D59" s="33" t="e">
        <f t="shared" si="2"/>
        <v>#REF!</v>
      </c>
      <c r="F59" s="35" t="e">
        <f>IF(COUNTA($D$2:D59)&lt;=$E$2,COUNTA($D$2:D59),"")</f>
        <v>#REF!</v>
      </c>
      <c r="G59" s="35"/>
      <c r="J59" s="174"/>
      <c r="K59" s="174"/>
      <c r="L59" s="174"/>
      <c r="M59" s="171"/>
      <c r="N59" s="171"/>
      <c r="O59" s="171"/>
      <c r="P59" s="171"/>
      <c r="Q59" s="40" t="s">
        <v>235</v>
      </c>
      <c r="R59" s="39" t="e">
        <f>IF(O55="","",IF(MOD(O55,4)=0, "CY" &amp; ($G$2-1+O55/4), ""))</f>
        <v>#REF!</v>
      </c>
      <c r="S59" s="39" t="e">
        <f>IF($P$55=1,R59,"")</f>
        <v>#REF!</v>
      </c>
    </row>
    <row r="60" spans="1:19" ht="15" thickBot="1" x14ac:dyDescent="0.35">
      <c r="A60" s="36" t="s">
        <v>284</v>
      </c>
      <c r="B60" s="36" t="s">
        <v>285</v>
      </c>
      <c r="D60" s="33" t="e">
        <f t="shared" si="2"/>
        <v>#REF!</v>
      </c>
      <c r="F60" s="35" t="e">
        <f>IF(COUNTA($D$2:D60)&lt;=$E$2,COUNTA($D$2:D60),"")</f>
        <v>#REF!</v>
      </c>
      <c r="G60" s="35"/>
      <c r="J60" s="175"/>
      <c r="K60" s="175"/>
      <c r="L60" s="175"/>
      <c r="M60" s="172"/>
      <c r="N60" s="172"/>
      <c r="O60" s="172"/>
      <c r="P60" s="172"/>
      <c r="Q60" s="41" t="s">
        <v>237</v>
      </c>
      <c r="R60" s="39" t="str">
        <f>IF(MOD(N55,4)=0, "DY" &amp; N55/4, "")</f>
        <v>DY0</v>
      </c>
      <c r="S60" s="39" t="e">
        <f>IF($P$55=1,R60,"")</f>
        <v>#REF!</v>
      </c>
    </row>
    <row r="61" spans="1:19" ht="15" thickBot="1" x14ac:dyDescent="0.35">
      <c r="A61" s="36" t="s">
        <v>285</v>
      </c>
      <c r="B61" s="36" t="s">
        <v>286</v>
      </c>
      <c r="D61" s="33" t="e">
        <f t="shared" si="2"/>
        <v>#REF!</v>
      </c>
      <c r="F61" s="35" t="e">
        <f>IF(COUNTA($D$2:D61)&lt;=$E$2,COUNTA($D$2:D61),"")</f>
        <v>#REF!</v>
      </c>
      <c r="G61" s="35"/>
      <c r="J61" s="173" t="e">
        <f>EDATE(J55,3)</f>
        <v>#REF!</v>
      </c>
      <c r="K61" s="173" t="e">
        <f>EDATE(K55,3)</f>
        <v>#REF!</v>
      </c>
      <c r="L61" s="173" t="e">
        <f>EDATE(L55,3)</f>
        <v>#REF!</v>
      </c>
      <c r="M61" s="170">
        <f>COUNT($J$7:J66)</f>
        <v>0</v>
      </c>
      <c r="N61" s="170">
        <f>M55</f>
        <v>0</v>
      </c>
      <c r="O61" s="170" t="e">
        <f>IF(O55="",IF($R$5=J61,4,""),O55+1)</f>
        <v>#REF!</v>
      </c>
      <c r="P61" s="170" t="e">
        <f>IF(M61&lt;=$E$2,1,0)</f>
        <v>#REF!</v>
      </c>
      <c r="Q61" s="38" t="s">
        <v>229</v>
      </c>
      <c r="R61" s="39" t="e">
        <f>IF(R55="",IF(R$3='S Reporting logic (DO NOT EDIT)'!$J$61,#REF!,""),VLOOKUP(R55,$A$1:$B$101,2,FALSE))</f>
        <v>#REF!</v>
      </c>
      <c r="S61" s="39" t="e">
        <f>IF($P$61=1,R61,"")</f>
        <v>#REF!</v>
      </c>
    </row>
    <row r="62" spans="1:19" ht="15" thickBot="1" x14ac:dyDescent="0.35">
      <c r="A62" s="36" t="s">
        <v>286</v>
      </c>
      <c r="B62" s="36" t="s">
        <v>287</v>
      </c>
      <c r="D62" s="33" t="e">
        <f t="shared" si="2"/>
        <v>#REF!</v>
      </c>
      <c r="F62" s="35" t="e">
        <f>IF(COUNTA($D$2:D62)&lt;=$E$2,COUNTA($D$2:D62),"")</f>
        <v>#REF!</v>
      </c>
      <c r="G62" s="35"/>
      <c r="J62" s="174"/>
      <c r="K62" s="174"/>
      <c r="L62" s="174"/>
      <c r="M62" s="171"/>
      <c r="N62" s="171"/>
      <c r="O62" s="171"/>
      <c r="P62" s="171"/>
      <c r="Q62" s="40" t="s">
        <v>104</v>
      </c>
      <c r="R62" s="39" t="e">
        <f>IF(R56="",IF(R$3='S Reporting logic (DO NOT EDIT)'!$J$61,#REF!,""),VLOOKUP(R56,$A$1:$B$101,2,FALSE))</f>
        <v>#REF!</v>
      </c>
      <c r="S62" s="39" t="e">
        <f>IF($P$61=1,R62,"")</f>
        <v>#REF!</v>
      </c>
    </row>
    <row r="63" spans="1:19" ht="15" thickBot="1" x14ac:dyDescent="0.35">
      <c r="A63" s="36" t="s">
        <v>287</v>
      </c>
      <c r="B63" s="36" t="s">
        <v>288</v>
      </c>
      <c r="D63" s="33" t="e">
        <f t="shared" si="2"/>
        <v>#REF!</v>
      </c>
      <c r="F63" s="35" t="e">
        <f>IF(COUNTA($D$2:D63)&lt;=$E$2,COUNTA($D$2:D63),"")</f>
        <v>#REF!</v>
      </c>
      <c r="G63" s="35"/>
      <c r="J63" s="174"/>
      <c r="K63" s="174"/>
      <c r="L63" s="174"/>
      <c r="M63" s="171"/>
      <c r="N63" s="171"/>
      <c r="O63" s="171"/>
      <c r="P63" s="171"/>
      <c r="Q63" s="40" t="s">
        <v>232</v>
      </c>
      <c r="R63" s="39" t="e">
        <f>IF(R57="",IF(R$4='S Reporting logic (DO NOT EDIT)'!$J$61,#REF!,""),VLOOKUP(R57,$A$1:$B$101,2,FALSE))</f>
        <v>#REF!</v>
      </c>
      <c r="S63" s="39" t="e">
        <f>IF($P$61=1,R63,"")</f>
        <v>#REF!</v>
      </c>
    </row>
    <row r="64" spans="1:19" ht="15" thickBot="1" x14ac:dyDescent="0.35">
      <c r="A64" s="36" t="s">
        <v>288</v>
      </c>
      <c r="B64" s="36" t="s">
        <v>289</v>
      </c>
      <c r="D64" s="33" t="e">
        <f t="shared" si="2"/>
        <v>#REF!</v>
      </c>
      <c r="F64" s="35" t="e">
        <f>IF(COUNTA($D$2:D64)&lt;=$E$2,COUNTA($D$2:D64),"")</f>
        <v>#REF!</v>
      </c>
      <c r="G64" s="35"/>
      <c r="J64" s="174"/>
      <c r="K64" s="174"/>
      <c r="L64" s="174"/>
      <c r="M64" s="171"/>
      <c r="N64" s="171"/>
      <c r="O64" s="171"/>
      <c r="P64" s="171"/>
      <c r="Q64" s="40"/>
      <c r="R64" s="39"/>
      <c r="S64" s="39"/>
    </row>
    <row r="65" spans="1:19" ht="29.4" thickBot="1" x14ac:dyDescent="0.35">
      <c r="A65" s="36" t="s">
        <v>289</v>
      </c>
      <c r="B65" s="36" t="s">
        <v>290</v>
      </c>
      <c r="D65" s="33" t="e">
        <f t="shared" si="2"/>
        <v>#REF!</v>
      </c>
      <c r="F65" s="35" t="e">
        <f>IF(COUNTA($D$2:D65)&lt;=$E$2,COUNTA($D$2:D65),"")</f>
        <v>#REF!</v>
      </c>
      <c r="G65" s="35"/>
      <c r="J65" s="174"/>
      <c r="K65" s="174"/>
      <c r="L65" s="174"/>
      <c r="M65" s="171"/>
      <c r="N65" s="171"/>
      <c r="O65" s="171"/>
      <c r="P65" s="171"/>
      <c r="Q65" s="40" t="s">
        <v>235</v>
      </c>
      <c r="R65" s="39" t="e">
        <f>IF(O61="","",IF(MOD(O61,4)=0, "CY" &amp; ($G$2-1+O61/4), ""))</f>
        <v>#REF!</v>
      </c>
      <c r="S65" s="39" t="e">
        <f>IF($P$61=1,R65,"")</f>
        <v>#REF!</v>
      </c>
    </row>
    <row r="66" spans="1:19" ht="15" thickBot="1" x14ac:dyDescent="0.35">
      <c r="A66" s="36" t="s">
        <v>290</v>
      </c>
      <c r="B66" s="36" t="s">
        <v>291</v>
      </c>
      <c r="D66" s="33" t="e">
        <f t="shared" si="2"/>
        <v>#REF!</v>
      </c>
      <c r="F66" s="35" t="e">
        <f>IF(COUNTA($D$2:D66)&lt;=$E$2,COUNTA($D$2:D66),"")</f>
        <v>#REF!</v>
      </c>
      <c r="G66" s="35"/>
      <c r="J66" s="175"/>
      <c r="K66" s="175"/>
      <c r="L66" s="175"/>
      <c r="M66" s="172"/>
      <c r="N66" s="172"/>
      <c r="O66" s="172"/>
      <c r="P66" s="172"/>
      <c r="Q66" s="41" t="s">
        <v>237</v>
      </c>
      <c r="R66" s="39" t="str">
        <f>IF(MOD(N61,4)=0, "DY" &amp; N61/4, "")</f>
        <v>DY0</v>
      </c>
      <c r="S66" s="39" t="e">
        <f>IF($P$61=1,R66,"")</f>
        <v>#REF!</v>
      </c>
    </row>
    <row r="67" spans="1:19" ht="30.75" customHeight="1" thickBot="1" x14ac:dyDescent="0.35">
      <c r="A67" s="36" t="s">
        <v>291</v>
      </c>
      <c r="B67" s="36" t="s">
        <v>292</v>
      </c>
      <c r="D67" s="33" t="e">
        <f t="shared" ref="D67:D101" si="4">IF(D66="","",VLOOKUP(D66,$A$1:$B$101,2,FALSE))</f>
        <v>#REF!</v>
      </c>
      <c r="F67" s="35" t="e">
        <f>IF(COUNTA($D$2:D67)&lt;=$E$2,COUNTA($D$2:D67),"")</f>
        <v>#REF!</v>
      </c>
      <c r="G67" s="35"/>
      <c r="J67" s="173" t="e">
        <f>EDATE(J61,3)</f>
        <v>#REF!</v>
      </c>
      <c r="K67" s="173" t="e">
        <f>EDATE(K61,3)</f>
        <v>#REF!</v>
      </c>
      <c r="L67" s="173" t="e">
        <f>EDATE(L61,3)</f>
        <v>#REF!</v>
      </c>
      <c r="M67" s="170">
        <f>COUNT($J$7:J72)</f>
        <v>0</v>
      </c>
      <c r="N67" s="170">
        <f>M61</f>
        <v>0</v>
      </c>
      <c r="O67" s="170" t="e">
        <f>IF(O61="",IF($R$5=J67,4,""),O61+1)</f>
        <v>#REF!</v>
      </c>
      <c r="P67" s="170" t="e">
        <f>IF(M67&lt;=$E$2,1,0)</f>
        <v>#REF!</v>
      </c>
      <c r="Q67" s="38" t="s">
        <v>229</v>
      </c>
      <c r="R67" s="39" t="e">
        <f>IF(R61="",IF(R$3='S Reporting logic (DO NOT EDIT)'!$J$67,#REF!,""),VLOOKUP(R61,$A$1:$B$101,2,FALSE))</f>
        <v>#REF!</v>
      </c>
      <c r="S67" s="39" t="e">
        <f>IF($P$67=1,R67,"")</f>
        <v>#REF!</v>
      </c>
    </row>
    <row r="68" spans="1:19" ht="15" thickBot="1" x14ac:dyDescent="0.35">
      <c r="A68" s="36" t="s">
        <v>292</v>
      </c>
      <c r="B68" s="36" t="s">
        <v>293</v>
      </c>
      <c r="D68" s="33" t="e">
        <f t="shared" si="4"/>
        <v>#REF!</v>
      </c>
      <c r="F68" s="35" t="e">
        <f>IF(COUNTA($D$2:D68)&lt;=$E$2,COUNTA($D$2:D68),"")</f>
        <v>#REF!</v>
      </c>
      <c r="G68" s="35"/>
      <c r="J68" s="174"/>
      <c r="K68" s="174"/>
      <c r="L68" s="174"/>
      <c r="M68" s="171"/>
      <c r="N68" s="171"/>
      <c r="O68" s="171"/>
      <c r="P68" s="171"/>
      <c r="Q68" s="40" t="s">
        <v>104</v>
      </c>
      <c r="R68" s="39" t="e">
        <f>IF(R62="",IF(R$3='S Reporting logic (DO NOT EDIT)'!$J$67,#REF!,""),VLOOKUP(R62,$A$1:$B$101,2,FALSE))</f>
        <v>#REF!</v>
      </c>
      <c r="S68" s="39" t="e">
        <f>IF($P$67=1,R68,"")</f>
        <v>#REF!</v>
      </c>
    </row>
    <row r="69" spans="1:19" ht="15" thickBot="1" x14ac:dyDescent="0.35">
      <c r="A69" s="36" t="s">
        <v>293</v>
      </c>
      <c r="B69" s="36" t="s">
        <v>294</v>
      </c>
      <c r="D69" s="33" t="e">
        <f t="shared" si="4"/>
        <v>#REF!</v>
      </c>
      <c r="F69" s="35" t="e">
        <f>IF(COUNTA($D$2:D69)&lt;=$E$2,COUNTA($D$2:D69),"")</f>
        <v>#REF!</v>
      </c>
      <c r="G69" s="35"/>
      <c r="J69" s="174"/>
      <c r="K69" s="174"/>
      <c r="L69" s="174"/>
      <c r="M69" s="171"/>
      <c r="N69" s="171"/>
      <c r="O69" s="171"/>
      <c r="P69" s="171"/>
      <c r="Q69" s="40" t="s">
        <v>232</v>
      </c>
      <c r="R69" s="39" t="e">
        <f>IF(R63="",IF(R$4='S Reporting logic (DO NOT EDIT)'!$J$67,#REF!,""),VLOOKUP(R63,$A$1:$B$101,2,FALSE))</f>
        <v>#REF!</v>
      </c>
      <c r="S69" s="39" t="e">
        <f>IF($P$67=1,R69,"")</f>
        <v>#REF!</v>
      </c>
    </row>
    <row r="70" spans="1:19" ht="15" thickBot="1" x14ac:dyDescent="0.35">
      <c r="A70" s="36" t="s">
        <v>294</v>
      </c>
      <c r="B70" s="36" t="s">
        <v>295</v>
      </c>
      <c r="D70" s="33" t="e">
        <f t="shared" si="4"/>
        <v>#REF!</v>
      </c>
      <c r="F70" s="35" t="e">
        <f>IF(COUNTA($D$2:D70)&lt;=$E$2,COUNTA($D$2:D70),"")</f>
        <v>#REF!</v>
      </c>
      <c r="G70" s="35"/>
      <c r="J70" s="174"/>
      <c r="K70" s="174"/>
      <c r="L70" s="174"/>
      <c r="M70" s="171"/>
      <c r="N70" s="171"/>
      <c r="O70" s="171"/>
      <c r="P70" s="171"/>
      <c r="Q70" s="40"/>
      <c r="R70" s="39"/>
      <c r="S70" s="39"/>
    </row>
    <row r="71" spans="1:19" ht="29.4" thickBot="1" x14ac:dyDescent="0.35">
      <c r="A71" s="36" t="s">
        <v>295</v>
      </c>
      <c r="B71" s="36" t="s">
        <v>296</v>
      </c>
      <c r="D71" s="33" t="e">
        <f t="shared" si="4"/>
        <v>#REF!</v>
      </c>
      <c r="F71" s="35" t="e">
        <f>IF(COUNTA($D$2:D71)&lt;=$E$2,COUNTA($D$2:D71),"")</f>
        <v>#REF!</v>
      </c>
      <c r="G71" s="35"/>
      <c r="J71" s="174"/>
      <c r="K71" s="174"/>
      <c r="L71" s="174"/>
      <c r="M71" s="171"/>
      <c r="N71" s="171"/>
      <c r="O71" s="171"/>
      <c r="P71" s="171"/>
      <c r="Q71" s="40" t="s">
        <v>235</v>
      </c>
      <c r="R71" s="39" t="e">
        <f>IF(O67="","",IF(MOD(O67,4)=0, "CY" &amp; ($G$2-1+O67/4), ""))</f>
        <v>#REF!</v>
      </c>
      <c r="S71" s="39" t="e">
        <f>IF($P$67=1,R71,"")</f>
        <v>#REF!</v>
      </c>
    </row>
    <row r="72" spans="1:19" ht="15" thickBot="1" x14ac:dyDescent="0.35">
      <c r="A72" s="36" t="s">
        <v>296</v>
      </c>
      <c r="B72" s="36" t="s">
        <v>297</v>
      </c>
      <c r="D72" s="33" t="e">
        <f t="shared" si="4"/>
        <v>#REF!</v>
      </c>
      <c r="F72" s="35" t="e">
        <f>IF(COUNTA($D$2:D72)&lt;=$E$2,COUNTA($D$2:D72),"")</f>
        <v>#REF!</v>
      </c>
      <c r="G72" s="35"/>
      <c r="J72" s="175"/>
      <c r="K72" s="175"/>
      <c r="L72" s="175"/>
      <c r="M72" s="172"/>
      <c r="N72" s="172"/>
      <c r="O72" s="172"/>
      <c r="P72" s="172"/>
      <c r="Q72" s="41" t="s">
        <v>237</v>
      </c>
      <c r="R72" s="39" t="str">
        <f>IF(MOD(N67,4)=0, "DY" &amp; N67/4, "")</f>
        <v>DY0</v>
      </c>
      <c r="S72" s="39" t="e">
        <f>IF($P$67=1,R72,"")</f>
        <v>#REF!</v>
      </c>
    </row>
    <row r="73" spans="1:19" ht="30.75" customHeight="1" thickBot="1" x14ac:dyDescent="0.35">
      <c r="A73" s="36" t="s">
        <v>297</v>
      </c>
      <c r="B73" s="36" t="s">
        <v>298</v>
      </c>
      <c r="D73" s="33" t="e">
        <f t="shared" si="4"/>
        <v>#REF!</v>
      </c>
      <c r="F73" s="35" t="e">
        <f>IF(COUNTA($D$2:D73)&lt;=$E$2,COUNTA($D$2:D73),"")</f>
        <v>#REF!</v>
      </c>
      <c r="G73" s="35"/>
      <c r="J73" s="173" t="e">
        <f>EDATE(J67,3)</f>
        <v>#REF!</v>
      </c>
      <c r="K73" s="173" t="e">
        <f>EDATE(K67,3)</f>
        <v>#REF!</v>
      </c>
      <c r="L73" s="173" t="e">
        <f>EDATE(L67,3)</f>
        <v>#REF!</v>
      </c>
      <c r="M73" s="170">
        <f>COUNT($J$7:J78)</f>
        <v>0</v>
      </c>
      <c r="N73" s="170">
        <f>M67</f>
        <v>0</v>
      </c>
      <c r="O73" s="170" t="e">
        <f>IF(O67="",IF($R$5=J73,4,""),O67+1)</f>
        <v>#REF!</v>
      </c>
      <c r="P73" s="170" t="e">
        <f>IF(M73&lt;=$E$2,1,0)</f>
        <v>#REF!</v>
      </c>
      <c r="Q73" s="38" t="s">
        <v>229</v>
      </c>
      <c r="R73" s="39" t="e">
        <f>IF(R67="",IF(R$3='S Reporting logic (DO NOT EDIT)'!$J$73,#REF!,""),VLOOKUP(R67,$A$1:$B$17,2))</f>
        <v>#REF!</v>
      </c>
      <c r="S73" s="39" t="e">
        <f>IF($P$73=1,R73,"")</f>
        <v>#REF!</v>
      </c>
    </row>
    <row r="74" spans="1:19" ht="15" thickBot="1" x14ac:dyDescent="0.35">
      <c r="A74" s="36" t="s">
        <v>298</v>
      </c>
      <c r="B74" s="36" t="s">
        <v>299</v>
      </c>
      <c r="D74" s="33" t="e">
        <f t="shared" si="4"/>
        <v>#REF!</v>
      </c>
      <c r="F74" s="35" t="e">
        <f>IF(COUNTA($D$2:D74)&lt;=$E$2,COUNTA($D$2:D74),"")</f>
        <v>#REF!</v>
      </c>
      <c r="G74" s="35"/>
      <c r="J74" s="174"/>
      <c r="K74" s="174"/>
      <c r="L74" s="174"/>
      <c r="M74" s="171"/>
      <c r="N74" s="171"/>
      <c r="O74" s="171"/>
      <c r="P74" s="171"/>
      <c r="Q74" s="40" t="s">
        <v>104</v>
      </c>
      <c r="R74" s="39" t="e">
        <f>IF(R68="",IF(R$3='S Reporting logic (DO NOT EDIT)'!$J$73,#REF!,""),VLOOKUP(R68,$A$1:$B$17,2))</f>
        <v>#REF!</v>
      </c>
      <c r="S74" s="39" t="e">
        <f>IF($P$73=1,R74,"")</f>
        <v>#REF!</v>
      </c>
    </row>
    <row r="75" spans="1:19" ht="15" thickBot="1" x14ac:dyDescent="0.35">
      <c r="A75" s="36" t="s">
        <v>299</v>
      </c>
      <c r="B75" s="36" t="s">
        <v>300</v>
      </c>
      <c r="D75" s="33" t="e">
        <f t="shared" si="4"/>
        <v>#REF!</v>
      </c>
      <c r="F75" s="35" t="e">
        <f>IF(COUNTA($D$2:D75)&lt;=$E$2,COUNTA($D$2:D75),"")</f>
        <v>#REF!</v>
      </c>
      <c r="G75" s="35"/>
      <c r="J75" s="174"/>
      <c r="K75" s="174"/>
      <c r="L75" s="174"/>
      <c r="M75" s="171"/>
      <c r="N75" s="171"/>
      <c r="O75" s="171"/>
      <c r="P75" s="171"/>
      <c r="Q75" s="40" t="s">
        <v>232</v>
      </c>
      <c r="R75" s="39" t="e">
        <f>IF(R69="",IF(R$4='S Reporting logic (DO NOT EDIT)'!$J$73,#REF!,""),VLOOKUP(R69,$A$1:$B$17,2))</f>
        <v>#REF!</v>
      </c>
      <c r="S75" s="39" t="e">
        <f>IF($P$73=1,R75,"")</f>
        <v>#REF!</v>
      </c>
    </row>
    <row r="76" spans="1:19" ht="15" thickBot="1" x14ac:dyDescent="0.35">
      <c r="A76" s="36" t="s">
        <v>300</v>
      </c>
      <c r="B76" s="36" t="s">
        <v>301</v>
      </c>
      <c r="D76" s="33" t="e">
        <f t="shared" si="4"/>
        <v>#REF!</v>
      </c>
      <c r="F76" s="35" t="e">
        <f>IF(COUNTA($D$2:D76)&lt;=$E$2,COUNTA($D$2:D76),"")</f>
        <v>#REF!</v>
      </c>
      <c r="G76" s="35"/>
      <c r="J76" s="174"/>
      <c r="K76" s="174"/>
      <c r="L76" s="174"/>
      <c r="M76" s="171"/>
      <c r="N76" s="171"/>
      <c r="O76" s="171"/>
      <c r="P76" s="171"/>
      <c r="Q76" s="40"/>
      <c r="R76" s="39"/>
      <c r="S76" s="39"/>
    </row>
    <row r="77" spans="1:19" ht="29.4" thickBot="1" x14ac:dyDescent="0.35">
      <c r="A77" s="36" t="s">
        <v>301</v>
      </c>
      <c r="B77" s="36" t="s">
        <v>302</v>
      </c>
      <c r="D77" s="33" t="e">
        <f t="shared" si="4"/>
        <v>#REF!</v>
      </c>
      <c r="F77" s="35" t="e">
        <f>IF(COUNTA($D$2:D77)&lt;=$E$2,COUNTA($D$2:D77),"")</f>
        <v>#REF!</v>
      </c>
      <c r="G77" s="35"/>
      <c r="J77" s="174"/>
      <c r="K77" s="174"/>
      <c r="L77" s="174"/>
      <c r="M77" s="171"/>
      <c r="N77" s="171"/>
      <c r="O77" s="171"/>
      <c r="P77" s="171"/>
      <c r="Q77" s="40" t="s">
        <v>235</v>
      </c>
      <c r="R77" s="39" t="e">
        <f>IF(O73="","",IF(MOD(O73,4)=0, "CY" &amp; ($G$2-1+O73/4), ""))</f>
        <v>#REF!</v>
      </c>
      <c r="S77" s="39" t="e">
        <f>IF($P$73=1,R77,"")</f>
        <v>#REF!</v>
      </c>
    </row>
    <row r="78" spans="1:19" ht="15" thickBot="1" x14ac:dyDescent="0.35">
      <c r="A78" s="36" t="s">
        <v>302</v>
      </c>
      <c r="B78" s="36" t="s">
        <v>303</v>
      </c>
      <c r="D78" s="33" t="e">
        <f t="shared" si="4"/>
        <v>#REF!</v>
      </c>
      <c r="F78" s="35" t="e">
        <f>IF(COUNTA($D$2:D78)&lt;=$E$2,COUNTA($D$2:D78),"")</f>
        <v>#REF!</v>
      </c>
      <c r="G78" s="35"/>
      <c r="J78" s="175"/>
      <c r="K78" s="175"/>
      <c r="L78" s="175"/>
      <c r="M78" s="172"/>
      <c r="N78" s="172"/>
      <c r="O78" s="172"/>
      <c r="P78" s="172"/>
      <c r="Q78" s="41" t="s">
        <v>237</v>
      </c>
      <c r="R78" s="39" t="str">
        <f>IF(MOD(N73,4)=0, "DY" &amp; N73/4, "")</f>
        <v>DY0</v>
      </c>
      <c r="S78" s="39" t="e">
        <f>IF($P$73=1,R78,"")</f>
        <v>#REF!</v>
      </c>
    </row>
    <row r="79" spans="1:19" ht="30.75" customHeight="1" thickBot="1" x14ac:dyDescent="0.35">
      <c r="A79" s="36" t="s">
        <v>303</v>
      </c>
      <c r="B79" s="36" t="s">
        <v>304</v>
      </c>
      <c r="D79" s="33" t="e">
        <f t="shared" si="4"/>
        <v>#REF!</v>
      </c>
      <c r="F79" s="35" t="e">
        <f>IF(COUNTA($D$2:D79)&lt;=$E$2,COUNTA($D$2:D79),"")</f>
        <v>#REF!</v>
      </c>
      <c r="G79" s="35"/>
      <c r="J79" s="176" t="e">
        <f>EDATE(J73,3)</f>
        <v>#REF!</v>
      </c>
      <c r="K79" s="176" t="e">
        <f>EDATE(K73,3)</f>
        <v>#REF!</v>
      </c>
      <c r="L79" s="176" t="e">
        <f>EDATE(L73,3)</f>
        <v>#REF!</v>
      </c>
      <c r="M79" s="167">
        <f>COUNT($J$7:J84)</f>
        <v>0</v>
      </c>
      <c r="N79" s="167">
        <f>M73</f>
        <v>0</v>
      </c>
      <c r="O79" s="167" t="e">
        <f>IF(O73="",IF($R$5=J79,4,""),O73+1)</f>
        <v>#REF!</v>
      </c>
      <c r="P79" s="167" t="e">
        <f>IF(M79&lt;=$E$2,1,0)</f>
        <v>#REF!</v>
      </c>
      <c r="Q79" s="43" t="s">
        <v>229</v>
      </c>
      <c r="R79" s="44" t="e">
        <f>IF(R73="",IF(R$3='S Reporting logic (DO NOT EDIT)'!$J$79,#REF!,""),VLOOKUP(R73,$A$1:$B$101,2,FALSE))</f>
        <v>#REF!</v>
      </c>
      <c r="S79" s="44" t="e">
        <f>IF($P$79=1,R79,"")</f>
        <v>#REF!</v>
      </c>
    </row>
    <row r="80" spans="1:19" ht="15" thickBot="1" x14ac:dyDescent="0.35">
      <c r="A80" s="36" t="s">
        <v>304</v>
      </c>
      <c r="B80" s="36" t="s">
        <v>305</v>
      </c>
      <c r="D80" s="33" t="e">
        <f t="shared" si="4"/>
        <v>#REF!</v>
      </c>
      <c r="F80" s="35" t="e">
        <f>IF(COUNTA($D$2:D80)&lt;=$E$2,COUNTA($D$2:D80),"")</f>
        <v>#REF!</v>
      </c>
      <c r="G80" s="35"/>
      <c r="J80" s="177"/>
      <c r="K80" s="177"/>
      <c r="L80" s="177"/>
      <c r="M80" s="168"/>
      <c r="N80" s="168"/>
      <c r="O80" s="168"/>
      <c r="P80" s="168"/>
      <c r="Q80" s="45" t="s">
        <v>104</v>
      </c>
      <c r="R80" s="44" t="e">
        <f>IF(R74="",IF(R$3='S Reporting logic (DO NOT EDIT)'!$J$79,#REF!,""),VLOOKUP(R74,$A$1:$B$101,2,FALSE))</f>
        <v>#REF!</v>
      </c>
      <c r="S80" s="44" t="e">
        <f>IF($P$79=1,R80,"")</f>
        <v>#REF!</v>
      </c>
    </row>
    <row r="81" spans="1:19" ht="15" thickBot="1" x14ac:dyDescent="0.35">
      <c r="A81" s="36" t="s">
        <v>305</v>
      </c>
      <c r="B81" s="36" t="s">
        <v>306</v>
      </c>
      <c r="D81" s="33" t="e">
        <f t="shared" si="4"/>
        <v>#REF!</v>
      </c>
      <c r="F81" s="35" t="e">
        <f>IF(COUNTA($D$2:D81)&lt;=$E$2,COUNTA($D$2:D81),"")</f>
        <v>#REF!</v>
      </c>
      <c r="G81" s="35"/>
      <c r="J81" s="177"/>
      <c r="K81" s="177"/>
      <c r="L81" s="177"/>
      <c r="M81" s="168"/>
      <c r="N81" s="168"/>
      <c r="O81" s="168"/>
      <c r="P81" s="168"/>
      <c r="Q81" s="45" t="s">
        <v>232</v>
      </c>
      <c r="R81" s="44" t="e">
        <f>IF(R75="",IF(R$4='S Reporting logic (DO NOT EDIT)'!$J$79,#REF!,""),VLOOKUP(R75,$A$1:$B$101,2,FALSE))</f>
        <v>#REF!</v>
      </c>
      <c r="S81" s="44" t="e">
        <f>IF($P$79=1,R81,"")</f>
        <v>#REF!</v>
      </c>
    </row>
    <row r="82" spans="1:19" ht="15" thickBot="1" x14ac:dyDescent="0.35">
      <c r="A82" s="36" t="s">
        <v>306</v>
      </c>
      <c r="B82" s="36" t="s">
        <v>307</v>
      </c>
      <c r="D82" s="33" t="e">
        <f t="shared" si="4"/>
        <v>#REF!</v>
      </c>
      <c r="F82" s="35" t="e">
        <f>IF(COUNTA($D$2:D82)&lt;=$E$2,COUNTA($D$2:D82),"")</f>
        <v>#REF!</v>
      </c>
      <c r="G82" s="35"/>
      <c r="J82" s="177"/>
      <c r="K82" s="177"/>
      <c r="L82" s="177"/>
      <c r="M82" s="168"/>
      <c r="N82" s="168"/>
      <c r="O82" s="168"/>
      <c r="P82" s="168"/>
      <c r="Q82" s="45"/>
      <c r="R82" s="44"/>
      <c r="S82" s="44"/>
    </row>
    <row r="83" spans="1:19" ht="29.4" thickBot="1" x14ac:dyDescent="0.35">
      <c r="A83" s="36" t="s">
        <v>307</v>
      </c>
      <c r="B83" s="36" t="s">
        <v>308</v>
      </c>
      <c r="D83" s="33" t="e">
        <f t="shared" si="4"/>
        <v>#REF!</v>
      </c>
      <c r="F83" s="35" t="e">
        <f>IF(COUNTA($D$2:D83)&lt;=$E$2,COUNTA($D$2:D83),"")</f>
        <v>#REF!</v>
      </c>
      <c r="G83" s="35"/>
      <c r="J83" s="177"/>
      <c r="K83" s="177"/>
      <c r="L83" s="177"/>
      <c r="M83" s="168"/>
      <c r="N83" s="168"/>
      <c r="O83" s="168"/>
      <c r="P83" s="168"/>
      <c r="Q83" s="45" t="s">
        <v>235</v>
      </c>
      <c r="R83" s="44" t="e">
        <f>IF(O79="","",IF(MOD(O79,4)=0, "CY" &amp; ($G$2-1+O79/4), ""))</f>
        <v>#REF!</v>
      </c>
      <c r="S83" s="44" t="e">
        <f>IF($P$79=1,R83,"")</f>
        <v>#REF!</v>
      </c>
    </row>
    <row r="84" spans="1:19" ht="15" thickBot="1" x14ac:dyDescent="0.35">
      <c r="A84" s="36" t="s">
        <v>308</v>
      </c>
      <c r="B84" s="36" t="s">
        <v>309</v>
      </c>
      <c r="D84" s="33" t="e">
        <f t="shared" si="4"/>
        <v>#REF!</v>
      </c>
      <c r="F84" s="35" t="e">
        <f>IF(COUNTA($D$2:D84)&lt;=$E$2,COUNTA($D$2:D84),"")</f>
        <v>#REF!</v>
      </c>
      <c r="G84" s="35"/>
      <c r="J84" s="178"/>
      <c r="K84" s="178"/>
      <c r="L84" s="178"/>
      <c r="M84" s="169"/>
      <c r="N84" s="169"/>
      <c r="O84" s="169"/>
      <c r="P84" s="169"/>
      <c r="Q84" s="46" t="s">
        <v>237</v>
      </c>
      <c r="R84" s="44" t="str">
        <f>IF(MOD(N79,4)=0, "DY" &amp; N79/4, "")</f>
        <v>DY0</v>
      </c>
      <c r="S84" s="44" t="e">
        <f>IF($P$79=1,R84,"")</f>
        <v>#REF!</v>
      </c>
    </row>
    <row r="85" spans="1:19" ht="15" thickBot="1" x14ac:dyDescent="0.35">
      <c r="A85" s="36" t="s">
        <v>309</v>
      </c>
      <c r="B85" s="36" t="s">
        <v>310</v>
      </c>
      <c r="D85" s="33" t="e">
        <f t="shared" si="4"/>
        <v>#REF!</v>
      </c>
      <c r="F85" s="35" t="e">
        <f>IF(COUNTA($D$2:D85)&lt;=$E$2,COUNTA($D$2:D85),"")</f>
        <v>#REF!</v>
      </c>
      <c r="G85" s="35"/>
      <c r="J85" s="176" t="e">
        <f>EDATE(J79,3)</f>
        <v>#REF!</v>
      </c>
      <c r="K85" s="176" t="e">
        <f>EDATE(K79,3)</f>
        <v>#REF!</v>
      </c>
      <c r="L85" s="176" t="e">
        <f>EDATE(L79,3)</f>
        <v>#REF!</v>
      </c>
      <c r="M85" s="167">
        <f>COUNT($J$7:J90)</f>
        <v>0</v>
      </c>
      <c r="N85" s="167">
        <f>M79</f>
        <v>0</v>
      </c>
      <c r="O85" s="167" t="e">
        <f>IF(O79="",IF($R$5=J85,4,""),O79+1)</f>
        <v>#REF!</v>
      </c>
      <c r="P85" s="167" t="e">
        <f>IF(M85&lt;=$E$2,1,0)</f>
        <v>#REF!</v>
      </c>
      <c r="Q85" s="43" t="s">
        <v>229</v>
      </c>
      <c r="R85" s="44" t="e">
        <f>IF(R79="",IF(R$3='S Reporting logic (DO NOT EDIT)'!$J$85,#REF!,""),VLOOKUP(R79,$A$1:$B$101,2,FALSE))</f>
        <v>#REF!</v>
      </c>
      <c r="S85" s="44" t="e">
        <f>IF($P$85=1,R85,"")</f>
        <v>#REF!</v>
      </c>
    </row>
    <row r="86" spans="1:19" ht="15" thickBot="1" x14ac:dyDescent="0.35">
      <c r="A86" s="36" t="s">
        <v>310</v>
      </c>
      <c r="B86" s="36" t="s">
        <v>311</v>
      </c>
      <c r="D86" s="33" t="e">
        <f t="shared" si="4"/>
        <v>#REF!</v>
      </c>
      <c r="F86" s="35" t="e">
        <f>IF(COUNTA($D$2:D86)&lt;=$E$2,COUNTA($D$2:D86),"")</f>
        <v>#REF!</v>
      </c>
      <c r="G86" s="35"/>
      <c r="J86" s="177"/>
      <c r="K86" s="177"/>
      <c r="L86" s="177"/>
      <c r="M86" s="168"/>
      <c r="N86" s="168"/>
      <c r="O86" s="168"/>
      <c r="P86" s="168"/>
      <c r="Q86" s="45" t="s">
        <v>104</v>
      </c>
      <c r="R86" s="44" t="e">
        <f>IF(R80="",IF(R$3='S Reporting logic (DO NOT EDIT)'!$J$85,#REF!,""),VLOOKUP(R80,$A$1:$B$101,2,FALSE))</f>
        <v>#REF!</v>
      </c>
      <c r="S86" s="44" t="e">
        <f>IF($P$85=1,R86,"")</f>
        <v>#REF!</v>
      </c>
    </row>
    <row r="87" spans="1:19" ht="15" thickBot="1" x14ac:dyDescent="0.35">
      <c r="A87" s="36" t="s">
        <v>311</v>
      </c>
      <c r="B87" s="36" t="s">
        <v>312</v>
      </c>
      <c r="D87" s="33" t="e">
        <f t="shared" si="4"/>
        <v>#REF!</v>
      </c>
      <c r="F87" s="35" t="e">
        <f>IF(COUNTA($D$2:D87)&lt;=$E$2,COUNTA($D$2:D87),"")</f>
        <v>#REF!</v>
      </c>
      <c r="G87" s="35"/>
      <c r="J87" s="177"/>
      <c r="K87" s="177"/>
      <c r="L87" s="177"/>
      <c r="M87" s="168"/>
      <c r="N87" s="168"/>
      <c r="O87" s="168"/>
      <c r="P87" s="168"/>
      <c r="Q87" s="45" t="s">
        <v>232</v>
      </c>
      <c r="R87" s="44" t="e">
        <f>IF(R81="",IF(R$4='S Reporting logic (DO NOT EDIT)'!$J$85,#REF!,""),VLOOKUP(R81,$A$1:$B$101,2,FALSE))</f>
        <v>#REF!</v>
      </c>
      <c r="S87" s="44" t="e">
        <f>IF($P$85=1,R87,"")</f>
        <v>#REF!</v>
      </c>
    </row>
    <row r="88" spans="1:19" ht="15" thickBot="1" x14ac:dyDescent="0.35">
      <c r="A88" s="36" t="s">
        <v>312</v>
      </c>
      <c r="B88" s="36" t="s">
        <v>313</v>
      </c>
      <c r="D88" s="33" t="e">
        <f t="shared" si="4"/>
        <v>#REF!</v>
      </c>
      <c r="F88" s="35" t="e">
        <f>IF(COUNTA($D$2:D88)&lt;=$E$2,COUNTA($D$2:D88),"")</f>
        <v>#REF!</v>
      </c>
      <c r="G88" s="35"/>
      <c r="J88" s="177"/>
      <c r="K88" s="177"/>
      <c r="L88" s="177"/>
      <c r="M88" s="168"/>
      <c r="N88" s="168"/>
      <c r="O88" s="168"/>
      <c r="P88" s="168"/>
      <c r="Q88" s="45"/>
      <c r="R88" s="44"/>
      <c r="S88" s="44"/>
    </row>
    <row r="89" spans="1:19" ht="29.4" thickBot="1" x14ac:dyDescent="0.35">
      <c r="A89" s="36" t="s">
        <v>313</v>
      </c>
      <c r="B89" s="36" t="s">
        <v>314</v>
      </c>
      <c r="D89" s="33" t="e">
        <f t="shared" si="4"/>
        <v>#REF!</v>
      </c>
      <c r="F89" s="35" t="e">
        <f>IF(COUNTA($D$2:D89)&lt;=$E$2,COUNTA($D$2:D89),"")</f>
        <v>#REF!</v>
      </c>
      <c r="G89" s="35"/>
      <c r="J89" s="177"/>
      <c r="K89" s="177"/>
      <c r="L89" s="177"/>
      <c r="M89" s="168"/>
      <c r="N89" s="168"/>
      <c r="O89" s="168"/>
      <c r="P89" s="168"/>
      <c r="Q89" s="45" t="s">
        <v>235</v>
      </c>
      <c r="R89" s="44" t="e">
        <f>IF(O85="","",IF(MOD(O85,4)=0, "CY" &amp; ($G$2-1+O85/4), ""))</f>
        <v>#REF!</v>
      </c>
      <c r="S89" s="44" t="e">
        <f>IF($P$85=1,R89,"")</f>
        <v>#REF!</v>
      </c>
    </row>
    <row r="90" spans="1:19" ht="15" thickBot="1" x14ac:dyDescent="0.35">
      <c r="A90" s="36" t="s">
        <v>314</v>
      </c>
      <c r="B90" s="36" t="s">
        <v>311</v>
      </c>
      <c r="D90" s="33" t="e">
        <f t="shared" si="4"/>
        <v>#REF!</v>
      </c>
      <c r="F90" s="35" t="e">
        <f>IF(COUNTA($D$2:D90)&lt;=$E$2,COUNTA($D$2:D90),"")</f>
        <v>#REF!</v>
      </c>
      <c r="G90" s="35"/>
      <c r="J90" s="178"/>
      <c r="K90" s="178"/>
      <c r="L90" s="178"/>
      <c r="M90" s="169"/>
      <c r="N90" s="169"/>
      <c r="O90" s="169"/>
      <c r="P90" s="169"/>
      <c r="Q90" s="46" t="s">
        <v>237</v>
      </c>
      <c r="R90" s="44" t="str">
        <f>IF(MOD(N85,4)=0, "DY" &amp; N85/4, "")</f>
        <v>DY0</v>
      </c>
      <c r="S90" s="44" t="e">
        <f>IF($P$85=1,R90,"")</f>
        <v>#REF!</v>
      </c>
    </row>
    <row r="91" spans="1:19" ht="30.75" customHeight="1" thickBot="1" x14ac:dyDescent="0.35">
      <c r="A91" s="36" t="s">
        <v>311</v>
      </c>
      <c r="B91" s="36" t="s">
        <v>315</v>
      </c>
      <c r="D91" s="33" t="e">
        <f t="shared" si="4"/>
        <v>#REF!</v>
      </c>
      <c r="F91" s="35" t="e">
        <f>IF(COUNTA($D$2:D91)&lt;=$E$2,COUNTA($D$2:D91),"")</f>
        <v>#REF!</v>
      </c>
      <c r="G91" s="35"/>
      <c r="J91" s="176" t="e">
        <f>EDATE(J85,3)</f>
        <v>#REF!</v>
      </c>
      <c r="K91" s="176" t="e">
        <f>EDATE(K85,3)</f>
        <v>#REF!</v>
      </c>
      <c r="L91" s="176" t="e">
        <f>EDATE(L85,3)</f>
        <v>#REF!</v>
      </c>
      <c r="M91" s="167">
        <f>COUNT($J$7:J96)</f>
        <v>0</v>
      </c>
      <c r="N91" s="167">
        <f>M85</f>
        <v>0</v>
      </c>
      <c r="O91" s="167" t="e">
        <f>IF(O85="",IF($R$5=J91,4,""),O85+1)</f>
        <v>#REF!</v>
      </c>
      <c r="P91" s="167" t="e">
        <f>IF(M91&lt;=$E$2,1,0)</f>
        <v>#REF!</v>
      </c>
      <c r="Q91" s="43" t="s">
        <v>229</v>
      </c>
      <c r="R91" s="44" t="e">
        <f>IF(R85="",IF(R$3='S Reporting logic (DO NOT EDIT)'!$J$91,#REF!,""),VLOOKUP(R85,$A$1:$B$101,2,FALSE))</f>
        <v>#REF!</v>
      </c>
      <c r="S91" s="44" t="e">
        <f>IF($P$91=1,R91,"")</f>
        <v>#REF!</v>
      </c>
    </row>
    <row r="92" spans="1:19" ht="15" thickBot="1" x14ac:dyDescent="0.35">
      <c r="A92" s="36" t="s">
        <v>315</v>
      </c>
      <c r="B92" s="36" t="s">
        <v>316</v>
      </c>
      <c r="D92" s="33" t="e">
        <f t="shared" si="4"/>
        <v>#REF!</v>
      </c>
      <c r="F92" s="35" t="e">
        <f>IF(COUNTA($D$2:D92)&lt;=$E$2,COUNTA($D$2:D92),"")</f>
        <v>#REF!</v>
      </c>
      <c r="G92" s="35"/>
      <c r="J92" s="177"/>
      <c r="K92" s="177"/>
      <c r="L92" s="177"/>
      <c r="M92" s="168"/>
      <c r="N92" s="168"/>
      <c r="O92" s="168"/>
      <c r="P92" s="168"/>
      <c r="Q92" s="44" t="s">
        <v>104</v>
      </c>
      <c r="R92" s="44" t="e">
        <f>IF(R86="",IF(R$3='S Reporting logic (DO NOT EDIT)'!$J$91,#REF!,""),VLOOKUP(R86,$A$1:$B$101,2,FALSE))</f>
        <v>#REF!</v>
      </c>
      <c r="S92" s="44" t="e">
        <f>IF($P$91=1,R92,"")</f>
        <v>#REF!</v>
      </c>
    </row>
    <row r="93" spans="1:19" ht="15" thickBot="1" x14ac:dyDescent="0.35">
      <c r="A93" s="36" t="s">
        <v>316</v>
      </c>
      <c r="B93" s="36" t="s">
        <v>317</v>
      </c>
      <c r="D93" s="33" t="e">
        <f t="shared" si="4"/>
        <v>#REF!</v>
      </c>
      <c r="F93" s="35" t="e">
        <f>IF(COUNTA($D$2:D93)&lt;=$E$2,COUNTA($D$2:D93),"")</f>
        <v>#REF!</v>
      </c>
      <c r="G93" s="35"/>
      <c r="J93" s="177"/>
      <c r="K93" s="177"/>
      <c r="L93" s="177"/>
      <c r="M93" s="168"/>
      <c r="N93" s="168"/>
      <c r="O93" s="168"/>
      <c r="P93" s="168"/>
      <c r="Q93" s="44" t="s">
        <v>232</v>
      </c>
      <c r="R93" s="44" t="e">
        <f>IF(R87="",IF(R$4='S Reporting logic (DO NOT EDIT)'!$J$91,#REF!,""),VLOOKUP(R87,$A$1:$B$101,2,FALSE))</f>
        <v>#REF!</v>
      </c>
      <c r="S93" s="44" t="e">
        <f>IF($P$91=1,R93,"")</f>
        <v>#REF!</v>
      </c>
    </row>
    <row r="94" spans="1:19" ht="15" thickBot="1" x14ac:dyDescent="0.35">
      <c r="A94" s="36" t="s">
        <v>317</v>
      </c>
      <c r="B94" s="36" t="s">
        <v>318</v>
      </c>
      <c r="D94" s="33" t="e">
        <f t="shared" si="4"/>
        <v>#REF!</v>
      </c>
      <c r="F94" s="35" t="e">
        <f>IF(COUNTA($D$2:D94)&lt;=$E$2,COUNTA($D$2:D94),"")</f>
        <v>#REF!</v>
      </c>
      <c r="G94" s="35"/>
      <c r="J94" s="177"/>
      <c r="K94" s="177"/>
      <c r="L94" s="177"/>
      <c r="M94" s="168"/>
      <c r="N94" s="168"/>
      <c r="O94" s="168"/>
      <c r="P94" s="168"/>
      <c r="Q94" s="44"/>
      <c r="R94" s="44"/>
      <c r="S94" s="44"/>
    </row>
    <row r="95" spans="1:19" ht="29.4" thickBot="1" x14ac:dyDescent="0.35">
      <c r="A95" s="36" t="s">
        <v>318</v>
      </c>
      <c r="B95" s="36" t="s">
        <v>319</v>
      </c>
      <c r="D95" s="33" t="e">
        <f t="shared" si="4"/>
        <v>#REF!</v>
      </c>
      <c r="F95" s="35" t="e">
        <f>IF(COUNTA($D$2:D95)&lt;=$E$2,COUNTA($D$2:D95),"")</f>
        <v>#REF!</v>
      </c>
      <c r="G95" s="35"/>
      <c r="J95" s="177"/>
      <c r="K95" s="177"/>
      <c r="L95" s="177"/>
      <c r="M95" s="168"/>
      <c r="N95" s="168"/>
      <c r="O95" s="168"/>
      <c r="P95" s="168"/>
      <c r="Q95" s="45" t="s">
        <v>235</v>
      </c>
      <c r="R95" s="44" t="e">
        <f>IF(O91="","",IF(MOD(O91,4)=0, "CY" &amp; ($G$2-1+O91/4), ""))</f>
        <v>#REF!</v>
      </c>
      <c r="S95" s="44" t="e">
        <f>IF($P$91=1,R95,"")</f>
        <v>#REF!</v>
      </c>
    </row>
    <row r="96" spans="1:19" ht="15" thickBot="1" x14ac:dyDescent="0.35">
      <c r="A96" s="36" t="s">
        <v>319</v>
      </c>
      <c r="B96" s="36" t="s">
        <v>320</v>
      </c>
      <c r="D96" s="33" t="e">
        <f t="shared" si="4"/>
        <v>#REF!</v>
      </c>
      <c r="F96" s="35" t="e">
        <f>IF(COUNTA($D$2:D96)&lt;=$E$2,COUNTA($D$2:D96),"")</f>
        <v>#REF!</v>
      </c>
      <c r="G96" s="35"/>
      <c r="J96" s="178"/>
      <c r="K96" s="178"/>
      <c r="L96" s="178"/>
      <c r="M96" s="169"/>
      <c r="N96" s="169"/>
      <c r="O96" s="169"/>
      <c r="P96" s="169"/>
      <c r="Q96" s="46" t="s">
        <v>237</v>
      </c>
      <c r="R96" s="44" t="str">
        <f>IF(MOD(N91,4)=0, "DY" &amp; N91/4, "")</f>
        <v>DY0</v>
      </c>
      <c r="S96" s="44" t="e">
        <f>IF($P$91=1,R96,"")</f>
        <v>#REF!</v>
      </c>
    </row>
    <row r="97" spans="1:19" ht="30.75" customHeight="1" thickBot="1" x14ac:dyDescent="0.35">
      <c r="A97" s="36" t="s">
        <v>320</v>
      </c>
      <c r="B97" s="36" t="s">
        <v>321</v>
      </c>
      <c r="D97" s="33" t="e">
        <f t="shared" si="4"/>
        <v>#REF!</v>
      </c>
      <c r="F97" s="35" t="e">
        <f>IF(COUNTA($D$2:D97)&lt;=$E$2,COUNTA($D$2:D97),"")</f>
        <v>#REF!</v>
      </c>
      <c r="G97" s="35"/>
      <c r="J97" s="176" t="e">
        <f>EDATE(J91,3)</f>
        <v>#REF!</v>
      </c>
      <c r="K97" s="176" t="e">
        <f>EDATE(K91,3)</f>
        <v>#REF!</v>
      </c>
      <c r="L97" s="176" t="e">
        <f>EDATE(L91,3)</f>
        <v>#REF!</v>
      </c>
      <c r="M97" s="167">
        <f>COUNT($J$7:J102)</f>
        <v>0</v>
      </c>
      <c r="N97" s="167">
        <f>M91</f>
        <v>0</v>
      </c>
      <c r="O97" s="167" t="e">
        <f>IF(O91="",IF($R$5=J97,4,""),O91+1)</f>
        <v>#REF!</v>
      </c>
      <c r="P97" s="167" t="e">
        <f>IF(M97&lt;=$E$2,1,0)</f>
        <v>#REF!</v>
      </c>
      <c r="Q97" s="43" t="s">
        <v>229</v>
      </c>
      <c r="R97" s="44" t="e">
        <f>IF(R91="",IF(R$3='S Reporting logic (DO NOT EDIT)'!$J$97,#REF!,""),VLOOKUP(R91,$A$1:$B$101,2,FALSE))</f>
        <v>#REF!</v>
      </c>
      <c r="S97" s="44" t="e">
        <f>IF($P$97=1,R97,"")</f>
        <v>#REF!</v>
      </c>
    </row>
    <row r="98" spans="1:19" ht="15" thickBot="1" x14ac:dyDescent="0.35">
      <c r="A98" s="36" t="s">
        <v>321</v>
      </c>
      <c r="B98" s="36" t="s">
        <v>322</v>
      </c>
      <c r="D98" s="33" t="e">
        <f t="shared" si="4"/>
        <v>#REF!</v>
      </c>
      <c r="F98" s="35" t="e">
        <f>IF(COUNTA($D$2:D98)&lt;=$E$2,COUNTA($D$2:D98),"")</f>
        <v>#REF!</v>
      </c>
      <c r="G98" s="35"/>
      <c r="J98" s="177"/>
      <c r="K98" s="177"/>
      <c r="L98" s="177"/>
      <c r="M98" s="168"/>
      <c r="N98" s="168"/>
      <c r="O98" s="168"/>
      <c r="P98" s="168"/>
      <c r="Q98" s="45" t="s">
        <v>104</v>
      </c>
      <c r="R98" s="44" t="e">
        <f>IF(R92="",IF(R$3='S Reporting logic (DO NOT EDIT)'!$J$97,#REF!,""),VLOOKUP(R92,$A$1:$B$101,2,FALSE))</f>
        <v>#REF!</v>
      </c>
      <c r="S98" s="44" t="e">
        <f>IF($P$97=1,R98,"")</f>
        <v>#REF!</v>
      </c>
    </row>
    <row r="99" spans="1:19" ht="15" thickBot="1" x14ac:dyDescent="0.35">
      <c r="A99" s="36" t="s">
        <v>322</v>
      </c>
      <c r="B99" s="36" t="s">
        <v>323</v>
      </c>
      <c r="D99" s="33" t="e">
        <f t="shared" si="4"/>
        <v>#REF!</v>
      </c>
      <c r="F99" s="35" t="e">
        <f>IF(COUNTA($D$2:D99)&lt;=$E$2,COUNTA($D$2:D99),"")</f>
        <v>#REF!</v>
      </c>
      <c r="G99" s="35"/>
      <c r="J99" s="177"/>
      <c r="K99" s="177"/>
      <c r="L99" s="177"/>
      <c r="M99" s="168"/>
      <c r="N99" s="168"/>
      <c r="O99" s="168"/>
      <c r="P99" s="168"/>
      <c r="Q99" s="45" t="s">
        <v>232</v>
      </c>
      <c r="R99" s="44" t="e">
        <f>IF(R93="",IF(R$4='S Reporting logic (DO NOT EDIT)'!$J$97,#REF!,""),VLOOKUP(R93,$A$1:$B$101,2,FALSE))</f>
        <v>#REF!</v>
      </c>
      <c r="S99" s="44" t="e">
        <f>IF($P$97=1,R99,"")</f>
        <v>#REF!</v>
      </c>
    </row>
    <row r="100" spans="1:19" ht="15" thickBot="1" x14ac:dyDescent="0.35">
      <c r="A100" s="36" t="s">
        <v>323</v>
      </c>
      <c r="B100" s="36" t="s">
        <v>324</v>
      </c>
      <c r="D100" s="33" t="e">
        <f t="shared" si="4"/>
        <v>#REF!</v>
      </c>
      <c r="F100" s="35" t="e">
        <f>IF(COUNTA($D$2:D100)&lt;=$E$2,COUNTA($D$2:D100),"")</f>
        <v>#REF!</v>
      </c>
      <c r="G100" s="35"/>
      <c r="J100" s="177"/>
      <c r="K100" s="177"/>
      <c r="L100" s="177"/>
      <c r="M100" s="168"/>
      <c r="N100" s="168"/>
      <c r="O100" s="168"/>
      <c r="P100" s="168"/>
      <c r="Q100" s="45"/>
      <c r="R100" s="44"/>
      <c r="S100" s="44"/>
    </row>
    <row r="101" spans="1:19" ht="29.4" thickBot="1" x14ac:dyDescent="0.35">
      <c r="A101" s="36" t="s">
        <v>324</v>
      </c>
      <c r="B101" s="36" t="s">
        <v>325</v>
      </c>
      <c r="D101" s="33" t="e">
        <f t="shared" si="4"/>
        <v>#REF!</v>
      </c>
      <c r="F101" s="35" t="e">
        <f>IF(COUNTA($D$2:D101)&lt;=$E$2,COUNTA($D$2:D101),"")</f>
        <v>#REF!</v>
      </c>
      <c r="G101" s="35"/>
      <c r="J101" s="177"/>
      <c r="K101" s="177"/>
      <c r="L101" s="177"/>
      <c r="M101" s="168"/>
      <c r="N101" s="168"/>
      <c r="O101" s="168"/>
      <c r="P101" s="168"/>
      <c r="Q101" s="45" t="s">
        <v>235</v>
      </c>
      <c r="R101" s="44" t="e">
        <f>IF(O97="","",IF(MOD(O97,4)=0, "CY" &amp; ($G$2-1+O97/4), ""))</f>
        <v>#REF!</v>
      </c>
      <c r="S101" s="44" t="e">
        <f>IF($P$97=1,R101,"")</f>
        <v>#REF!</v>
      </c>
    </row>
    <row r="102" spans="1:19" ht="15" thickBot="1" x14ac:dyDescent="0.35">
      <c r="F102" s="35" t="e">
        <f>IF(COUNTA($D$2:D102)&lt;=$E$2,COUNTA($D$2:D102),"")</f>
        <v>#REF!</v>
      </c>
      <c r="G102" s="35"/>
      <c r="J102" s="178"/>
      <c r="K102" s="178"/>
      <c r="L102" s="178"/>
      <c r="M102" s="169"/>
      <c r="N102" s="169"/>
      <c r="O102" s="169"/>
      <c r="P102" s="169"/>
      <c r="Q102" s="46" t="s">
        <v>237</v>
      </c>
      <c r="R102" s="44" t="str">
        <f>IF(MOD(N97,4)=0, "DY" &amp; N97/4, "")</f>
        <v>DY0</v>
      </c>
      <c r="S102" s="44" t="e">
        <f>IF($P$97=1,R102,"")</f>
        <v>#REF!</v>
      </c>
    </row>
    <row r="103" spans="1:19" ht="30.75" customHeight="1" thickBot="1" x14ac:dyDescent="0.35">
      <c r="J103" s="173" t="e">
        <f>EDATE(J97,3)</f>
        <v>#REF!</v>
      </c>
      <c r="K103" s="173" t="e">
        <f>EDATE(K97,3)</f>
        <v>#REF!</v>
      </c>
      <c r="L103" s="173" t="e">
        <f>EDATE(L97,3)</f>
        <v>#REF!</v>
      </c>
      <c r="M103" s="170">
        <f>COUNT($J$7:J108)</f>
        <v>0</v>
      </c>
      <c r="N103" s="170">
        <f>M97</f>
        <v>0</v>
      </c>
      <c r="O103" s="170" t="e">
        <f>IF(O97="",IF($R$5=J103,4,""),O97+1)</f>
        <v>#REF!</v>
      </c>
      <c r="P103" s="170" t="e">
        <f>IF(M103&lt;=$E$2,1,0)</f>
        <v>#REF!</v>
      </c>
      <c r="Q103" s="38" t="s">
        <v>229</v>
      </c>
      <c r="R103" s="39" t="e">
        <f>IF(R97="",IF(R$3='S Reporting logic (DO NOT EDIT)'!$J$103,#REF!,""),VLOOKUP(R97,$A$1:$B$101,2,FALSE))</f>
        <v>#REF!</v>
      </c>
      <c r="S103" s="39" t="e">
        <f>IF($P$103=1,R103,"")</f>
        <v>#REF!</v>
      </c>
    </row>
    <row r="104" spans="1:19" ht="15" thickBot="1" x14ac:dyDescent="0.35">
      <c r="J104" s="174"/>
      <c r="K104" s="174"/>
      <c r="L104" s="174"/>
      <c r="M104" s="171"/>
      <c r="N104" s="171"/>
      <c r="O104" s="171"/>
      <c r="P104" s="171"/>
      <c r="Q104" s="40" t="s">
        <v>104</v>
      </c>
      <c r="R104" s="39" t="e">
        <f>IF(R98="",IF(R$3='S Reporting logic (DO NOT EDIT)'!$J$103,#REF!,""),VLOOKUP(R98,$A$1:$B$101,2,FALSE))</f>
        <v>#REF!</v>
      </c>
      <c r="S104" s="39" t="e">
        <f>IF($P$103=1,R104,"")</f>
        <v>#REF!</v>
      </c>
    </row>
    <row r="105" spans="1:19" ht="15" thickBot="1" x14ac:dyDescent="0.35">
      <c r="J105" s="174"/>
      <c r="K105" s="174"/>
      <c r="L105" s="174"/>
      <c r="M105" s="171"/>
      <c r="N105" s="171"/>
      <c r="O105" s="171"/>
      <c r="P105" s="171"/>
      <c r="Q105" s="40" t="s">
        <v>232</v>
      </c>
      <c r="R105" s="39" t="e">
        <f>IF(R99="",IF(R$4='S Reporting logic (DO NOT EDIT)'!$J$103,#REF!,""),VLOOKUP(R99,$A$1:$B$101,2,FALSE))</f>
        <v>#REF!</v>
      </c>
      <c r="S105" s="39" t="e">
        <f>IF($P$103=1,R105,"")</f>
        <v>#REF!</v>
      </c>
    </row>
    <row r="106" spans="1:19" ht="15" thickBot="1" x14ac:dyDescent="0.35">
      <c r="J106" s="174"/>
      <c r="K106" s="174"/>
      <c r="L106" s="174"/>
      <c r="M106" s="171"/>
      <c r="N106" s="171"/>
      <c r="O106" s="171"/>
      <c r="P106" s="171"/>
      <c r="Q106" s="40"/>
      <c r="R106" s="39"/>
      <c r="S106" s="39"/>
    </row>
    <row r="107" spans="1:19" ht="29.4" thickBot="1" x14ac:dyDescent="0.35">
      <c r="J107" s="174"/>
      <c r="K107" s="174"/>
      <c r="L107" s="174"/>
      <c r="M107" s="171"/>
      <c r="N107" s="171"/>
      <c r="O107" s="171"/>
      <c r="P107" s="171"/>
      <c r="Q107" s="40" t="s">
        <v>235</v>
      </c>
      <c r="R107" s="39" t="e">
        <f>IF(O103="","",IF(MOD(O103,4)=0, "CY" &amp; ($G$2-1+O103/4), ""))</f>
        <v>#REF!</v>
      </c>
      <c r="S107" s="39" t="e">
        <f>IF($P$103=1,R107,"")</f>
        <v>#REF!</v>
      </c>
    </row>
    <row r="108" spans="1:19" ht="15" thickBot="1" x14ac:dyDescent="0.35">
      <c r="J108" s="175"/>
      <c r="K108" s="175"/>
      <c r="L108" s="175"/>
      <c r="M108" s="172"/>
      <c r="N108" s="172"/>
      <c r="O108" s="172"/>
      <c r="P108" s="172"/>
      <c r="Q108" s="41" t="s">
        <v>237</v>
      </c>
      <c r="R108" s="39" t="str">
        <f>IF(MOD(N103,4)=0, "DY" &amp; N103/4, "")</f>
        <v>DY0</v>
      </c>
      <c r="S108" s="39" t="e">
        <f>IF($P$103=1,R108,"")</f>
        <v>#REF!</v>
      </c>
    </row>
    <row r="109" spans="1:19" ht="30.75" customHeight="1" thickBot="1" x14ac:dyDescent="0.35">
      <c r="J109" s="173" t="e">
        <f>EDATE(J103,3)</f>
        <v>#REF!</v>
      </c>
      <c r="K109" s="173" t="e">
        <f>EDATE(K103,3)</f>
        <v>#REF!</v>
      </c>
      <c r="L109" s="173" t="e">
        <f>EDATE(L103,3)</f>
        <v>#REF!</v>
      </c>
      <c r="M109" s="170">
        <f>COUNT($J$7:J114)</f>
        <v>0</v>
      </c>
      <c r="N109" s="170">
        <f>M103</f>
        <v>0</v>
      </c>
      <c r="O109" s="170" t="e">
        <f>IF(O103="",IF($R$5=J109,4,""),O103+1)</f>
        <v>#REF!</v>
      </c>
      <c r="P109" s="170" t="e">
        <f>IF(M109&lt;=$E$2,1,0)</f>
        <v>#REF!</v>
      </c>
      <c r="Q109" s="38" t="s">
        <v>229</v>
      </c>
      <c r="R109" s="39" t="e">
        <f>IF(R103="",IF(R$3='S Reporting logic (DO NOT EDIT)'!$J$109,#REF!,""),VLOOKUP(R103,$A$1:$B$101,2,FALSE))</f>
        <v>#REF!</v>
      </c>
      <c r="S109" s="39" t="e">
        <f>IF($P$109=1,R109,"")</f>
        <v>#REF!</v>
      </c>
    </row>
    <row r="110" spans="1:19" ht="15" thickBot="1" x14ac:dyDescent="0.35">
      <c r="J110" s="174"/>
      <c r="K110" s="174"/>
      <c r="L110" s="174"/>
      <c r="M110" s="171"/>
      <c r="N110" s="171"/>
      <c r="O110" s="171"/>
      <c r="P110" s="171"/>
      <c r="Q110" s="40" t="s">
        <v>104</v>
      </c>
      <c r="R110" s="39" t="e">
        <f>IF(R104="",IF(R$3='S Reporting logic (DO NOT EDIT)'!$J$109,#REF!,""),VLOOKUP(R104,$A$1:$B$101,2,FALSE))</f>
        <v>#REF!</v>
      </c>
      <c r="S110" s="39" t="e">
        <f>IF($P$109=1,R110,"")</f>
        <v>#REF!</v>
      </c>
    </row>
    <row r="111" spans="1:19" ht="15" thickBot="1" x14ac:dyDescent="0.35">
      <c r="J111" s="174"/>
      <c r="K111" s="174"/>
      <c r="L111" s="174"/>
      <c r="M111" s="171"/>
      <c r="N111" s="171"/>
      <c r="O111" s="171"/>
      <c r="P111" s="171"/>
      <c r="Q111" s="40" t="s">
        <v>232</v>
      </c>
      <c r="R111" s="39" t="e">
        <f>IF(R105="",IF(R$4='S Reporting logic (DO NOT EDIT)'!$J$109,#REF!,""),VLOOKUP(R105,$A$1:$B$101,2,FALSE))</f>
        <v>#REF!</v>
      </c>
      <c r="S111" s="39" t="e">
        <f>IF($P$109=1,R111,"")</f>
        <v>#REF!</v>
      </c>
    </row>
    <row r="112" spans="1:19" ht="15" thickBot="1" x14ac:dyDescent="0.35">
      <c r="J112" s="174"/>
      <c r="K112" s="174"/>
      <c r="L112" s="174"/>
      <c r="M112" s="171"/>
      <c r="N112" s="171"/>
      <c r="O112" s="171"/>
      <c r="P112" s="171"/>
      <c r="Q112" s="40"/>
      <c r="R112" s="39"/>
      <c r="S112" s="39"/>
    </row>
    <row r="113" spans="10:19" ht="29.4" thickBot="1" x14ac:dyDescent="0.35">
      <c r="J113" s="174"/>
      <c r="K113" s="174"/>
      <c r="L113" s="174"/>
      <c r="M113" s="171"/>
      <c r="N113" s="171"/>
      <c r="O113" s="171"/>
      <c r="P113" s="171"/>
      <c r="Q113" s="40" t="s">
        <v>235</v>
      </c>
      <c r="R113" s="39" t="e">
        <f>IF(O109="","",IF(MOD(O109,4)=0, "CY" &amp; ($G$2-1+O109/4), ""))</f>
        <v>#REF!</v>
      </c>
      <c r="S113" s="39" t="e">
        <f>IF($P$109=1,R113,"")</f>
        <v>#REF!</v>
      </c>
    </row>
    <row r="114" spans="10:19" ht="15" thickBot="1" x14ac:dyDescent="0.35">
      <c r="J114" s="175"/>
      <c r="K114" s="175"/>
      <c r="L114" s="175"/>
      <c r="M114" s="172"/>
      <c r="N114" s="172"/>
      <c r="O114" s="172"/>
      <c r="P114" s="172"/>
      <c r="Q114" s="41" t="s">
        <v>237</v>
      </c>
      <c r="R114" s="39" t="str">
        <f>IF(MOD(N109,4)=0, "DY" &amp; N109/4, "")</f>
        <v>DY0</v>
      </c>
      <c r="S114" s="39" t="e">
        <f>IF($P$109=1,R114,"")</f>
        <v>#REF!</v>
      </c>
    </row>
    <row r="115" spans="10:19" ht="30.75" customHeight="1" thickBot="1" x14ac:dyDescent="0.35">
      <c r="J115" s="173" t="e">
        <f>EDATE(J109,3)</f>
        <v>#REF!</v>
      </c>
      <c r="K115" s="173" t="e">
        <f>EDATE(K109,3)</f>
        <v>#REF!</v>
      </c>
      <c r="L115" s="173" t="e">
        <f>EDATE(L109,3)</f>
        <v>#REF!</v>
      </c>
      <c r="M115" s="170">
        <f>COUNT($J$7:J120)</f>
        <v>0</v>
      </c>
      <c r="N115" s="170">
        <f>M109</f>
        <v>0</v>
      </c>
      <c r="O115" s="170" t="e">
        <f>IF(O109="",IF($R$5=J115,4,""),O109+1)</f>
        <v>#REF!</v>
      </c>
      <c r="P115" s="170" t="e">
        <f>IF(M115&lt;=$E$2,1,0)</f>
        <v>#REF!</v>
      </c>
      <c r="Q115" s="38" t="s">
        <v>229</v>
      </c>
      <c r="R115" s="39" t="e">
        <f>IF(R109="",IF(R$3='S Reporting logic (DO NOT EDIT)'!$J$115,#REF!,""),VLOOKUP(R109,$A$1:$B$101,2,FALSE))</f>
        <v>#REF!</v>
      </c>
      <c r="S115" s="39" t="e">
        <f>IF($P$115=1,R115,"")</f>
        <v>#REF!</v>
      </c>
    </row>
    <row r="116" spans="10:19" ht="15" thickBot="1" x14ac:dyDescent="0.35">
      <c r="J116" s="174"/>
      <c r="K116" s="174"/>
      <c r="L116" s="174"/>
      <c r="M116" s="171"/>
      <c r="N116" s="171"/>
      <c r="O116" s="171"/>
      <c r="P116" s="171"/>
      <c r="Q116" s="40" t="s">
        <v>104</v>
      </c>
      <c r="R116" s="39" t="e">
        <f>IF(R110="",IF(R$3='S Reporting logic (DO NOT EDIT)'!$J$115,#REF!,""),VLOOKUP(R110,$A$1:$B$101,2,FALSE))</f>
        <v>#REF!</v>
      </c>
      <c r="S116" s="39" t="e">
        <f>IF($P$115=1,R116,"")</f>
        <v>#REF!</v>
      </c>
    </row>
    <row r="117" spans="10:19" ht="15" thickBot="1" x14ac:dyDescent="0.35">
      <c r="J117" s="174"/>
      <c r="K117" s="174"/>
      <c r="L117" s="174"/>
      <c r="M117" s="171"/>
      <c r="N117" s="171"/>
      <c r="O117" s="171"/>
      <c r="P117" s="171"/>
      <c r="Q117" s="40" t="s">
        <v>232</v>
      </c>
      <c r="R117" s="39" t="e">
        <f>IF(R111="",IF(R$4='S Reporting logic (DO NOT EDIT)'!$J$115,#REF!,""),VLOOKUP(R111,$A$1:$B$101,2,FALSE))</f>
        <v>#REF!</v>
      </c>
      <c r="S117" s="39" t="e">
        <f>IF($P$115=1,R117,"")</f>
        <v>#REF!</v>
      </c>
    </row>
    <row r="118" spans="10:19" ht="15" thickBot="1" x14ac:dyDescent="0.35">
      <c r="J118" s="174"/>
      <c r="K118" s="174"/>
      <c r="L118" s="174"/>
      <c r="M118" s="171"/>
      <c r="N118" s="171"/>
      <c r="O118" s="171"/>
      <c r="P118" s="171"/>
      <c r="Q118" s="40"/>
      <c r="R118" s="39"/>
      <c r="S118" s="39"/>
    </row>
    <row r="119" spans="10:19" ht="29.4" thickBot="1" x14ac:dyDescent="0.35">
      <c r="J119" s="174"/>
      <c r="K119" s="174"/>
      <c r="L119" s="174"/>
      <c r="M119" s="171"/>
      <c r="N119" s="171"/>
      <c r="O119" s="171"/>
      <c r="P119" s="171"/>
      <c r="Q119" s="40" t="s">
        <v>235</v>
      </c>
      <c r="R119" s="39" t="e">
        <f>IF(O115="","",IF(MOD(O115,4)=0, "CY" &amp; ($G$2-1+O115/4), ""))</f>
        <v>#REF!</v>
      </c>
      <c r="S119" s="39" t="e">
        <f>IF($P$115=1,R119,"")</f>
        <v>#REF!</v>
      </c>
    </row>
    <row r="120" spans="10:19" ht="15" thickBot="1" x14ac:dyDescent="0.35">
      <c r="J120" s="175"/>
      <c r="K120" s="175"/>
      <c r="L120" s="175"/>
      <c r="M120" s="172"/>
      <c r="N120" s="172"/>
      <c r="O120" s="172"/>
      <c r="P120" s="172"/>
      <c r="Q120" s="41" t="s">
        <v>237</v>
      </c>
      <c r="R120" s="39" t="str">
        <f>IF(MOD(N115,4)=0, "DY" &amp; N115/4, "")</f>
        <v>DY0</v>
      </c>
      <c r="S120" s="39" t="e">
        <f>IF($P$115=1,R120,"")</f>
        <v>#REF!</v>
      </c>
    </row>
    <row r="121" spans="10:19" ht="30.75" customHeight="1" thickBot="1" x14ac:dyDescent="0.35">
      <c r="J121" s="173" t="e">
        <f>EDATE(J115,3)</f>
        <v>#REF!</v>
      </c>
      <c r="K121" s="173" t="e">
        <f>EDATE(K115,3)</f>
        <v>#REF!</v>
      </c>
      <c r="L121" s="173" t="e">
        <f>EDATE(L115,3)</f>
        <v>#REF!</v>
      </c>
      <c r="M121" s="170">
        <f>COUNT($J$7:J126)</f>
        <v>0</v>
      </c>
      <c r="N121" s="170">
        <f>M115</f>
        <v>0</v>
      </c>
      <c r="O121" s="170" t="e">
        <f>IF(O115="",IF($R$5=J121,4,""),O115+1)</f>
        <v>#REF!</v>
      </c>
      <c r="P121" s="170" t="e">
        <f>IF(M121&lt;=$E$2,1,0)</f>
        <v>#REF!</v>
      </c>
      <c r="Q121" s="38" t="s">
        <v>229</v>
      </c>
      <c r="R121" s="39" t="e">
        <f>IF(R115="",IF(R$3='S Reporting logic (DO NOT EDIT)'!$J$121,#REF!,""),VLOOKUP(R115,$A$1:$B$101,2,FALSE))</f>
        <v>#REF!</v>
      </c>
      <c r="S121" s="39" t="e">
        <f>IF($P$121=1,R121,"")</f>
        <v>#REF!</v>
      </c>
    </row>
    <row r="122" spans="10:19" ht="15" thickBot="1" x14ac:dyDescent="0.35">
      <c r="J122" s="174"/>
      <c r="K122" s="174"/>
      <c r="L122" s="174"/>
      <c r="M122" s="171"/>
      <c r="N122" s="171"/>
      <c r="O122" s="171"/>
      <c r="P122" s="171"/>
      <c r="Q122" s="40" t="s">
        <v>104</v>
      </c>
      <c r="R122" s="39" t="e">
        <f>IF(R116="",IF(R$3='S Reporting logic (DO NOT EDIT)'!$J$121,#REF!,""),VLOOKUP(R116,$A$1:$B$101,2,FALSE))</f>
        <v>#REF!</v>
      </c>
      <c r="S122" s="39" t="e">
        <f>IF($P$121=1,R122,"")</f>
        <v>#REF!</v>
      </c>
    </row>
    <row r="123" spans="10:19" ht="15" thickBot="1" x14ac:dyDescent="0.35">
      <c r="J123" s="174"/>
      <c r="K123" s="174"/>
      <c r="L123" s="174"/>
      <c r="M123" s="171"/>
      <c r="N123" s="171"/>
      <c r="O123" s="171"/>
      <c r="P123" s="171"/>
      <c r="Q123" s="40" t="s">
        <v>232</v>
      </c>
      <c r="R123" s="39" t="e">
        <f>IF(R117="",IF(R$4='S Reporting logic (DO NOT EDIT)'!$J$121,#REF!,""),VLOOKUP(R117,$A$1:$B$101,2,FALSE))</f>
        <v>#REF!</v>
      </c>
      <c r="S123" s="39" t="e">
        <f>IF($P$121=1,R123,"")</f>
        <v>#REF!</v>
      </c>
    </row>
    <row r="124" spans="10:19" ht="15" thickBot="1" x14ac:dyDescent="0.35">
      <c r="J124" s="174"/>
      <c r="K124" s="174"/>
      <c r="L124" s="174"/>
      <c r="M124" s="171"/>
      <c r="N124" s="171"/>
      <c r="O124" s="171"/>
      <c r="P124" s="171"/>
      <c r="Q124" s="40"/>
      <c r="R124" s="39"/>
      <c r="S124" s="39"/>
    </row>
    <row r="125" spans="10:19" ht="29.4" thickBot="1" x14ac:dyDescent="0.35">
      <c r="J125" s="174"/>
      <c r="K125" s="174"/>
      <c r="L125" s="174"/>
      <c r="M125" s="171"/>
      <c r="N125" s="171"/>
      <c r="O125" s="171"/>
      <c r="P125" s="171"/>
      <c r="Q125" s="40" t="s">
        <v>235</v>
      </c>
      <c r="R125" s="39" t="e">
        <f>IF(O121="","",IF(MOD(O121,4)=0, "CY" &amp; ($G$2-1+O121/4), ""))</f>
        <v>#REF!</v>
      </c>
      <c r="S125" s="39" t="e">
        <f>IF($P$121=1,R125,"")</f>
        <v>#REF!</v>
      </c>
    </row>
    <row r="126" spans="10:19" ht="15" thickBot="1" x14ac:dyDescent="0.35">
      <c r="J126" s="175"/>
      <c r="K126" s="175"/>
      <c r="L126" s="175"/>
      <c r="M126" s="172"/>
      <c r="N126" s="172"/>
      <c r="O126" s="172"/>
      <c r="P126" s="172"/>
      <c r="Q126" s="41" t="s">
        <v>237</v>
      </c>
      <c r="R126" s="39" t="str">
        <f>IF(MOD(N121,4)=0, "DY" &amp; N121/4, "")</f>
        <v>DY0</v>
      </c>
      <c r="S126" s="39" t="e">
        <f>IF($P$121=1,R126,"")</f>
        <v>#REF!</v>
      </c>
    </row>
    <row r="127" spans="10:19" ht="30.75" customHeight="1" thickBot="1" x14ac:dyDescent="0.35">
      <c r="J127" s="176" t="e">
        <f>EDATE(J121,3)</f>
        <v>#REF!</v>
      </c>
      <c r="K127" s="176" t="e">
        <f>EDATE(K121,3)</f>
        <v>#REF!</v>
      </c>
      <c r="L127" s="176" t="e">
        <f>EDATE(L121,3)</f>
        <v>#REF!</v>
      </c>
      <c r="M127" s="167">
        <f>COUNT($J$7:J132)</f>
        <v>0</v>
      </c>
      <c r="N127" s="167">
        <f>M121</f>
        <v>0</v>
      </c>
      <c r="O127" s="167" t="e">
        <f>IF(O121="",IF($R$5=J127,4,""),O121+1)</f>
        <v>#REF!</v>
      </c>
      <c r="P127" s="167" t="e">
        <f>IF(M127&lt;=$E$2,1,0)</f>
        <v>#REF!</v>
      </c>
      <c r="Q127" s="44" t="s">
        <v>229</v>
      </c>
      <c r="R127" s="44" t="e">
        <f>IF(R121="",IF(R$3='S Reporting logic (DO NOT EDIT)'!$J$127,#REF!,""),VLOOKUP(R121,$A$1:$B$101,2,FALSE))</f>
        <v>#REF!</v>
      </c>
      <c r="S127" s="44" t="e">
        <f>IF($P$127=1,R127,"")</f>
        <v>#REF!</v>
      </c>
    </row>
    <row r="128" spans="10:19" ht="15" thickBot="1" x14ac:dyDescent="0.35">
      <c r="J128" s="177"/>
      <c r="K128" s="177"/>
      <c r="L128" s="177"/>
      <c r="M128" s="168"/>
      <c r="N128" s="168"/>
      <c r="O128" s="168"/>
      <c r="P128" s="168"/>
      <c r="Q128" s="44" t="s">
        <v>104</v>
      </c>
      <c r="R128" s="44" t="e">
        <f>IF(R122="",IF(R$3='S Reporting logic (DO NOT EDIT)'!$J$127,#REF!,""),VLOOKUP(R122,$A$1:$B$101,2,FALSE))</f>
        <v>#REF!</v>
      </c>
      <c r="S128" s="44" t="e">
        <f>IF($P$127=1,R128,"")</f>
        <v>#REF!</v>
      </c>
    </row>
    <row r="129" spans="10:19" ht="15" thickBot="1" x14ac:dyDescent="0.35">
      <c r="J129" s="177"/>
      <c r="K129" s="177"/>
      <c r="L129" s="177"/>
      <c r="M129" s="168"/>
      <c r="N129" s="168"/>
      <c r="O129" s="168"/>
      <c r="P129" s="168"/>
      <c r="Q129" s="44" t="s">
        <v>232</v>
      </c>
      <c r="R129" s="44" t="e">
        <f>IF(R123="",IF(R$4='S Reporting logic (DO NOT EDIT)'!$J$127,#REF!,""),VLOOKUP(R123,$A$1:$B$101,2,FALSE))</f>
        <v>#REF!</v>
      </c>
      <c r="S129" s="44" t="e">
        <f>IF($P$127=1,R129,"")</f>
        <v>#REF!</v>
      </c>
    </row>
    <row r="130" spans="10:19" ht="15" thickBot="1" x14ac:dyDescent="0.35">
      <c r="J130" s="177"/>
      <c r="K130" s="177"/>
      <c r="L130" s="177"/>
      <c r="M130" s="168"/>
      <c r="N130" s="168"/>
      <c r="O130" s="168"/>
      <c r="P130" s="168"/>
      <c r="Q130" s="44"/>
      <c r="R130" s="44"/>
      <c r="S130" s="44"/>
    </row>
    <row r="131" spans="10:19" ht="29.4" thickBot="1" x14ac:dyDescent="0.35">
      <c r="J131" s="177"/>
      <c r="K131" s="177"/>
      <c r="L131" s="177"/>
      <c r="M131" s="168"/>
      <c r="N131" s="168"/>
      <c r="O131" s="168"/>
      <c r="P131" s="168"/>
      <c r="Q131" s="44" t="s">
        <v>235</v>
      </c>
      <c r="R131" s="44" t="e">
        <f>IF(O127="","",IF(MOD(O127,4)=0, "CY" &amp; ($G$2-1+O127/4), ""))</f>
        <v>#REF!</v>
      </c>
      <c r="S131" s="44" t="e">
        <f>IF($P$127=1,R131,"")</f>
        <v>#REF!</v>
      </c>
    </row>
    <row r="132" spans="10:19" ht="15" thickBot="1" x14ac:dyDescent="0.35">
      <c r="J132" s="178"/>
      <c r="K132" s="178"/>
      <c r="L132" s="178"/>
      <c r="M132" s="169"/>
      <c r="N132" s="169"/>
      <c r="O132" s="169"/>
      <c r="P132" s="169"/>
      <c r="Q132" s="44" t="s">
        <v>237</v>
      </c>
      <c r="R132" s="44" t="str">
        <f>IF(MOD(N127,4)=0, "DY" &amp; N127/4, "")</f>
        <v>DY0</v>
      </c>
      <c r="S132" s="44" t="e">
        <f>IF($P$127=1,R132,"")</f>
        <v>#REF!</v>
      </c>
    </row>
    <row r="133" spans="10:19" ht="30.75" customHeight="1" thickBot="1" x14ac:dyDescent="0.35">
      <c r="J133" s="176" t="e">
        <f>EDATE(J127,3)</f>
        <v>#REF!</v>
      </c>
      <c r="K133" s="176" t="e">
        <f>EDATE(K127,3)</f>
        <v>#REF!</v>
      </c>
      <c r="L133" s="176" t="e">
        <f>EDATE(L127,3)</f>
        <v>#REF!</v>
      </c>
      <c r="M133" s="167">
        <f>COUNT($J$7:J138)</f>
        <v>0</v>
      </c>
      <c r="N133" s="167">
        <f>M127</f>
        <v>0</v>
      </c>
      <c r="O133" s="167" t="e">
        <f>IF(O127="",IF($R$5=J133,4,""),O127+1)</f>
        <v>#REF!</v>
      </c>
      <c r="P133" s="167" t="e">
        <f>IF(M133&lt;=$E$2,1,0)</f>
        <v>#REF!</v>
      </c>
      <c r="Q133" s="44" t="s">
        <v>229</v>
      </c>
      <c r="R133" s="44" t="e">
        <f>IF(R127="",IF(R$3='S Reporting logic (DO NOT EDIT)'!$J$133,#REF!,""),VLOOKUP(R127,$A$1:$B$101,2,FALSE))</f>
        <v>#REF!</v>
      </c>
      <c r="S133" s="44" t="e">
        <f t="shared" ref="S133:S138" si="5">IF($P$133=1,R133,"")</f>
        <v>#REF!</v>
      </c>
    </row>
    <row r="134" spans="10:19" ht="15" thickBot="1" x14ac:dyDescent="0.35">
      <c r="J134" s="177"/>
      <c r="K134" s="177"/>
      <c r="L134" s="177"/>
      <c r="M134" s="168"/>
      <c r="N134" s="168"/>
      <c r="O134" s="168"/>
      <c r="P134" s="168"/>
      <c r="Q134" s="44" t="s">
        <v>104</v>
      </c>
      <c r="R134" s="44" t="e">
        <f>IF(R128="",IF(R$3='S Reporting logic (DO NOT EDIT)'!$J$133,#REF!,""),VLOOKUP(R128,$A$1:$B$101,2,FALSE))</f>
        <v>#REF!</v>
      </c>
      <c r="S134" s="44" t="e">
        <f t="shared" si="5"/>
        <v>#REF!</v>
      </c>
    </row>
    <row r="135" spans="10:19" ht="15" thickBot="1" x14ac:dyDescent="0.35">
      <c r="J135" s="177"/>
      <c r="K135" s="177"/>
      <c r="L135" s="177"/>
      <c r="M135" s="168"/>
      <c r="N135" s="168"/>
      <c r="O135" s="168"/>
      <c r="P135" s="168"/>
      <c r="Q135" s="44" t="s">
        <v>232</v>
      </c>
      <c r="R135" s="44" t="e">
        <f>IF(R129="",IF(R$4='S Reporting logic (DO NOT EDIT)'!$J$133,#REF!,""),VLOOKUP(R129,$A$1:$B$101,2,FALSE))</f>
        <v>#REF!</v>
      </c>
      <c r="S135" s="44" t="e">
        <f t="shared" si="5"/>
        <v>#REF!</v>
      </c>
    </row>
    <row r="136" spans="10:19" ht="15" thickBot="1" x14ac:dyDescent="0.35">
      <c r="J136" s="177"/>
      <c r="K136" s="177"/>
      <c r="L136" s="177"/>
      <c r="M136" s="168"/>
      <c r="N136" s="168"/>
      <c r="O136" s="168"/>
      <c r="P136" s="168"/>
      <c r="Q136" s="44"/>
      <c r="R136" s="44" t="e">
        <f>IF(R130="",IF(R$4='S Reporting logic (DO NOT EDIT)'!$J$133,#REF!,""),VLOOKUP(R130,$A$1:$B$101,2,FALSE))</f>
        <v>#REF!</v>
      </c>
      <c r="S136" s="44" t="e">
        <f t="shared" si="5"/>
        <v>#REF!</v>
      </c>
    </row>
    <row r="137" spans="10:19" ht="29.4" thickBot="1" x14ac:dyDescent="0.35">
      <c r="J137" s="177"/>
      <c r="K137" s="177"/>
      <c r="L137" s="177"/>
      <c r="M137" s="168"/>
      <c r="N137" s="168"/>
      <c r="O137" s="168"/>
      <c r="P137" s="168"/>
      <c r="Q137" s="44" t="s">
        <v>235</v>
      </c>
      <c r="R137" s="44" t="e">
        <f>IF(O133="","",IF(MOD(O133,4)=0, "CY" &amp; ($G$2-1+O133/4), ""))</f>
        <v>#REF!</v>
      </c>
      <c r="S137" s="44" t="e">
        <f t="shared" si="5"/>
        <v>#REF!</v>
      </c>
    </row>
    <row r="138" spans="10:19" ht="15" thickBot="1" x14ac:dyDescent="0.35">
      <c r="J138" s="178"/>
      <c r="K138" s="178"/>
      <c r="L138" s="178"/>
      <c r="M138" s="169"/>
      <c r="N138" s="169"/>
      <c r="O138" s="169"/>
      <c r="P138" s="169"/>
      <c r="Q138" s="44" t="s">
        <v>237</v>
      </c>
      <c r="R138" s="44" t="str">
        <f>IF(MOD(N133,4)=0, "DY" &amp; N133/4, "")</f>
        <v>DY0</v>
      </c>
      <c r="S138" s="44" t="e">
        <f t="shared" si="5"/>
        <v>#REF!</v>
      </c>
    </row>
    <row r="147" spans="17:17" x14ac:dyDescent="0.3">
      <c r="Q147" t="s">
        <v>209</v>
      </c>
    </row>
  </sheetData>
  <sheetProtection algorithmName="SHA-512" hashValue="2jaQd8f5GksH9dGdoqobqTl63I76c/ZCqweL2BxHz3/yjp7XDQp2U36cVfnVPBBDDauDVk+xTc9svI+dbP9I+w==" saltValue="OEAaJtXIX5LTPlMUfjon4Q==" spinCount="100000" sheet="1" objects="1" scenarios="1"/>
  <mergeCells count="155">
    <mergeCell ref="J1:K1"/>
    <mergeCell ref="O7:O12"/>
    <mergeCell ref="O13:O18"/>
    <mergeCell ref="O19:O24"/>
    <mergeCell ref="J19:J24"/>
    <mergeCell ref="J7:J12"/>
    <mergeCell ref="K7:K12"/>
    <mergeCell ref="L7:L12"/>
    <mergeCell ref="J13:J18"/>
    <mergeCell ref="K13:K18"/>
    <mergeCell ref="L13:L18"/>
    <mergeCell ref="M7:M12"/>
    <mergeCell ref="N121:N126"/>
    <mergeCell ref="N127:N132"/>
    <mergeCell ref="P7:P12"/>
    <mergeCell ref="N7:N12"/>
    <mergeCell ref="N13:N18"/>
    <mergeCell ref="N19:N24"/>
    <mergeCell ref="M25:M30"/>
    <mergeCell ref="P25:P30"/>
    <mergeCell ref="K19:K24"/>
    <mergeCell ref="L19:L24"/>
    <mergeCell ref="M19:M24"/>
    <mergeCell ref="P19:P24"/>
    <mergeCell ref="P13:P18"/>
    <mergeCell ref="O25:O30"/>
    <mergeCell ref="O31:O36"/>
    <mergeCell ref="O37:O42"/>
    <mergeCell ref="N25:N30"/>
    <mergeCell ref="N31:N36"/>
    <mergeCell ref="N37:N42"/>
    <mergeCell ref="O55:O60"/>
    <mergeCell ref="O61:O66"/>
    <mergeCell ref="O43:O48"/>
    <mergeCell ref="O49:O54"/>
    <mergeCell ref="O85:O90"/>
    <mergeCell ref="J25:J30"/>
    <mergeCell ref="K25:K30"/>
    <mergeCell ref="J31:J36"/>
    <mergeCell ref="K31:K36"/>
    <mergeCell ref="L31:L36"/>
    <mergeCell ref="M13:M18"/>
    <mergeCell ref="L25:L30"/>
    <mergeCell ref="J37:J42"/>
    <mergeCell ref="K37:K42"/>
    <mergeCell ref="L37:L42"/>
    <mergeCell ref="M31:M36"/>
    <mergeCell ref="M37:M42"/>
    <mergeCell ref="N55:N60"/>
    <mergeCell ref="N61:N66"/>
    <mergeCell ref="N43:N48"/>
    <mergeCell ref="N49:N54"/>
    <mergeCell ref="J55:J60"/>
    <mergeCell ref="K55:K60"/>
    <mergeCell ref="L55:L60"/>
    <mergeCell ref="M55:M60"/>
    <mergeCell ref="J49:J54"/>
    <mergeCell ref="K49:K54"/>
    <mergeCell ref="L49:L54"/>
    <mergeCell ref="J43:J48"/>
    <mergeCell ref="K43:K48"/>
    <mergeCell ref="L43:L48"/>
    <mergeCell ref="M43:M48"/>
    <mergeCell ref="M49:M54"/>
    <mergeCell ref="J67:J72"/>
    <mergeCell ref="K67:K72"/>
    <mergeCell ref="L67:L72"/>
    <mergeCell ref="M67:M72"/>
    <mergeCell ref="O67:O72"/>
    <mergeCell ref="J61:J66"/>
    <mergeCell ref="K61:K66"/>
    <mergeCell ref="L61:L66"/>
    <mergeCell ref="M61:M66"/>
    <mergeCell ref="N67:N72"/>
    <mergeCell ref="J85:J90"/>
    <mergeCell ref="K85:K90"/>
    <mergeCell ref="L85:L90"/>
    <mergeCell ref="M85:M90"/>
    <mergeCell ref="J73:J78"/>
    <mergeCell ref="K73:K78"/>
    <mergeCell ref="L73:L78"/>
    <mergeCell ref="M73:M78"/>
    <mergeCell ref="O97:O102"/>
    <mergeCell ref="J91:J96"/>
    <mergeCell ref="K91:K96"/>
    <mergeCell ref="L91:L96"/>
    <mergeCell ref="M91:M96"/>
    <mergeCell ref="O91:O96"/>
    <mergeCell ref="J79:J84"/>
    <mergeCell ref="K79:K84"/>
    <mergeCell ref="L79:L84"/>
    <mergeCell ref="M79:M84"/>
    <mergeCell ref="O79:O84"/>
    <mergeCell ref="N79:N84"/>
    <mergeCell ref="N85:N90"/>
    <mergeCell ref="O73:O78"/>
    <mergeCell ref="N73:N78"/>
    <mergeCell ref="P133:P138"/>
    <mergeCell ref="J133:J138"/>
    <mergeCell ref="K133:K138"/>
    <mergeCell ref="L133:L138"/>
    <mergeCell ref="M133:M138"/>
    <mergeCell ref="O133:O138"/>
    <mergeCell ref="K103:K108"/>
    <mergeCell ref="L103:L108"/>
    <mergeCell ref="M103:M108"/>
    <mergeCell ref="O103:O108"/>
    <mergeCell ref="N103:N108"/>
    <mergeCell ref="N109:N114"/>
    <mergeCell ref="M115:M120"/>
    <mergeCell ref="O115:O120"/>
    <mergeCell ref="J109:J114"/>
    <mergeCell ref="K109:K114"/>
    <mergeCell ref="L109:L114"/>
    <mergeCell ref="M109:M114"/>
    <mergeCell ref="O109:O114"/>
    <mergeCell ref="J103:J108"/>
    <mergeCell ref="N133:N138"/>
    <mergeCell ref="M121:M126"/>
    <mergeCell ref="O121:O126"/>
    <mergeCell ref="J115:J120"/>
    <mergeCell ref="K115:K120"/>
    <mergeCell ref="L115:L120"/>
    <mergeCell ref="P79:P84"/>
    <mergeCell ref="P97:P102"/>
    <mergeCell ref="J127:J132"/>
    <mergeCell ref="P109:P114"/>
    <mergeCell ref="P115:P120"/>
    <mergeCell ref="K127:K132"/>
    <mergeCell ref="L127:L132"/>
    <mergeCell ref="M127:M132"/>
    <mergeCell ref="O127:O132"/>
    <mergeCell ref="J121:J126"/>
    <mergeCell ref="K121:K126"/>
    <mergeCell ref="L121:L126"/>
    <mergeCell ref="N115:N120"/>
    <mergeCell ref="P103:P108"/>
    <mergeCell ref="P121:P126"/>
    <mergeCell ref="P127:P132"/>
    <mergeCell ref="N91:N96"/>
    <mergeCell ref="N97:N102"/>
    <mergeCell ref="J97:J102"/>
    <mergeCell ref="K97:K102"/>
    <mergeCell ref="L97:L102"/>
    <mergeCell ref="M97:M102"/>
    <mergeCell ref="P31:P36"/>
    <mergeCell ref="P37:P42"/>
    <mergeCell ref="P43:P48"/>
    <mergeCell ref="P49:P54"/>
    <mergeCell ref="P85:P90"/>
    <mergeCell ref="P91:P96"/>
    <mergeCell ref="P55:P60"/>
    <mergeCell ref="P61:P66"/>
    <mergeCell ref="P67:P72"/>
    <mergeCell ref="P73:P78"/>
  </mergeCells>
  <pageMargins left="0.7" right="0.7" top="0.75" bottom="0.75" header="0.3" footer="0.3"/>
  <pageSetup orientation="portrait" horizontalDpi="4294967293" vertic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333CC8A71C1D9428D58B48EDC19BC61" ma:contentTypeVersion="1" ma:contentTypeDescription="Create a new document." ma:contentTypeScope="" ma:versionID="1f675914011d8785594e42e26452529c">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0DA2869-5BC9-46E6-B60B-3B164DA850D5}">
  <ds:schemaRefs>
    <ds:schemaRef ds:uri="http://schemas.microsoft.com/sharepoint/v3/contenttype/forms"/>
  </ds:schemaRefs>
</ds:datastoreItem>
</file>

<file path=customXml/itemProps2.xml><?xml version="1.0" encoding="utf-8"?>
<ds:datastoreItem xmlns:ds="http://schemas.openxmlformats.org/officeDocument/2006/customXml" ds:itemID="{48D60DFA-6FB7-49B5-9026-AD5F33D85D11}">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customXml/itemProps3.xml><?xml version="1.0" encoding="utf-8"?>
<ds:datastoreItem xmlns:ds="http://schemas.openxmlformats.org/officeDocument/2006/customXml" ds:itemID="{A45B75F3-8113-40CB-9635-66507BB2EE0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PRA disclosure statement</vt:lpstr>
      <vt:lpstr>Protocol - Planned metrics </vt:lpstr>
      <vt:lpstr>SUD planned subpopulations</vt:lpstr>
      <vt:lpstr>SUD version notes</vt:lpstr>
      <vt:lpstr>Drop-down options (DO NOT EDIT)</vt:lpstr>
      <vt:lpstr>S Reporting logic (DO NOT EDIT)</vt:lpstr>
      <vt:lpstr>'PRA disclosure statement'!Print_Area</vt:lpstr>
      <vt:lpstr>'Protocol - Planned metrics '!Print_Area</vt:lpstr>
      <vt:lpstr>'SUD planned subpopulations'!Print_Area</vt:lpstr>
      <vt:lpstr>'SUD version notes'!Print_Area</vt:lpstr>
      <vt:lpstr>'Protocol - Planned metrics '!Print_Titles</vt:lpstr>
      <vt:lpstr>'SUD planned subpopulations'!Print_Titles</vt:lpstr>
      <vt:lpstr>'Protocol - Planned metrics '!Title</vt:lpstr>
      <vt:lpstr>TitleRegion1.A8.U48.1</vt:lpstr>
      <vt:lpstr>TitleRegion1.A9.J15.3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Section 1115 SUD Monitoring Protocol Workbook (Version 5.0)</dc:title>
  <dc:subject>Substance Use Disorder Monitoring</dc:subject>
  <dc:creator>Centers for Medicare &amp; Medicaid Services (CMS)</dc:creator>
  <cp:keywords>Medicaid, substance use disorder, SUD, Monitoring, Protocol, Workbook, Section 1115</cp:keywords>
  <cp:lastModifiedBy>Brenda D Jackson</cp:lastModifiedBy>
  <cp:lastPrinted>2020-07-22T19:06:14Z</cp:lastPrinted>
  <dcterms:created xsi:type="dcterms:W3CDTF">2018-05-18T19:26:44Z</dcterms:created>
  <dcterms:modified xsi:type="dcterms:W3CDTF">2020-12-10T15:23:23Z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0x0101007333CC8A71C1D9428D58B48EDC19BC61</vt:lpwstr>
  </property>
  <property fmtid="{D5CDD505-2E9C-101B-9397-08002B2CF9AE}" pid="4" name="Order">
    <vt:r8>16200</vt:r8>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y fmtid="{D5CDD505-2E9C-101B-9397-08002B2CF9AE}" pid="9" name="TemplateUrl">
    <vt:lpwstr/>
  </property>
</Properties>
</file>