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adriggs_pa_gov/Documents/PROJECTS/Fed ERA 2021/Reporting Requirements/State Summary Reports/"/>
    </mc:Choice>
  </mc:AlternateContent>
  <xr:revisionPtr revIDLastSave="9" documentId="8_{7F929C5E-EC50-4C5A-B1D0-7F78571E120D}" xr6:coauthVersionLast="46" xr6:coauthVersionMax="46" xr10:uidLastSave="{68D602D8-6115-4D3B-A60E-7196507F03CB}"/>
  <bookViews>
    <workbookView xWindow="20370" yWindow="-1980" windowWidth="29040" windowHeight="15840" xr2:uid="{17328E87-6FE9-41A7-8197-E2C5269BBDA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3" i="1" l="1"/>
  <c r="F70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2" i="1"/>
  <c r="I71" i="1"/>
  <c r="E70" i="1" l="1"/>
  <c r="B70" i="1" l="1"/>
  <c r="C70" i="1"/>
  <c r="D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 l="1"/>
  <c r="I9" i="1"/>
  <c r="I8" i="1"/>
  <c r="I7" i="1"/>
  <c r="I6" i="1"/>
  <c r="I5" i="1"/>
  <c r="I4" i="1"/>
  <c r="I3" i="1"/>
  <c r="I2" i="1" l="1"/>
  <c r="I70" i="1" s="1"/>
</calcChain>
</file>

<file path=xl/sharedStrings.xml><?xml version="1.0" encoding="utf-8"?>
<sst xmlns="http://schemas.openxmlformats.org/spreadsheetml/2006/main" count="78" uniqueCount="78">
  <si>
    <t>County</t>
  </si>
  <si>
    <t>Amount of Direct Federal Allocation Received</t>
  </si>
  <si>
    <t>DHS Allocation</t>
  </si>
  <si>
    <t>DHS funds Expended Mar-Apr 2021</t>
  </si>
  <si>
    <t>DHS funds Expended May 2021</t>
  </si>
  <si>
    <t>DHS funds Remaining</t>
  </si>
  <si>
    <t>Adams</t>
  </si>
  <si>
    <t xml:space="preserve">Allegheny </t>
  </si>
  <si>
    <t>Armstrong</t>
  </si>
  <si>
    <t xml:space="preserve">Beaver </t>
  </si>
  <si>
    <t xml:space="preserve">Bedford </t>
  </si>
  <si>
    <t xml:space="preserve">Berks </t>
  </si>
  <si>
    <t xml:space="preserve">Blair </t>
  </si>
  <si>
    <t xml:space="preserve">Bradford </t>
  </si>
  <si>
    <t xml:space="preserve">Bucks </t>
  </si>
  <si>
    <t xml:space="preserve">Butler </t>
  </si>
  <si>
    <t xml:space="preserve">Cambria </t>
  </si>
  <si>
    <t xml:space="preserve">Cameron </t>
  </si>
  <si>
    <t xml:space="preserve">Carbon </t>
  </si>
  <si>
    <t xml:space="preserve">Centre </t>
  </si>
  <si>
    <t xml:space="preserve">Chester </t>
  </si>
  <si>
    <t xml:space="preserve">Clarion </t>
  </si>
  <si>
    <t xml:space="preserve">Clearfield </t>
  </si>
  <si>
    <t xml:space="preserve">Clinton </t>
  </si>
  <si>
    <t xml:space="preserve">Columbia </t>
  </si>
  <si>
    <t xml:space="preserve">Crawford </t>
  </si>
  <si>
    <t xml:space="preserve">Cumberland </t>
  </si>
  <si>
    <t xml:space="preserve">Dauphin </t>
  </si>
  <si>
    <t xml:space="preserve">Delaware </t>
  </si>
  <si>
    <t xml:space="preserve">Elk </t>
  </si>
  <si>
    <t xml:space="preserve">Erie </t>
  </si>
  <si>
    <t xml:space="preserve">Fayette </t>
  </si>
  <si>
    <t xml:space="preserve">Forest </t>
  </si>
  <si>
    <t xml:space="preserve">Franklin </t>
  </si>
  <si>
    <t xml:space="preserve">Fulton </t>
  </si>
  <si>
    <t xml:space="preserve">Greene </t>
  </si>
  <si>
    <t xml:space="preserve">Huntingdon </t>
  </si>
  <si>
    <t xml:space="preserve">Indiana </t>
  </si>
  <si>
    <t xml:space="preserve">Jefferson </t>
  </si>
  <si>
    <t xml:space="preserve">Juniata </t>
  </si>
  <si>
    <t xml:space="preserve">Lackawanna </t>
  </si>
  <si>
    <t xml:space="preserve">Lancaster </t>
  </si>
  <si>
    <t xml:space="preserve">Lawrence </t>
  </si>
  <si>
    <t xml:space="preserve">Lebanon </t>
  </si>
  <si>
    <t xml:space="preserve">Lehigh </t>
  </si>
  <si>
    <t xml:space="preserve">Luzerne </t>
  </si>
  <si>
    <t xml:space="preserve">Lycoming </t>
  </si>
  <si>
    <t xml:space="preserve">McKean </t>
  </si>
  <si>
    <t xml:space="preserve">Mercer </t>
  </si>
  <si>
    <t xml:space="preserve">Mifflin </t>
  </si>
  <si>
    <t xml:space="preserve">Monroe </t>
  </si>
  <si>
    <t xml:space="preserve">Montgomery </t>
  </si>
  <si>
    <t xml:space="preserve">Montour </t>
  </si>
  <si>
    <t xml:space="preserve">Northampton </t>
  </si>
  <si>
    <t xml:space="preserve">Northumberland </t>
  </si>
  <si>
    <t xml:space="preserve">Perry </t>
  </si>
  <si>
    <t xml:space="preserve">Philadelphia </t>
  </si>
  <si>
    <t xml:space="preserve">Pike </t>
  </si>
  <si>
    <t xml:space="preserve">Potter </t>
  </si>
  <si>
    <t xml:space="preserve">Schuylkill </t>
  </si>
  <si>
    <t xml:space="preserve">Snyder </t>
  </si>
  <si>
    <t xml:space="preserve">Somerset </t>
  </si>
  <si>
    <t xml:space="preserve">Sullivan </t>
  </si>
  <si>
    <t xml:space="preserve">Susquehanna </t>
  </si>
  <si>
    <t xml:space="preserve">Tioga </t>
  </si>
  <si>
    <t xml:space="preserve">Union </t>
  </si>
  <si>
    <t xml:space="preserve">Venango </t>
  </si>
  <si>
    <t xml:space="preserve">Warren </t>
  </si>
  <si>
    <t xml:space="preserve">Washington </t>
  </si>
  <si>
    <t xml:space="preserve">Wayne </t>
  </si>
  <si>
    <t xml:space="preserve">Westmoreland </t>
  </si>
  <si>
    <t xml:space="preserve">Wyoming </t>
  </si>
  <si>
    <t xml:space="preserve">York </t>
  </si>
  <si>
    <t>Total spent from program start</t>
  </si>
  <si>
    <t>State Total</t>
  </si>
  <si>
    <t>DHS funds Expended June 2021</t>
  </si>
  <si>
    <t>Cross validation: I71 matches H70</t>
  </si>
  <si>
    <t>Cross validation: I73 matches I70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</si>
</sst>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$-409]#,##0.00_);\([$$-409]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vertical="top" wrapText="1"/>
    </xf>
    <xf numFmtId="8" fontId="0" fillId="0" borderId="0" xfId="0" applyNumberFormat="1" applyAlignment="1">
      <alignment vertical="top" wrapText="1"/>
    </xf>
    <xf numFmtId="6" fontId="2" fillId="0" borderId="0" xfId="0" applyNumberFormat="1" applyFont="1" applyFill="1" applyBorder="1" applyAlignment="1">
      <alignment horizontal="right" vertical="center" wrapText="1"/>
    </xf>
    <xf numFmtId="8" fontId="2" fillId="0" borderId="0" xfId="0" applyNumberFormat="1" applyFont="1" applyFill="1" applyBorder="1" applyAlignment="1">
      <alignment horizontal="right" vertical="center" wrapText="1"/>
    </xf>
    <xf numFmtId="8" fontId="3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Protection="1">
      <protection locked="0"/>
    </xf>
    <xf numFmtId="165" fontId="0" fillId="0" borderId="0" xfId="0" applyNumberFormat="1" applyAlignment="1">
      <alignment horizontal="right" vertical="top" wrapText="1"/>
    </xf>
    <xf numFmtId="164" fontId="1" fillId="0" borderId="0" xfId="0" applyNumberFormat="1" applyFont="1" applyAlignment="1">
      <alignment horizontal="center" vertical="top" wrapText="1"/>
    </xf>
    <xf numFmtId="164" fontId="0" fillId="0" borderId="0" xfId="0" applyNumberFormat="1"/>
    <xf numFmtId="0" fontId="1" fillId="0" borderId="0" xfId="0" applyFont="1"/>
    <xf numFmtId="6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164" fontId="1" fillId="0" borderId="0" xfId="0" applyNumberFormat="1" applyFont="1"/>
    <xf numFmtId="165" fontId="0" fillId="0" borderId="0" xfId="0" applyNumberFormat="1" applyAlignment="1">
      <alignment vertical="top" wrapText="1"/>
    </xf>
    <xf numFmtId="165" fontId="1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A8DB-0FB0-4E35-BD71-21F07366A946}">
  <dimension ref="A1:J73"/>
  <sheetViews>
    <sheetView tabSelected="1" topLeftCell="A43" workbookViewId="0">
      <selection activeCell="H72" sqref="H72"/>
    </sheetView>
  </sheetViews>
  <sheetFormatPr defaultRowHeight="15" x14ac:dyDescent="0.25"/>
  <cols>
    <col min="1" max="1" width="18.42578125" customWidth="1"/>
    <col min="2" max="2" width="16" style="1" customWidth="1"/>
    <col min="3" max="3" width="15.5703125" style="1" customWidth="1"/>
    <col min="4" max="4" width="18.140625" style="1" customWidth="1"/>
    <col min="5" max="5" width="17.5703125" style="1" customWidth="1"/>
    <col min="6" max="6" width="15.85546875" customWidth="1"/>
    <col min="8" max="8" width="21.140625" style="1" customWidth="1"/>
    <col min="9" max="9" width="18.42578125" style="12" customWidth="1"/>
    <col min="10" max="10" width="36.5703125" customWidth="1"/>
  </cols>
  <sheetData>
    <row r="1" spans="1:9" ht="6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75</v>
      </c>
      <c r="H1" s="3" t="s">
        <v>73</v>
      </c>
      <c r="I1" s="11" t="s">
        <v>5</v>
      </c>
    </row>
    <row r="2" spans="1:9" x14ac:dyDescent="0.25">
      <c r="A2" t="s">
        <v>6</v>
      </c>
      <c r="B2" s="4">
        <v>0</v>
      </c>
      <c r="C2" s="9">
        <v>6774933.1953745475</v>
      </c>
      <c r="D2" s="10">
        <v>813327.2</v>
      </c>
      <c r="E2" s="10">
        <v>388938.34</v>
      </c>
      <c r="F2" s="12">
        <v>249239.78999999998</v>
      </c>
      <c r="H2" s="10">
        <f>SUM(D2+E2+F2)</f>
        <v>1451505.33</v>
      </c>
      <c r="I2" s="12">
        <f t="shared" ref="I2:I33" si="0">SUM(C2-H2)</f>
        <v>5323427.8653745474</v>
      </c>
    </row>
    <row r="3" spans="1:9" x14ac:dyDescent="0.25">
      <c r="A3" t="s">
        <v>7</v>
      </c>
      <c r="B3" s="5">
        <v>36234405.899999999</v>
      </c>
      <c r="C3" s="9">
        <v>43745242.844956674</v>
      </c>
      <c r="D3" s="5">
        <v>1662059.48</v>
      </c>
      <c r="E3" s="5">
        <v>953301.4</v>
      </c>
      <c r="F3" s="12">
        <v>1170362.3</v>
      </c>
      <c r="H3" s="10">
        <f t="shared" ref="H3:H66" si="1">SUM(D3+E3+F3)</f>
        <v>3785723.1799999997</v>
      </c>
      <c r="I3" s="12">
        <f t="shared" si="0"/>
        <v>39959519.664956674</v>
      </c>
    </row>
    <row r="4" spans="1:9" x14ac:dyDescent="0.25">
      <c r="A4" t="s">
        <v>8</v>
      </c>
      <c r="B4" s="4">
        <v>0</v>
      </c>
      <c r="C4" s="9">
        <v>4257640.5984192779</v>
      </c>
      <c r="D4" s="5">
        <v>106568.27</v>
      </c>
      <c r="E4" s="5">
        <v>150445.82999999999</v>
      </c>
      <c r="F4" s="12">
        <v>276935.32</v>
      </c>
      <c r="H4" s="10">
        <f t="shared" si="1"/>
        <v>533949.41999999993</v>
      </c>
      <c r="I4" s="12">
        <f t="shared" si="0"/>
        <v>3723691.178419278</v>
      </c>
    </row>
    <row r="5" spans="1:9" x14ac:dyDescent="0.25">
      <c r="A5" t="s">
        <v>9</v>
      </c>
      <c r="B5" s="4">
        <v>0</v>
      </c>
      <c r="C5" s="9">
        <v>10781660.085861955</v>
      </c>
      <c r="D5" s="5">
        <v>469270.72</v>
      </c>
      <c r="E5" s="5">
        <v>741472.93</v>
      </c>
      <c r="F5" s="12">
        <v>1260935.3799999999</v>
      </c>
      <c r="H5" s="10">
        <f t="shared" si="1"/>
        <v>2471679.0299999998</v>
      </c>
      <c r="I5" s="12">
        <f t="shared" si="0"/>
        <v>8309981.0558619555</v>
      </c>
    </row>
    <row r="6" spans="1:9" x14ac:dyDescent="0.25">
      <c r="A6" t="s">
        <v>10</v>
      </c>
      <c r="B6" s="4">
        <v>0</v>
      </c>
      <c r="C6" s="9">
        <v>3149608.2950042845</v>
      </c>
      <c r="D6" s="5">
        <v>216891.03</v>
      </c>
      <c r="E6" s="5">
        <v>60293.17</v>
      </c>
      <c r="F6" s="12">
        <v>74463.47</v>
      </c>
      <c r="H6" s="10">
        <f t="shared" si="1"/>
        <v>351647.67000000004</v>
      </c>
      <c r="I6" s="12">
        <f t="shared" si="0"/>
        <v>2797960.6250042845</v>
      </c>
    </row>
    <row r="7" spans="1:9" x14ac:dyDescent="0.25">
      <c r="A7" t="s">
        <v>11</v>
      </c>
      <c r="B7" s="5">
        <v>12549393.6</v>
      </c>
      <c r="C7" s="9">
        <v>15150690.512036094</v>
      </c>
      <c r="D7" s="5">
        <v>803284.43</v>
      </c>
      <c r="E7" s="5">
        <v>962434.56000000006</v>
      </c>
      <c r="F7" s="12">
        <v>5445424.7699999996</v>
      </c>
      <c r="H7" s="10">
        <f t="shared" si="1"/>
        <v>7211143.7599999998</v>
      </c>
      <c r="I7" s="12">
        <f t="shared" si="0"/>
        <v>7939546.7520360947</v>
      </c>
    </row>
    <row r="8" spans="1:9" x14ac:dyDescent="0.25">
      <c r="A8" t="s">
        <v>12</v>
      </c>
      <c r="B8" s="4">
        <v>0</v>
      </c>
      <c r="C8" s="9">
        <v>8012730.3076360878</v>
      </c>
      <c r="D8" s="5">
        <v>306808.12</v>
      </c>
      <c r="E8" s="5">
        <v>337888.45</v>
      </c>
      <c r="F8" s="12">
        <v>451073.61000000004</v>
      </c>
      <c r="H8" s="10">
        <f t="shared" si="1"/>
        <v>1095770.1800000002</v>
      </c>
      <c r="I8" s="12">
        <f t="shared" si="0"/>
        <v>6916960.1276360881</v>
      </c>
    </row>
    <row r="9" spans="1:9" x14ac:dyDescent="0.25">
      <c r="A9" t="s">
        <v>13</v>
      </c>
      <c r="B9" s="4">
        <v>0</v>
      </c>
      <c r="C9" s="9">
        <v>3967462.0192854879</v>
      </c>
      <c r="D9" s="5">
        <v>164978.07</v>
      </c>
      <c r="E9" s="5">
        <v>118952.76</v>
      </c>
      <c r="F9" s="12">
        <v>167678.04999999999</v>
      </c>
      <c r="H9" s="10">
        <f t="shared" si="1"/>
        <v>451608.88</v>
      </c>
      <c r="I9" s="12">
        <f t="shared" si="0"/>
        <v>3515853.1392854881</v>
      </c>
    </row>
    <row r="10" spans="1:9" x14ac:dyDescent="0.25">
      <c r="A10" t="s">
        <v>14</v>
      </c>
      <c r="B10" s="5">
        <v>18720516.199999999</v>
      </c>
      <c r="C10" s="9">
        <v>22600992.393015821</v>
      </c>
      <c r="D10" s="5">
        <v>0</v>
      </c>
      <c r="E10" s="5">
        <v>0</v>
      </c>
      <c r="F10" s="12">
        <v>0</v>
      </c>
      <c r="H10" s="10">
        <f t="shared" si="1"/>
        <v>0</v>
      </c>
      <c r="I10" s="12">
        <f t="shared" si="0"/>
        <v>22600992.393015821</v>
      </c>
    </row>
    <row r="11" spans="1:9" x14ac:dyDescent="0.25">
      <c r="A11" t="s">
        <v>15</v>
      </c>
      <c r="B11" s="4">
        <v>0</v>
      </c>
      <c r="C11" s="9">
        <v>12355148.827293683</v>
      </c>
      <c r="D11" s="5">
        <v>374519.73</v>
      </c>
      <c r="E11" s="5">
        <v>325045.46999999997</v>
      </c>
      <c r="F11" s="12">
        <v>515414.68999999994</v>
      </c>
      <c r="H11" s="10">
        <f t="shared" si="1"/>
        <v>1214979.8899999999</v>
      </c>
      <c r="I11" s="12">
        <f t="shared" si="0"/>
        <v>11140168.937293682</v>
      </c>
    </row>
    <row r="12" spans="1:9" x14ac:dyDescent="0.25">
      <c r="A12" t="s">
        <v>16</v>
      </c>
      <c r="B12" s="4">
        <v>0</v>
      </c>
      <c r="C12" s="9">
        <v>8562767.3559805751</v>
      </c>
      <c r="D12" s="5">
        <v>102111.79</v>
      </c>
      <c r="E12" s="5">
        <v>91618.99</v>
      </c>
      <c r="F12" s="12">
        <v>248871.37</v>
      </c>
      <c r="H12" s="10">
        <f t="shared" si="1"/>
        <v>442602.15</v>
      </c>
      <c r="I12" s="12">
        <f t="shared" si="0"/>
        <v>8120165.2059805747</v>
      </c>
    </row>
    <row r="13" spans="1:9" x14ac:dyDescent="0.25">
      <c r="A13" t="s">
        <v>17</v>
      </c>
      <c r="B13" s="4">
        <v>0</v>
      </c>
      <c r="C13" s="9">
        <v>292480.53975701745</v>
      </c>
      <c r="D13" s="5">
        <v>13404.27</v>
      </c>
      <c r="E13" s="5">
        <v>40167.879999999997</v>
      </c>
      <c r="F13" s="12">
        <v>31314.7</v>
      </c>
      <c r="H13" s="10">
        <f t="shared" si="1"/>
        <v>84886.849999999991</v>
      </c>
      <c r="I13" s="12">
        <f t="shared" si="0"/>
        <v>207593.68975701748</v>
      </c>
    </row>
    <row r="14" spans="1:9" x14ac:dyDescent="0.25">
      <c r="A14" t="s">
        <v>18</v>
      </c>
      <c r="B14" s="4">
        <v>0</v>
      </c>
      <c r="C14" s="9">
        <v>4221269.6205722727</v>
      </c>
      <c r="D14" s="5">
        <v>366489</v>
      </c>
      <c r="E14" s="5">
        <v>210440.49</v>
      </c>
      <c r="F14" s="12">
        <v>217198.8</v>
      </c>
      <c r="H14" s="10">
        <f t="shared" si="1"/>
        <v>794128.29</v>
      </c>
      <c r="I14" s="12">
        <f t="shared" si="0"/>
        <v>3427141.3305722727</v>
      </c>
    </row>
    <row r="15" spans="1:9" x14ac:dyDescent="0.25">
      <c r="A15" t="s">
        <v>19</v>
      </c>
      <c r="B15" s="4">
        <v>0</v>
      </c>
      <c r="C15" s="9">
        <v>10680110.737225834</v>
      </c>
      <c r="D15" s="5">
        <v>433455.68</v>
      </c>
      <c r="E15" s="5">
        <v>335183.24</v>
      </c>
      <c r="F15" s="12">
        <v>490432.52999999997</v>
      </c>
      <c r="H15" s="10">
        <f t="shared" si="1"/>
        <v>1259071.45</v>
      </c>
      <c r="I15" s="12">
        <f t="shared" si="0"/>
        <v>9421039.287225835</v>
      </c>
    </row>
    <row r="16" spans="1:9" x14ac:dyDescent="0.25">
      <c r="A16" t="s">
        <v>20</v>
      </c>
      <c r="B16" s="5">
        <v>15643059.699999999</v>
      </c>
      <c r="C16" s="9">
        <v>18885626.175083619</v>
      </c>
      <c r="D16" s="5">
        <v>0</v>
      </c>
      <c r="E16" s="5">
        <v>0</v>
      </c>
      <c r="F16" s="12">
        <v>0</v>
      </c>
      <c r="H16" s="10">
        <f t="shared" si="1"/>
        <v>0</v>
      </c>
      <c r="I16" s="12">
        <f t="shared" si="0"/>
        <v>18885626.175083619</v>
      </c>
    </row>
    <row r="17" spans="1:9" x14ac:dyDescent="0.25">
      <c r="A17" t="s">
        <v>21</v>
      </c>
      <c r="B17" s="4">
        <v>0</v>
      </c>
      <c r="C17" s="9">
        <v>2528078.9267326822</v>
      </c>
      <c r="D17" s="5">
        <v>26637.08</v>
      </c>
      <c r="E17" s="5">
        <v>240890.69</v>
      </c>
      <c r="F17" s="12">
        <v>168649.72</v>
      </c>
      <c r="H17" s="10">
        <f t="shared" si="1"/>
        <v>436177.49</v>
      </c>
      <c r="I17" s="12">
        <f t="shared" si="0"/>
        <v>2091901.4367326822</v>
      </c>
    </row>
    <row r="18" spans="1:9" x14ac:dyDescent="0.25">
      <c r="A18" t="s">
        <v>22</v>
      </c>
      <c r="B18" s="4">
        <v>0</v>
      </c>
      <c r="C18" s="9">
        <v>5212625.4055413585</v>
      </c>
      <c r="D18" s="5">
        <v>707715.31</v>
      </c>
      <c r="E18" s="5">
        <v>436216.92</v>
      </c>
      <c r="F18" s="12">
        <v>396910.51</v>
      </c>
      <c r="H18" s="10">
        <f t="shared" si="1"/>
        <v>1540842.74</v>
      </c>
      <c r="I18" s="12">
        <f t="shared" si="0"/>
        <v>3671782.6655413583</v>
      </c>
    </row>
    <row r="19" spans="1:9" x14ac:dyDescent="0.25">
      <c r="A19" t="s">
        <v>23</v>
      </c>
      <c r="B19" s="4">
        <v>0</v>
      </c>
      <c r="C19" s="9">
        <v>2540838.3656157181</v>
      </c>
      <c r="D19" s="5">
        <v>121524.98</v>
      </c>
      <c r="E19" s="5">
        <v>84490.07</v>
      </c>
      <c r="F19" s="12">
        <v>185573.94999999998</v>
      </c>
      <c r="H19" s="10">
        <f t="shared" si="1"/>
        <v>391589</v>
      </c>
      <c r="I19" s="12">
        <f t="shared" si="0"/>
        <v>2149249.3656157181</v>
      </c>
    </row>
    <row r="20" spans="1:9" x14ac:dyDescent="0.25">
      <c r="A20" t="s">
        <v>24</v>
      </c>
      <c r="B20" s="4">
        <v>0</v>
      </c>
      <c r="C20" s="9">
        <v>4272701.9979255414</v>
      </c>
      <c r="D20" s="5">
        <v>94680.06</v>
      </c>
      <c r="E20" s="5">
        <v>98186.09</v>
      </c>
      <c r="F20" s="12">
        <v>251361.13</v>
      </c>
      <c r="H20" s="10">
        <f t="shared" si="1"/>
        <v>444227.28</v>
      </c>
      <c r="I20" s="12">
        <f t="shared" si="0"/>
        <v>3828474.7179255411</v>
      </c>
    </row>
    <row r="21" spans="1:9" x14ac:dyDescent="0.25">
      <c r="A21" t="s">
        <v>25</v>
      </c>
      <c r="B21" s="4">
        <v>0</v>
      </c>
      <c r="C21" s="9">
        <v>5566075.0166621609</v>
      </c>
      <c r="D21" s="5">
        <v>495916.87</v>
      </c>
      <c r="E21" s="5">
        <v>406131.27</v>
      </c>
      <c r="F21" s="12">
        <v>719157.02000000014</v>
      </c>
      <c r="H21" s="10">
        <f t="shared" si="1"/>
        <v>1621205.1600000001</v>
      </c>
      <c r="I21" s="12">
        <f t="shared" si="0"/>
        <v>3944869.8566621607</v>
      </c>
    </row>
    <row r="22" spans="1:9" x14ac:dyDescent="0.25">
      <c r="A22" t="s">
        <v>26</v>
      </c>
      <c r="B22" s="5">
        <v>7549647.7999999998</v>
      </c>
      <c r="C22" s="9">
        <v>9114574.0030662268</v>
      </c>
      <c r="D22" s="5">
        <v>0</v>
      </c>
      <c r="E22" s="5">
        <v>123298.17</v>
      </c>
      <c r="F22" s="12">
        <v>78495.639999999985</v>
      </c>
      <c r="H22" s="10">
        <f t="shared" si="1"/>
        <v>201793.81</v>
      </c>
      <c r="I22" s="12">
        <f t="shared" si="0"/>
        <v>8912780.1930662263</v>
      </c>
    </row>
    <row r="23" spans="1:9" x14ac:dyDescent="0.25">
      <c r="A23" t="s">
        <v>27</v>
      </c>
      <c r="B23" s="5">
        <v>8292455.4000000004</v>
      </c>
      <c r="C23" s="9">
        <v>10011354.29953636</v>
      </c>
      <c r="D23" s="5">
        <v>142180.26999999999</v>
      </c>
      <c r="E23" s="5">
        <v>148494.79999999999</v>
      </c>
      <c r="F23" s="12">
        <v>236220.89</v>
      </c>
      <c r="H23" s="10">
        <f t="shared" si="1"/>
        <v>526895.96</v>
      </c>
      <c r="I23" s="12">
        <f t="shared" si="0"/>
        <v>9484458.3395363614</v>
      </c>
    </row>
    <row r="24" spans="1:9" x14ac:dyDescent="0.25">
      <c r="A24" t="s">
        <v>28</v>
      </c>
      <c r="B24" s="5">
        <v>16887319.800000001</v>
      </c>
      <c r="C24" s="9">
        <v>20387802.409505371</v>
      </c>
      <c r="D24" s="5">
        <v>417015.86</v>
      </c>
      <c r="E24" s="5">
        <v>3317783.39</v>
      </c>
      <c r="F24" s="12">
        <v>6113650.2300000004</v>
      </c>
      <c r="H24" s="10">
        <f t="shared" si="1"/>
        <v>9848449.4800000004</v>
      </c>
      <c r="I24" s="12">
        <f t="shared" si="0"/>
        <v>10539352.929505371</v>
      </c>
    </row>
    <row r="25" spans="1:9" x14ac:dyDescent="0.25">
      <c r="A25" t="s">
        <v>29</v>
      </c>
      <c r="B25" s="4">
        <v>0</v>
      </c>
      <c r="C25" s="9">
        <v>1967189.7783072616</v>
      </c>
      <c r="D25" s="5">
        <v>14950.75</v>
      </c>
      <c r="E25" s="5">
        <v>87445.66</v>
      </c>
      <c r="F25" s="12">
        <v>125562.87000000001</v>
      </c>
      <c r="H25" s="10">
        <f t="shared" si="1"/>
        <v>227959.28000000003</v>
      </c>
      <c r="I25" s="12">
        <f t="shared" si="0"/>
        <v>1739230.4983072616</v>
      </c>
    </row>
    <row r="26" spans="1:9" x14ac:dyDescent="0.25">
      <c r="A26" t="s">
        <v>30</v>
      </c>
      <c r="B26" s="5">
        <v>8037065.9000000004</v>
      </c>
      <c r="C26" s="9">
        <v>9703026.528059544</v>
      </c>
      <c r="D26" s="5">
        <v>267977.65000000002</v>
      </c>
      <c r="E26" s="5">
        <v>636182.91</v>
      </c>
      <c r="F26" s="12">
        <v>1805978.19</v>
      </c>
      <c r="H26" s="10">
        <f t="shared" si="1"/>
        <v>2710138.75</v>
      </c>
      <c r="I26" s="12">
        <f t="shared" si="0"/>
        <v>6992887.778059544</v>
      </c>
    </row>
    <row r="27" spans="1:9" x14ac:dyDescent="0.25">
      <c r="A27" t="s">
        <v>31</v>
      </c>
      <c r="B27" s="4">
        <v>0</v>
      </c>
      <c r="C27" s="9">
        <v>8502390.217348475</v>
      </c>
      <c r="D27" s="5">
        <v>226711.26</v>
      </c>
      <c r="E27" s="5">
        <v>427194.81</v>
      </c>
      <c r="F27" s="12">
        <v>460059.72000000003</v>
      </c>
      <c r="H27" s="10">
        <f t="shared" si="1"/>
        <v>1113965.79</v>
      </c>
      <c r="I27" s="12">
        <f t="shared" si="0"/>
        <v>7388424.427348475</v>
      </c>
    </row>
    <row r="28" spans="1:9" x14ac:dyDescent="0.25">
      <c r="A28" t="s">
        <v>32</v>
      </c>
      <c r="B28" s="4">
        <v>0</v>
      </c>
      <c r="C28" s="9">
        <v>476637.3896152699</v>
      </c>
      <c r="D28" s="5">
        <v>11320.86</v>
      </c>
      <c r="E28" s="5">
        <v>15437.49</v>
      </c>
      <c r="F28" s="12">
        <v>9098.9699999999993</v>
      </c>
      <c r="H28" s="10">
        <f t="shared" si="1"/>
        <v>35857.32</v>
      </c>
      <c r="I28" s="12">
        <f t="shared" si="0"/>
        <v>440780.06961526989</v>
      </c>
    </row>
    <row r="29" spans="1:9" x14ac:dyDescent="0.25">
      <c r="A29" t="s">
        <v>33</v>
      </c>
      <c r="B29" s="4">
        <v>0</v>
      </c>
      <c r="C29" s="9">
        <v>10196172.843919754</v>
      </c>
      <c r="D29" s="5">
        <v>1733370.2</v>
      </c>
      <c r="E29" s="5">
        <v>500292.64</v>
      </c>
      <c r="F29" s="12">
        <v>435487.14</v>
      </c>
      <c r="H29" s="10">
        <f t="shared" si="1"/>
        <v>2669149.98</v>
      </c>
      <c r="I29" s="12">
        <f t="shared" si="0"/>
        <v>7527022.8639197536</v>
      </c>
    </row>
    <row r="30" spans="1:9" x14ac:dyDescent="0.25">
      <c r="A30" t="s">
        <v>34</v>
      </c>
      <c r="B30" s="4">
        <v>0</v>
      </c>
      <c r="C30" s="9">
        <v>955642.51015728887</v>
      </c>
      <c r="D30" s="5">
        <v>96144.43</v>
      </c>
      <c r="E30" s="5">
        <v>47959.09</v>
      </c>
      <c r="F30" s="12">
        <v>0</v>
      </c>
      <c r="H30" s="10">
        <f t="shared" si="1"/>
        <v>144103.51999999999</v>
      </c>
      <c r="I30" s="12">
        <f t="shared" si="0"/>
        <v>811538.99015728885</v>
      </c>
    </row>
    <row r="31" spans="1:9" x14ac:dyDescent="0.25">
      <c r="A31" t="s">
        <v>35</v>
      </c>
      <c r="B31" s="4">
        <v>0</v>
      </c>
      <c r="C31" s="9">
        <v>2383055.407469308</v>
      </c>
      <c r="D31" s="5">
        <v>109594.48</v>
      </c>
      <c r="E31" s="5">
        <v>100223.96</v>
      </c>
      <c r="F31" s="12">
        <v>119119.98999999998</v>
      </c>
      <c r="H31" s="10">
        <f t="shared" si="1"/>
        <v>328938.43</v>
      </c>
      <c r="I31" s="12">
        <f t="shared" si="0"/>
        <v>2054116.9774693081</v>
      </c>
    </row>
    <row r="32" spans="1:9" x14ac:dyDescent="0.25">
      <c r="A32" t="s">
        <v>36</v>
      </c>
      <c r="B32" s="4">
        <v>0</v>
      </c>
      <c r="C32" s="9">
        <v>2969134.5821431968</v>
      </c>
      <c r="D32" s="5">
        <v>87262.49</v>
      </c>
      <c r="E32" s="5">
        <v>96240.24</v>
      </c>
      <c r="F32" s="12">
        <v>138901.94</v>
      </c>
      <c r="H32" s="10">
        <f t="shared" si="1"/>
        <v>322404.67000000004</v>
      </c>
      <c r="I32" s="12">
        <f t="shared" si="0"/>
        <v>2646729.9121431969</v>
      </c>
    </row>
    <row r="33" spans="1:9" x14ac:dyDescent="0.25">
      <c r="A33" t="s">
        <v>37</v>
      </c>
      <c r="B33" s="4">
        <v>0</v>
      </c>
      <c r="C33" s="9">
        <v>5529506.7279045936</v>
      </c>
      <c r="D33" s="5">
        <v>116072.7</v>
      </c>
      <c r="E33" s="5">
        <v>134745.93</v>
      </c>
      <c r="F33" s="12">
        <v>127602.27999999998</v>
      </c>
      <c r="H33" s="10">
        <f t="shared" si="1"/>
        <v>378420.91</v>
      </c>
      <c r="I33" s="12">
        <f t="shared" si="0"/>
        <v>5151085.8179045934</v>
      </c>
    </row>
    <row r="34" spans="1:9" x14ac:dyDescent="0.25">
      <c r="A34" t="s">
        <v>38</v>
      </c>
      <c r="B34" s="4">
        <v>0</v>
      </c>
      <c r="C34" s="9">
        <v>2856075.430390934</v>
      </c>
      <c r="D34" s="5">
        <v>41310.6</v>
      </c>
      <c r="E34" s="5">
        <v>79287.08</v>
      </c>
      <c r="F34" s="12">
        <v>65893.03</v>
      </c>
      <c r="H34" s="10">
        <f t="shared" si="1"/>
        <v>186490.71</v>
      </c>
      <c r="I34" s="12">
        <f t="shared" ref="I34:I65" si="2">SUM(C34-H34)</f>
        <v>2669584.720390934</v>
      </c>
    </row>
    <row r="35" spans="1:9" x14ac:dyDescent="0.25">
      <c r="A35" t="s">
        <v>39</v>
      </c>
      <c r="B35" s="4">
        <v>0</v>
      </c>
      <c r="C35" s="9">
        <v>1628670.026085681</v>
      </c>
      <c r="D35" s="5">
        <v>12483.9</v>
      </c>
      <c r="E35" s="5">
        <v>16057.17</v>
      </c>
      <c r="F35" s="12">
        <v>10091.84</v>
      </c>
      <c r="H35" s="10">
        <f t="shared" si="1"/>
        <v>38632.910000000003</v>
      </c>
      <c r="I35" s="12">
        <f t="shared" si="2"/>
        <v>1590037.1160856811</v>
      </c>
    </row>
    <row r="36" spans="1:9" x14ac:dyDescent="0.25">
      <c r="A36" t="s">
        <v>40</v>
      </c>
      <c r="B36" s="5">
        <v>6247641.2000000002</v>
      </c>
      <c r="C36" s="9">
        <v>7542681.4204211542</v>
      </c>
      <c r="D36" s="5">
        <v>998033.17</v>
      </c>
      <c r="E36" s="5">
        <v>2085951.18</v>
      </c>
      <c r="F36" s="12">
        <v>835874.46</v>
      </c>
      <c r="H36" s="10">
        <f t="shared" si="1"/>
        <v>3919858.81</v>
      </c>
      <c r="I36" s="12">
        <f t="shared" si="2"/>
        <v>3622822.6104211542</v>
      </c>
    </row>
    <row r="37" spans="1:9" x14ac:dyDescent="0.25">
      <c r="A37" t="s">
        <v>41</v>
      </c>
      <c r="B37" s="5">
        <v>16260899</v>
      </c>
      <c r="C37" s="9">
        <v>19631534.118587494</v>
      </c>
      <c r="D37" s="5">
        <v>0</v>
      </c>
      <c r="E37" s="5">
        <v>0</v>
      </c>
      <c r="F37" s="12">
        <v>0</v>
      </c>
      <c r="H37" s="10">
        <f t="shared" si="1"/>
        <v>0</v>
      </c>
      <c r="I37" s="12">
        <f t="shared" si="2"/>
        <v>19631534.118587494</v>
      </c>
    </row>
    <row r="38" spans="1:9" x14ac:dyDescent="0.25">
      <c r="A38" t="s">
        <v>42</v>
      </c>
      <c r="B38" s="4">
        <v>0</v>
      </c>
      <c r="C38" s="9">
        <v>5624150.194671032</v>
      </c>
      <c r="D38" s="5">
        <v>316408.3</v>
      </c>
      <c r="E38" s="5">
        <v>324654.43</v>
      </c>
      <c r="F38" s="12">
        <v>412078.87999999995</v>
      </c>
      <c r="H38" s="10">
        <f t="shared" si="1"/>
        <v>1053141.6099999999</v>
      </c>
      <c r="I38" s="12">
        <f t="shared" si="2"/>
        <v>4571008.5846710317</v>
      </c>
    </row>
    <row r="39" spans="1:9" x14ac:dyDescent="0.25">
      <c r="A39" t="s">
        <v>43</v>
      </c>
      <c r="B39" s="6">
        <v>0</v>
      </c>
      <c r="C39" s="9">
        <v>9325768.6471254267</v>
      </c>
      <c r="D39" s="5">
        <v>290243.92</v>
      </c>
      <c r="E39" s="8">
        <v>280721.21000000002</v>
      </c>
      <c r="F39" s="12">
        <v>640375.96</v>
      </c>
      <c r="H39" s="10">
        <f t="shared" si="1"/>
        <v>1211341.0899999999</v>
      </c>
      <c r="I39" s="12">
        <f t="shared" si="2"/>
        <v>8114427.5571254268</v>
      </c>
    </row>
    <row r="40" spans="1:9" x14ac:dyDescent="0.25">
      <c r="A40" t="s">
        <v>44</v>
      </c>
      <c r="B40" s="7">
        <v>11004542</v>
      </c>
      <c r="C40" s="9">
        <v>13285614.955696464</v>
      </c>
      <c r="D40" s="5">
        <v>0</v>
      </c>
      <c r="E40" s="8">
        <v>0</v>
      </c>
      <c r="F40" s="12">
        <v>0</v>
      </c>
      <c r="H40" s="10">
        <f t="shared" si="1"/>
        <v>0</v>
      </c>
      <c r="I40" s="12">
        <f t="shared" si="2"/>
        <v>13285614.955696464</v>
      </c>
    </row>
    <row r="41" spans="1:9" x14ac:dyDescent="0.25">
      <c r="A41" t="s">
        <v>45</v>
      </c>
      <c r="B41" s="7">
        <v>9458051.5999999996</v>
      </c>
      <c r="C41" s="9">
        <v>11418560.832663191</v>
      </c>
      <c r="D41" s="5">
        <v>0</v>
      </c>
      <c r="E41" s="8">
        <v>0</v>
      </c>
      <c r="F41" s="12">
        <v>0</v>
      </c>
      <c r="H41" s="10">
        <f t="shared" si="1"/>
        <v>0</v>
      </c>
      <c r="I41" s="12">
        <f t="shared" si="2"/>
        <v>11418560.832663191</v>
      </c>
    </row>
    <row r="42" spans="1:9" x14ac:dyDescent="0.25">
      <c r="A42" t="s">
        <v>46</v>
      </c>
      <c r="B42" s="6">
        <v>0</v>
      </c>
      <c r="C42" s="9">
        <v>7451709.6186036253</v>
      </c>
      <c r="D42" s="5">
        <v>582207.31999999995</v>
      </c>
      <c r="E42" s="8">
        <v>380021.65</v>
      </c>
      <c r="F42" s="12">
        <v>555218</v>
      </c>
      <c r="H42" s="10">
        <f t="shared" si="1"/>
        <v>1517446.97</v>
      </c>
      <c r="I42" s="12">
        <f t="shared" si="2"/>
        <v>5934262.6486036256</v>
      </c>
    </row>
    <row r="43" spans="1:9" x14ac:dyDescent="0.25">
      <c r="A43" t="s">
        <v>47</v>
      </c>
      <c r="B43" s="6">
        <v>0</v>
      </c>
      <c r="C43" s="9">
        <v>2671918.5805326812</v>
      </c>
      <c r="D43" s="5">
        <v>73433.48</v>
      </c>
      <c r="E43" s="8">
        <v>77556.929999999993</v>
      </c>
      <c r="F43" s="12">
        <v>173173.59</v>
      </c>
      <c r="H43" s="10">
        <f t="shared" si="1"/>
        <v>324164</v>
      </c>
      <c r="I43" s="12">
        <f t="shared" si="2"/>
        <v>2347754.5805326812</v>
      </c>
    </row>
    <row r="44" spans="1:9" x14ac:dyDescent="0.25">
      <c r="A44" t="s">
        <v>48</v>
      </c>
      <c r="B44" s="6">
        <v>0</v>
      </c>
      <c r="C44" s="9">
        <v>7196849.6924605081</v>
      </c>
      <c r="D44" s="5">
        <v>162859.46</v>
      </c>
      <c r="E44" s="8">
        <v>509116.12</v>
      </c>
      <c r="F44" s="12">
        <v>361690.45</v>
      </c>
      <c r="H44" s="10">
        <f t="shared" si="1"/>
        <v>1033666.03</v>
      </c>
      <c r="I44" s="12">
        <f t="shared" si="2"/>
        <v>6163183.6624605078</v>
      </c>
    </row>
    <row r="45" spans="1:9" x14ac:dyDescent="0.25">
      <c r="A45" t="s">
        <v>49</v>
      </c>
      <c r="B45" s="6">
        <v>0</v>
      </c>
      <c r="C45" s="9">
        <v>3034510.2638428765</v>
      </c>
      <c r="D45" s="5">
        <v>107407.91</v>
      </c>
      <c r="E45" s="8">
        <v>76571.39</v>
      </c>
      <c r="F45" s="12">
        <v>95207.569999999992</v>
      </c>
      <c r="H45" s="10">
        <f t="shared" si="1"/>
        <v>279186.87</v>
      </c>
      <c r="I45" s="12">
        <f t="shared" si="2"/>
        <v>2755323.3938428764</v>
      </c>
    </row>
    <row r="46" spans="1:9" x14ac:dyDescent="0.25">
      <c r="A46" t="s">
        <v>50</v>
      </c>
      <c r="B46" s="6">
        <v>0</v>
      </c>
      <c r="C46" s="9">
        <v>11198775.350790897</v>
      </c>
      <c r="D46" s="5">
        <v>103529.89</v>
      </c>
      <c r="E46" s="8">
        <v>67933.62</v>
      </c>
      <c r="F46" s="12">
        <v>795994.83999999985</v>
      </c>
      <c r="H46" s="10">
        <f t="shared" si="1"/>
        <v>967458.34999999986</v>
      </c>
      <c r="I46" s="12">
        <f t="shared" si="2"/>
        <v>10231317.000790898</v>
      </c>
    </row>
    <row r="47" spans="1:9" x14ac:dyDescent="0.25">
      <c r="A47" t="s">
        <v>51</v>
      </c>
      <c r="B47" s="7">
        <v>24758714.800000001</v>
      </c>
      <c r="C47" s="9">
        <v>29890816.949989248</v>
      </c>
      <c r="D47" s="5">
        <v>0</v>
      </c>
      <c r="E47" s="8">
        <v>0</v>
      </c>
      <c r="F47" s="12">
        <v>19960.379999999997</v>
      </c>
      <c r="H47" s="10">
        <f t="shared" si="1"/>
        <v>19960.379999999997</v>
      </c>
      <c r="I47" s="12">
        <f t="shared" si="2"/>
        <v>29870856.569989249</v>
      </c>
    </row>
    <row r="48" spans="1:9" x14ac:dyDescent="0.25">
      <c r="A48" t="s">
        <v>52</v>
      </c>
      <c r="B48" s="6">
        <v>0</v>
      </c>
      <c r="C48" s="9">
        <v>1198992.6331842653</v>
      </c>
      <c r="D48" s="5">
        <v>0</v>
      </c>
      <c r="E48" s="8">
        <v>8583.92</v>
      </c>
      <c r="F48" s="12">
        <v>39282.11</v>
      </c>
      <c r="H48" s="10">
        <f t="shared" si="1"/>
        <v>47866.03</v>
      </c>
      <c r="I48" s="12">
        <f t="shared" si="2"/>
        <v>1151126.6031842653</v>
      </c>
    </row>
    <row r="49" spans="1:9" x14ac:dyDescent="0.25">
      <c r="A49" t="s">
        <v>53</v>
      </c>
      <c r="B49" s="7">
        <v>9096555.3000000007</v>
      </c>
      <c r="C49" s="9">
        <v>10982131.810348794</v>
      </c>
      <c r="D49" s="5">
        <v>0</v>
      </c>
      <c r="E49" s="8">
        <v>770980.02</v>
      </c>
      <c r="F49" s="12">
        <v>779738.82000000007</v>
      </c>
      <c r="H49" s="10">
        <f t="shared" si="1"/>
        <v>1550718.84</v>
      </c>
      <c r="I49" s="12">
        <f t="shared" si="2"/>
        <v>9431412.970348794</v>
      </c>
    </row>
    <row r="50" spans="1:9" x14ac:dyDescent="0.25">
      <c r="A50" t="s">
        <v>54</v>
      </c>
      <c r="B50" s="6">
        <v>0</v>
      </c>
      <c r="C50" s="9">
        <v>5974771.6827404406</v>
      </c>
      <c r="D50" s="5">
        <v>318451.77</v>
      </c>
      <c r="E50" s="8">
        <v>334196.38</v>
      </c>
      <c r="F50" s="12">
        <v>341793.08999999997</v>
      </c>
      <c r="H50" s="10">
        <f t="shared" si="1"/>
        <v>994441.24</v>
      </c>
      <c r="I50" s="12">
        <f t="shared" si="2"/>
        <v>4980330.4427404404</v>
      </c>
    </row>
    <row r="51" spans="1:9" x14ac:dyDescent="0.25">
      <c r="A51" t="s">
        <v>55</v>
      </c>
      <c r="B51" s="6">
        <v>0</v>
      </c>
      <c r="C51" s="9">
        <v>3043323.4845146644</v>
      </c>
      <c r="D51" s="5">
        <v>147405.03</v>
      </c>
      <c r="E51" s="8">
        <v>85650.94</v>
      </c>
      <c r="F51" s="12">
        <v>91054.29</v>
      </c>
      <c r="H51" s="10">
        <f t="shared" si="1"/>
        <v>324110.26</v>
      </c>
      <c r="I51" s="12">
        <f t="shared" si="2"/>
        <v>2719213.2245146642</v>
      </c>
    </row>
    <row r="52" spans="1:9" x14ac:dyDescent="0.25">
      <c r="A52" t="s">
        <v>56</v>
      </c>
      <c r="B52" s="7">
        <v>47200241.700000003</v>
      </c>
      <c r="C52" s="9">
        <v>56984128.376379609</v>
      </c>
      <c r="D52" s="5">
        <v>0</v>
      </c>
      <c r="E52" s="8">
        <v>14511579.08</v>
      </c>
      <c r="F52" s="12">
        <v>25538713.210000001</v>
      </c>
      <c r="H52" s="10">
        <f t="shared" si="1"/>
        <v>40050292.289999999</v>
      </c>
      <c r="I52" s="12">
        <f t="shared" si="2"/>
        <v>16933836.08637961</v>
      </c>
    </row>
    <row r="53" spans="1:9" x14ac:dyDescent="0.25">
      <c r="A53" t="s">
        <v>57</v>
      </c>
      <c r="B53" s="6">
        <v>0</v>
      </c>
      <c r="C53" s="9">
        <v>3670574.8691925765</v>
      </c>
      <c r="D53" s="5">
        <v>362920.41</v>
      </c>
      <c r="E53" s="8">
        <v>516434.84</v>
      </c>
      <c r="F53" s="12">
        <v>191312.91</v>
      </c>
      <c r="H53" s="10">
        <f t="shared" si="1"/>
        <v>1070668.1599999999</v>
      </c>
      <c r="I53" s="12">
        <f t="shared" si="2"/>
        <v>2599906.7091925768</v>
      </c>
    </row>
    <row r="54" spans="1:9" x14ac:dyDescent="0.25">
      <c r="A54" t="s">
        <v>58</v>
      </c>
      <c r="B54" s="6">
        <v>0</v>
      </c>
      <c r="C54" s="9">
        <v>1086920.0359848146</v>
      </c>
      <c r="D54" s="5">
        <v>46900.28</v>
      </c>
      <c r="E54" s="8">
        <v>25994.84</v>
      </c>
      <c r="F54" s="12">
        <v>39094.870000000003</v>
      </c>
      <c r="H54" s="10">
        <f t="shared" si="1"/>
        <v>111989.98999999999</v>
      </c>
      <c r="I54" s="12">
        <f t="shared" si="2"/>
        <v>974930.04598481464</v>
      </c>
    </row>
    <row r="55" spans="1:9" x14ac:dyDescent="0.25">
      <c r="A55" t="s">
        <v>59</v>
      </c>
      <c r="B55" s="6">
        <v>0</v>
      </c>
      <c r="C55" s="9">
        <v>9297224.3353973981</v>
      </c>
      <c r="D55" s="5">
        <v>0</v>
      </c>
      <c r="E55" s="8">
        <v>400043.61</v>
      </c>
      <c r="F55" s="12">
        <v>474492.99</v>
      </c>
      <c r="H55" s="10">
        <f t="shared" si="1"/>
        <v>874536.6</v>
      </c>
      <c r="I55" s="12">
        <f t="shared" si="2"/>
        <v>8422687.7353973985</v>
      </c>
    </row>
    <row r="56" spans="1:9" x14ac:dyDescent="0.25">
      <c r="A56" t="s">
        <v>60</v>
      </c>
      <c r="B56" s="6">
        <v>0</v>
      </c>
      <c r="C56" s="9">
        <v>2655278.6937419181</v>
      </c>
      <c r="D56" s="5">
        <v>139025.13</v>
      </c>
      <c r="E56" s="8">
        <v>120253.55</v>
      </c>
      <c r="F56" s="12">
        <v>108328.8</v>
      </c>
      <c r="H56" s="10">
        <f t="shared" si="1"/>
        <v>367607.48</v>
      </c>
      <c r="I56" s="12">
        <f t="shared" si="2"/>
        <v>2287671.2137419181</v>
      </c>
    </row>
    <row r="57" spans="1:9" x14ac:dyDescent="0.25">
      <c r="A57" t="s">
        <v>61</v>
      </c>
      <c r="B57" s="6">
        <v>0</v>
      </c>
      <c r="C57" s="9">
        <v>4830631.4826925257</v>
      </c>
      <c r="D57" s="5">
        <v>431985.55</v>
      </c>
      <c r="E57" s="8">
        <v>199760.04</v>
      </c>
      <c r="F57" s="12">
        <v>45855.6</v>
      </c>
      <c r="H57" s="10">
        <f t="shared" si="1"/>
        <v>677601.19</v>
      </c>
      <c r="I57" s="12">
        <f t="shared" si="2"/>
        <v>4153030.2926925258</v>
      </c>
    </row>
    <row r="58" spans="1:9" x14ac:dyDescent="0.25">
      <c r="A58" t="s">
        <v>62</v>
      </c>
      <c r="B58" s="6">
        <v>0</v>
      </c>
      <c r="C58" s="9">
        <v>398962.66115719988</v>
      </c>
      <c r="D58" s="5">
        <v>8493.2199999999993</v>
      </c>
      <c r="E58" s="8">
        <v>6898.8</v>
      </c>
      <c r="F58" s="12">
        <v>10883.93</v>
      </c>
      <c r="H58" s="10">
        <f t="shared" si="1"/>
        <v>26275.95</v>
      </c>
      <c r="I58" s="12">
        <f t="shared" si="2"/>
        <v>372686.71115719987</v>
      </c>
    </row>
    <row r="59" spans="1:9" x14ac:dyDescent="0.25">
      <c r="A59" t="s">
        <v>63</v>
      </c>
      <c r="B59" s="6">
        <v>0</v>
      </c>
      <c r="C59" s="9">
        <v>2652384.8003870025</v>
      </c>
      <c r="D59" s="5">
        <v>113276.91</v>
      </c>
      <c r="E59" s="8">
        <v>67355.77</v>
      </c>
      <c r="F59" s="12">
        <v>81173.75</v>
      </c>
      <c r="H59" s="10">
        <f t="shared" si="1"/>
        <v>261806.43</v>
      </c>
      <c r="I59" s="12">
        <f t="shared" si="2"/>
        <v>2390578.3703870024</v>
      </c>
    </row>
    <row r="60" spans="1:9" x14ac:dyDescent="0.25">
      <c r="A60" t="s">
        <v>64</v>
      </c>
      <c r="B60" s="6">
        <v>0</v>
      </c>
      <c r="C60" s="9">
        <v>2669682.390212974</v>
      </c>
      <c r="D60" s="5">
        <v>21521.87</v>
      </c>
      <c r="E60" s="8">
        <v>100484.36</v>
      </c>
      <c r="F60" s="12">
        <v>19170.68</v>
      </c>
      <c r="H60" s="10">
        <f t="shared" si="1"/>
        <v>141176.91</v>
      </c>
      <c r="I60" s="12">
        <f t="shared" si="2"/>
        <v>2528505.4802129739</v>
      </c>
    </row>
    <row r="61" spans="1:9" x14ac:dyDescent="0.25">
      <c r="A61" t="s">
        <v>65</v>
      </c>
      <c r="B61" s="6">
        <v>0</v>
      </c>
      <c r="C61" s="9">
        <v>2954599.3450650987</v>
      </c>
      <c r="D61" s="5">
        <v>142253.09</v>
      </c>
      <c r="E61" s="8">
        <v>117274.28</v>
      </c>
      <c r="F61" s="12">
        <v>183550.78000000003</v>
      </c>
      <c r="H61" s="10">
        <f t="shared" si="1"/>
        <v>443078.15</v>
      </c>
      <c r="I61" s="12">
        <f t="shared" si="2"/>
        <v>2511521.1950650988</v>
      </c>
    </row>
    <row r="62" spans="1:9" x14ac:dyDescent="0.25">
      <c r="A62" t="s">
        <v>66</v>
      </c>
      <c r="B62" s="6">
        <v>0</v>
      </c>
      <c r="C62" s="9">
        <v>3332449.7387921209</v>
      </c>
      <c r="D62" s="5">
        <v>248554.45</v>
      </c>
      <c r="E62" s="8">
        <v>172562.44</v>
      </c>
      <c r="F62" s="12">
        <v>228242.98</v>
      </c>
      <c r="H62" s="10">
        <f t="shared" si="1"/>
        <v>649359.87</v>
      </c>
      <c r="I62" s="12">
        <f t="shared" si="2"/>
        <v>2683089.8687921208</v>
      </c>
    </row>
    <row r="63" spans="1:9" x14ac:dyDescent="0.25">
      <c r="A63" t="s">
        <v>67</v>
      </c>
      <c r="B63" s="6">
        <v>0</v>
      </c>
      <c r="C63" s="9">
        <v>2577603.9652838479</v>
      </c>
      <c r="D63" s="5">
        <v>281046.12</v>
      </c>
      <c r="E63" s="8">
        <v>125293.85</v>
      </c>
      <c r="F63" s="12">
        <v>175247.58000000002</v>
      </c>
      <c r="H63" s="10">
        <f t="shared" si="1"/>
        <v>581587.55000000005</v>
      </c>
      <c r="I63" s="12">
        <f t="shared" si="2"/>
        <v>1996016.4152838478</v>
      </c>
    </row>
    <row r="64" spans="1:9" x14ac:dyDescent="0.25">
      <c r="A64" t="s">
        <v>68</v>
      </c>
      <c r="B64" s="7">
        <v>6163941.5999999996</v>
      </c>
      <c r="C64" s="9">
        <v>7441632.2378312163</v>
      </c>
      <c r="D64" s="5">
        <v>0</v>
      </c>
      <c r="E64" s="8">
        <v>0</v>
      </c>
      <c r="F64" s="12">
        <v>0</v>
      </c>
      <c r="H64" s="10">
        <f t="shared" si="1"/>
        <v>0</v>
      </c>
      <c r="I64" s="12">
        <f t="shared" si="2"/>
        <v>7441632.2378312163</v>
      </c>
    </row>
    <row r="65" spans="1:10" x14ac:dyDescent="0.25">
      <c r="A65" t="s">
        <v>69</v>
      </c>
      <c r="B65" s="6">
        <v>0</v>
      </c>
      <c r="C65" s="9">
        <v>3378028.5591320381</v>
      </c>
      <c r="D65" s="5">
        <v>8464.7999999999993</v>
      </c>
      <c r="E65" s="8">
        <v>45779.73</v>
      </c>
      <c r="F65" s="12">
        <v>116252.3</v>
      </c>
      <c r="H65" s="10">
        <f t="shared" si="1"/>
        <v>170496.83000000002</v>
      </c>
      <c r="I65" s="12">
        <f t="shared" si="2"/>
        <v>3207531.7291320381</v>
      </c>
    </row>
    <row r="66" spans="1:10" x14ac:dyDescent="0.25">
      <c r="A66" t="s">
        <v>70</v>
      </c>
      <c r="B66" s="7">
        <v>10396118.5</v>
      </c>
      <c r="C66" s="9">
        <v>12551074.628105156</v>
      </c>
      <c r="D66" s="5">
        <v>0</v>
      </c>
      <c r="E66" s="8">
        <v>689529.7</v>
      </c>
      <c r="F66" s="12">
        <v>755108.26000000013</v>
      </c>
      <c r="H66" s="10">
        <f t="shared" si="1"/>
        <v>1444637.96</v>
      </c>
      <c r="I66" s="12">
        <f t="shared" ref="I66:I68" si="3">SUM(C66-H66)</f>
        <v>11106436.668105155</v>
      </c>
    </row>
    <row r="67" spans="1:10" x14ac:dyDescent="0.25">
      <c r="A67" t="s">
        <v>71</v>
      </c>
      <c r="B67" s="6">
        <v>0</v>
      </c>
      <c r="C67" s="9">
        <v>1762249.5125364349</v>
      </c>
      <c r="D67" s="5">
        <v>28507.07</v>
      </c>
      <c r="E67" s="8">
        <v>44104.09</v>
      </c>
      <c r="F67" s="12">
        <v>19923</v>
      </c>
      <c r="H67" s="10">
        <f t="shared" ref="H67:H70" si="4">SUM(D67+E67+F67)</f>
        <v>92534.16</v>
      </c>
      <c r="I67" s="12">
        <f t="shared" si="3"/>
        <v>1669715.352536435</v>
      </c>
    </row>
    <row r="68" spans="1:10" x14ac:dyDescent="0.25">
      <c r="A68" t="s">
        <v>72</v>
      </c>
      <c r="B68" s="7">
        <v>13380549.1</v>
      </c>
      <c r="C68" s="9">
        <v>16154131.858445415</v>
      </c>
      <c r="D68" s="5">
        <v>0</v>
      </c>
      <c r="E68" s="8">
        <v>0</v>
      </c>
      <c r="F68" s="12">
        <v>0</v>
      </c>
      <c r="H68" s="10">
        <f t="shared" si="4"/>
        <v>0</v>
      </c>
      <c r="I68" s="12">
        <f t="shared" si="3"/>
        <v>16154131.858445415</v>
      </c>
    </row>
    <row r="69" spans="1:10" x14ac:dyDescent="0.25">
      <c r="B69" s="4"/>
      <c r="C69" s="5"/>
      <c r="H69" s="10"/>
    </row>
    <row r="70" spans="1:10" x14ac:dyDescent="0.25">
      <c r="A70" s="13" t="s">
        <v>74</v>
      </c>
      <c r="B70" s="14">
        <f t="shared" ref="B70:D70" si="5">SUM(B2:B68)</f>
        <v>277881119.10000002</v>
      </c>
      <c r="C70" s="15">
        <f t="shared" si="5"/>
        <v>564109583.10000026</v>
      </c>
      <c r="D70" s="16">
        <f t="shared" si="5"/>
        <v>15488966.690000001</v>
      </c>
      <c r="E70" s="16">
        <f>SUM(E2:E68)</f>
        <v>33858028.660000011</v>
      </c>
      <c r="F70" s="17">
        <f>SUM(F2:F68)</f>
        <v>55175953.919999979</v>
      </c>
      <c r="H70" s="19">
        <f t="shared" si="4"/>
        <v>104522949.26999998</v>
      </c>
      <c r="I70" s="17">
        <f>SUM(I2:I68)</f>
        <v>459586633.83000004</v>
      </c>
    </row>
    <row r="71" spans="1:10" x14ac:dyDescent="0.25">
      <c r="I71" s="18">
        <f>SUM(D70:F70)</f>
        <v>104522949.26999998</v>
      </c>
      <c r="J71" t="s">
        <v>76</v>
      </c>
    </row>
    <row r="73" spans="1:10" x14ac:dyDescent="0.25">
      <c r="I73" s="12">
        <f>SUM(C70-H70)</f>
        <v>459586633.83000028</v>
      </c>
      <c r="J73" t="s">
        <v>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7916-D065-4145-B76B-00AF338D173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99ED-B3AD-458D-9C74-4BCE709AF20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8A6E67-A715-43F1-B7A2-4528A6D9C441}"/>
</file>

<file path=customXml/itemProps2.xml><?xml version="1.0" encoding="utf-8"?>
<ds:datastoreItem xmlns:ds="http://schemas.openxmlformats.org/officeDocument/2006/customXml" ds:itemID="{6AD597B3-5BDA-49B7-ADAC-F4A133C8DFA5}"/>
</file>

<file path=customXml/itemProps3.xml><?xml version="1.0" encoding="utf-8"?>
<ds:datastoreItem xmlns:ds="http://schemas.openxmlformats.org/officeDocument/2006/customXml" ds:itemID="{9DB950C2-E50A-48A0-9B71-EB029AB8AF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Buhrig, Catherine</dc:creator>
  <cp:lastModifiedBy>Riggs, Adam</cp:lastModifiedBy>
  <dcterms:created xsi:type="dcterms:W3CDTF">2021-06-22T19:15:29Z</dcterms:created>
  <dcterms:modified xsi:type="dcterms:W3CDTF">2021-07-23T14:57:39Z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