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HS\Share\OIM\OIMHQS\Share (Policy)\ERA1 Monthly Summary Report\Z - ERAP 1 Legislative Report Files\2021-11 ERAP Report\"/>
    </mc:Choice>
  </mc:AlternateContent>
  <xr:revisionPtr revIDLastSave="0" documentId="13_ncr:1_{A930071D-B556-49D0-8B30-4716CB26D938}" xr6:coauthVersionLast="46" xr6:coauthVersionMax="46" xr10:uidLastSave="{00000000-0000-0000-0000-000000000000}"/>
  <bookViews>
    <workbookView xWindow="-108" yWindow="-108" windowWidth="23256" windowHeight="13176" activeTab="1" xr2:uid="{0B1C8671-4FA1-47EC-AEA4-7E2608AA880A}"/>
  </bookViews>
  <sheets>
    <sheet name="ERAP Expenditures" sheetId="1" r:id="rId1"/>
    <sheet name="ERAP Applications Served" sheetId="4" r:id="rId2"/>
  </sheets>
  <definedNames>
    <definedName name="_xlnm._FilterDatabase" localSheetId="1" hidden="1">'ERAP Applications Served'!$A$1:$S$69</definedName>
    <definedName name="_xlnm._FilterDatabase" localSheetId="0" hidden="1">'ERAP Expenditures'!$A$1:$X$69</definedName>
    <definedName name="_xlnm.Print_Titles" localSheetId="1">'ERAP Applications Served'!$A:$A,'ERAP Applications Served'!$1:$1</definedName>
    <definedName name="_xlnm.Print_Titles" localSheetId="0">'ERAP Expenditures'!$A:$A,'ERAP Expenditures'!$1:$1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 i="1" l="1"/>
  <c r="O2" i="1"/>
  <c r="E2" i="1"/>
  <c r="X69" i="1"/>
  <c r="W69" i="1"/>
  <c r="V69" i="1"/>
  <c r="U69" i="1"/>
  <c r="P69" i="1"/>
  <c r="K69" i="1"/>
  <c r="F69" i="1"/>
  <c r="W68" i="1"/>
  <c r="X68" i="1" s="1"/>
  <c r="V68" i="1"/>
  <c r="P68" i="1"/>
  <c r="F68" i="1"/>
  <c r="X67" i="1"/>
  <c r="W67" i="1"/>
  <c r="V67" i="1"/>
  <c r="U67" i="1"/>
  <c r="P67" i="1"/>
  <c r="K67" i="1"/>
  <c r="F67" i="1"/>
  <c r="W66" i="1"/>
  <c r="X66" i="1" s="1"/>
  <c r="V66" i="1"/>
  <c r="P66" i="1"/>
  <c r="F66" i="1"/>
  <c r="X65" i="1"/>
  <c r="W65" i="1"/>
  <c r="V65" i="1"/>
  <c r="U65" i="1"/>
  <c r="P65" i="1"/>
  <c r="K65" i="1"/>
  <c r="F65" i="1"/>
  <c r="W64" i="1"/>
  <c r="X64" i="1" s="1"/>
  <c r="V64" i="1"/>
  <c r="P64" i="1"/>
  <c r="F64" i="1"/>
  <c r="X63" i="1"/>
  <c r="W63" i="1"/>
  <c r="V63" i="1"/>
  <c r="P63" i="1"/>
  <c r="F63" i="1"/>
  <c r="W62" i="1"/>
  <c r="X62" i="1" s="1"/>
  <c r="V62" i="1"/>
  <c r="P62" i="1"/>
  <c r="F62" i="1"/>
  <c r="W61" i="1"/>
  <c r="X61" i="1" s="1"/>
  <c r="V61" i="1"/>
  <c r="P61" i="1"/>
  <c r="F61" i="1"/>
  <c r="W60" i="1"/>
  <c r="X60" i="1" s="1"/>
  <c r="V60" i="1"/>
  <c r="P60" i="1"/>
  <c r="F60" i="1"/>
  <c r="X59" i="1"/>
  <c r="W59" i="1"/>
  <c r="V59" i="1"/>
  <c r="P59" i="1"/>
  <c r="F59" i="1"/>
  <c r="W58" i="1"/>
  <c r="X58" i="1" s="1"/>
  <c r="V58" i="1"/>
  <c r="P58" i="1"/>
  <c r="F58" i="1"/>
  <c r="W57" i="1"/>
  <c r="X57" i="1" s="1"/>
  <c r="V57" i="1"/>
  <c r="P57" i="1"/>
  <c r="F57" i="1"/>
  <c r="W56" i="1"/>
  <c r="X56" i="1" s="1"/>
  <c r="V56" i="1"/>
  <c r="P56" i="1"/>
  <c r="F56" i="1"/>
  <c r="X55" i="1"/>
  <c r="W55" i="1"/>
  <c r="V55" i="1"/>
  <c r="P55" i="1"/>
  <c r="F55" i="1"/>
  <c r="W54" i="1"/>
  <c r="X54" i="1" s="1"/>
  <c r="V54" i="1"/>
  <c r="P54" i="1"/>
  <c r="F54" i="1"/>
  <c r="W53" i="1"/>
  <c r="X53" i="1" s="1"/>
  <c r="V53" i="1"/>
  <c r="U53" i="1"/>
  <c r="P53" i="1"/>
  <c r="K53" i="1"/>
  <c r="F53" i="1"/>
  <c r="W52" i="1"/>
  <c r="X52" i="1" s="1"/>
  <c r="V52" i="1"/>
  <c r="P52" i="1"/>
  <c r="F52" i="1"/>
  <c r="W51" i="1"/>
  <c r="X51" i="1" s="1"/>
  <c r="V51" i="1"/>
  <c r="P51" i="1"/>
  <c r="F51" i="1"/>
  <c r="W50" i="1"/>
  <c r="X50" i="1" s="1"/>
  <c r="V50" i="1"/>
  <c r="U50" i="1"/>
  <c r="P50" i="1"/>
  <c r="K50" i="1"/>
  <c r="F50" i="1"/>
  <c r="W49" i="1"/>
  <c r="X49" i="1" s="1"/>
  <c r="V49" i="1"/>
  <c r="P49" i="1"/>
  <c r="F49" i="1"/>
  <c r="W48" i="1"/>
  <c r="X48" i="1" s="1"/>
  <c r="V48" i="1"/>
  <c r="U48" i="1"/>
  <c r="P48" i="1"/>
  <c r="K48" i="1"/>
  <c r="F48" i="1"/>
  <c r="W47" i="1"/>
  <c r="X47" i="1" s="1"/>
  <c r="V47" i="1"/>
  <c r="P47" i="1"/>
  <c r="F47" i="1"/>
  <c r="W46" i="1"/>
  <c r="X46" i="1" s="1"/>
  <c r="V46" i="1"/>
  <c r="P46" i="1"/>
  <c r="F46" i="1"/>
  <c r="X45" i="1"/>
  <c r="W45" i="1"/>
  <c r="V45" i="1"/>
  <c r="P45" i="1"/>
  <c r="F45" i="1"/>
  <c r="W44" i="1"/>
  <c r="X44" i="1" s="1"/>
  <c r="V44" i="1"/>
  <c r="P44" i="1"/>
  <c r="F44" i="1"/>
  <c r="W43" i="1"/>
  <c r="X43" i="1" s="1"/>
  <c r="V43" i="1"/>
  <c r="P43" i="1"/>
  <c r="F43" i="1"/>
  <c r="W42" i="1"/>
  <c r="X42" i="1" s="1"/>
  <c r="V42" i="1"/>
  <c r="U42" i="1"/>
  <c r="P42" i="1"/>
  <c r="K42" i="1"/>
  <c r="F42" i="1"/>
  <c r="W41" i="1"/>
  <c r="X41" i="1" s="1"/>
  <c r="V41" i="1"/>
  <c r="U41" i="1"/>
  <c r="P41" i="1"/>
  <c r="K41" i="1"/>
  <c r="F41" i="1"/>
  <c r="W40" i="1"/>
  <c r="X40" i="1" s="1"/>
  <c r="V40" i="1"/>
  <c r="P40" i="1"/>
  <c r="F40" i="1"/>
  <c r="W39" i="1"/>
  <c r="X39" i="1" s="1"/>
  <c r="V39" i="1"/>
  <c r="P39" i="1"/>
  <c r="F39" i="1"/>
  <c r="W38" i="1"/>
  <c r="X38" i="1" s="1"/>
  <c r="V38" i="1"/>
  <c r="U38" i="1"/>
  <c r="P38" i="1"/>
  <c r="K38" i="1"/>
  <c r="F38" i="1"/>
  <c r="W37" i="1"/>
  <c r="X37" i="1" s="1"/>
  <c r="V37" i="1"/>
  <c r="U37" i="1"/>
  <c r="P37" i="1"/>
  <c r="K37" i="1"/>
  <c r="F37" i="1"/>
  <c r="W36" i="1"/>
  <c r="X36" i="1" s="1"/>
  <c r="V36" i="1"/>
  <c r="P36" i="1"/>
  <c r="F36" i="1"/>
  <c r="W35" i="1"/>
  <c r="X35" i="1" s="1"/>
  <c r="V35" i="1"/>
  <c r="P35" i="1"/>
  <c r="F35" i="1"/>
  <c r="W34" i="1"/>
  <c r="X34" i="1" s="1"/>
  <c r="V34" i="1"/>
  <c r="P34" i="1"/>
  <c r="F34" i="1"/>
  <c r="X33" i="1"/>
  <c r="W33" i="1"/>
  <c r="V33" i="1"/>
  <c r="P33" i="1"/>
  <c r="F33" i="1"/>
  <c r="W32" i="1"/>
  <c r="X32" i="1" s="1"/>
  <c r="V32" i="1"/>
  <c r="P32" i="1"/>
  <c r="F32" i="1"/>
  <c r="W31" i="1"/>
  <c r="X31" i="1" s="1"/>
  <c r="V31" i="1"/>
  <c r="P31" i="1"/>
  <c r="F31" i="1"/>
  <c r="W30" i="1"/>
  <c r="X30" i="1" s="1"/>
  <c r="V30" i="1"/>
  <c r="P30" i="1"/>
  <c r="F30" i="1"/>
  <c r="X29" i="1"/>
  <c r="W29" i="1"/>
  <c r="V29" i="1"/>
  <c r="P29" i="1"/>
  <c r="F29" i="1"/>
  <c r="W28" i="1"/>
  <c r="X28" i="1" s="1"/>
  <c r="V28" i="1"/>
  <c r="P28" i="1"/>
  <c r="F28" i="1"/>
  <c r="W27" i="1"/>
  <c r="X27" i="1" s="1"/>
  <c r="V27" i="1"/>
  <c r="U27" i="1"/>
  <c r="P27" i="1"/>
  <c r="K27" i="1"/>
  <c r="F27" i="1"/>
  <c r="W26" i="1"/>
  <c r="X26" i="1" s="1"/>
  <c r="V26" i="1"/>
  <c r="P26" i="1"/>
  <c r="F26" i="1"/>
  <c r="W25" i="1"/>
  <c r="X25" i="1" s="1"/>
  <c r="V25" i="1"/>
  <c r="U25" i="1"/>
  <c r="P25" i="1"/>
  <c r="K25" i="1"/>
  <c r="F25" i="1"/>
  <c r="W24" i="1"/>
  <c r="X24" i="1" s="1"/>
  <c r="V24" i="1"/>
  <c r="U24" i="1"/>
  <c r="P24" i="1"/>
  <c r="K24" i="1"/>
  <c r="F24" i="1"/>
  <c r="X23" i="1"/>
  <c r="W23" i="1"/>
  <c r="V23" i="1"/>
  <c r="U23" i="1"/>
  <c r="P23" i="1"/>
  <c r="K23" i="1"/>
  <c r="F23" i="1"/>
  <c r="W22" i="1"/>
  <c r="X22" i="1" s="1"/>
  <c r="V22" i="1"/>
  <c r="P22" i="1"/>
  <c r="F22" i="1"/>
  <c r="X21" i="1"/>
  <c r="W21" i="1"/>
  <c r="V21" i="1"/>
  <c r="P21" i="1"/>
  <c r="F21" i="1"/>
  <c r="W20" i="1"/>
  <c r="X20" i="1" s="1"/>
  <c r="V20" i="1"/>
  <c r="P20" i="1"/>
  <c r="F20" i="1"/>
  <c r="W19" i="1"/>
  <c r="X19" i="1" s="1"/>
  <c r="V19" i="1"/>
  <c r="P19" i="1"/>
  <c r="F19" i="1"/>
  <c r="W18" i="1"/>
  <c r="X18" i="1" s="1"/>
  <c r="V18" i="1"/>
  <c r="P18" i="1"/>
  <c r="F18" i="1"/>
  <c r="X17" i="1"/>
  <c r="W17" i="1"/>
  <c r="V17" i="1"/>
  <c r="U17" i="1"/>
  <c r="P17" i="1"/>
  <c r="K17" i="1"/>
  <c r="F17" i="1"/>
  <c r="W16" i="1"/>
  <c r="X16" i="1" s="1"/>
  <c r="V16" i="1"/>
  <c r="P16" i="1"/>
  <c r="F16" i="1"/>
  <c r="X15" i="1"/>
  <c r="W15" i="1"/>
  <c r="V15" i="1"/>
  <c r="P15" i="1"/>
  <c r="F15" i="1"/>
  <c r="W14" i="1"/>
  <c r="X14" i="1" s="1"/>
  <c r="V14" i="1"/>
  <c r="P14" i="1"/>
  <c r="F14" i="1"/>
  <c r="W13" i="1"/>
  <c r="X13" i="1" s="1"/>
  <c r="V13" i="1"/>
  <c r="P13" i="1"/>
  <c r="F13" i="1"/>
  <c r="W12" i="1"/>
  <c r="X12" i="1" s="1"/>
  <c r="V12" i="1"/>
  <c r="P12" i="1"/>
  <c r="F12" i="1"/>
  <c r="X11" i="1"/>
  <c r="W11" i="1"/>
  <c r="V11" i="1"/>
  <c r="U11" i="1"/>
  <c r="P11" i="1"/>
  <c r="K11" i="1"/>
  <c r="F11" i="1"/>
  <c r="W10" i="1"/>
  <c r="X10" i="1" s="1"/>
  <c r="V10" i="1"/>
  <c r="P10" i="1"/>
  <c r="F10" i="1"/>
  <c r="X9" i="1"/>
  <c r="W9" i="1"/>
  <c r="V9" i="1"/>
  <c r="P9" i="1"/>
  <c r="F9" i="1"/>
  <c r="W8" i="1"/>
  <c r="V8" i="1"/>
  <c r="X8" i="1" s="1"/>
  <c r="U8" i="1"/>
  <c r="P8" i="1"/>
  <c r="K8" i="1"/>
  <c r="F8" i="1"/>
  <c r="X7" i="1"/>
  <c r="W7" i="1"/>
  <c r="V7" i="1"/>
  <c r="P7" i="1"/>
  <c r="F7" i="1"/>
  <c r="W6" i="1"/>
  <c r="V6" i="1"/>
  <c r="X6" i="1" s="1"/>
  <c r="P6" i="1"/>
  <c r="F6" i="1"/>
  <c r="W5" i="1"/>
  <c r="X5" i="1" s="1"/>
  <c r="V5" i="1"/>
  <c r="P5" i="1"/>
  <c r="F5" i="1"/>
  <c r="W4" i="1"/>
  <c r="X4" i="1" s="1"/>
  <c r="V4" i="1"/>
  <c r="U4" i="1"/>
  <c r="P4" i="1"/>
  <c r="K4" i="1"/>
  <c r="F4" i="1"/>
  <c r="W3" i="1"/>
  <c r="W2" i="1" s="1"/>
  <c r="V3" i="1"/>
  <c r="V2" i="1" s="1"/>
  <c r="P3" i="1"/>
  <c r="F3" i="1"/>
  <c r="S2" i="1"/>
  <c r="R2" i="1"/>
  <c r="Q2" i="1"/>
  <c r="N2" i="1"/>
  <c r="M2" i="1"/>
  <c r="L2" i="1"/>
  <c r="I2" i="1"/>
  <c r="H2" i="1"/>
  <c r="G2" i="1"/>
  <c r="D2" i="1"/>
  <c r="F2" i="1" s="1"/>
  <c r="C2" i="1"/>
  <c r="B2" i="1"/>
  <c r="U2" i="1" l="1"/>
  <c r="P2" i="1"/>
  <c r="K2" i="1"/>
  <c r="X2" i="1"/>
  <c r="X3" i="1"/>
</calcChain>
</file>

<file path=xl/sharedStrings.xml><?xml version="1.0" encoding="utf-8"?>
<sst xmlns="http://schemas.openxmlformats.org/spreadsheetml/2006/main" count="180" uniqueCount="111">
  <si>
    <t>Total State ERAP 1 allocation</t>
  </si>
  <si>
    <t xml:space="preserve">Total State ERAP 1 Spent or Obligated in November </t>
  </si>
  <si>
    <t>Total State ERAP 1 Spent or Obligated To Date</t>
  </si>
  <si>
    <t>Percent of ERAP 1  State Allocation Spent or Obligated to Date</t>
  </si>
  <si>
    <t>Federal Allocation for ERAP 1 (from US treasury website)</t>
  </si>
  <si>
    <t>Federal ERAP 1 Spent in current month (from US treasury website)</t>
  </si>
  <si>
    <t>Total Federal ERAP 1 Spent to date  (from US treasury website) (October 2021)</t>
  </si>
  <si>
    <t>Percent of Federal ERAP 1 Spent to Date</t>
  </si>
  <si>
    <t>Total State ERAP 2 allocation</t>
  </si>
  <si>
    <t xml:space="preserve">Total State ERAP 2 Spent or Obligated in November </t>
  </si>
  <si>
    <t>Total State ERAP 2 Spent or Obligated To Date</t>
  </si>
  <si>
    <t>Percent of ERAP 2  State Allocation Spent or Obligated to Date</t>
  </si>
  <si>
    <t>Federal Allocation for ERAP 2 (from US treasury website)</t>
  </si>
  <si>
    <t>Federal ERAP 2 Spent in current month (from US treasury website)</t>
  </si>
  <si>
    <t>Total Federal ERAP 2 Spent to date (from US treasury website) (October 2022)</t>
  </si>
  <si>
    <t>Percent of Federal ERAP 2 Spent to Date</t>
  </si>
  <si>
    <t>Total State ERAP (1 and 2) Allocation</t>
  </si>
  <si>
    <t>Total State ERAP (1 and 2) Spent or Obligated to date</t>
  </si>
  <si>
    <t>Percent of State ERAP allcoation (1 and 2) spent to date</t>
  </si>
  <si>
    <t>Statewide</t>
  </si>
  <si>
    <t>Adams</t>
  </si>
  <si>
    <t>Allegheny</t>
  </si>
  <si>
    <t>Armstrong</t>
  </si>
  <si>
    <t>Beaver</t>
  </si>
  <si>
    <t>Bedford</t>
  </si>
  <si>
    <t>Berks</t>
  </si>
  <si>
    <t>Blair</t>
  </si>
  <si>
    <t>Bradford</t>
  </si>
  <si>
    <t>Bucks</t>
  </si>
  <si>
    <t>Butler</t>
  </si>
  <si>
    <t>Cambria</t>
  </si>
  <si>
    <t>Cameron</t>
  </si>
  <si>
    <t>Carbon</t>
  </si>
  <si>
    <t>Centre</t>
  </si>
  <si>
    <t>Chester</t>
  </si>
  <si>
    <t>Clarion</t>
  </si>
  <si>
    <t>Clearfield</t>
  </si>
  <si>
    <t>Clinton</t>
  </si>
  <si>
    <t>Columbia</t>
  </si>
  <si>
    <t>Crawford</t>
  </si>
  <si>
    <t>Cumberland</t>
  </si>
  <si>
    <t>Dauphin</t>
  </si>
  <si>
    <t>Delaware</t>
  </si>
  <si>
    <t>Elk</t>
  </si>
  <si>
    <t>Erie</t>
  </si>
  <si>
    <t>Fayette</t>
  </si>
  <si>
    <t>Forest</t>
  </si>
  <si>
    <t>Franklin</t>
  </si>
  <si>
    <t>Fulton</t>
  </si>
  <si>
    <t>Greene</t>
  </si>
  <si>
    <t>Huntingdon</t>
  </si>
  <si>
    <t>Indiana</t>
  </si>
  <si>
    <t>Jefferson</t>
  </si>
  <si>
    <t>Juniata</t>
  </si>
  <si>
    <t>Lackawanna</t>
  </si>
  <si>
    <t>Lancaster</t>
  </si>
  <si>
    <t>Lawrence</t>
  </si>
  <si>
    <t>Lebanon</t>
  </si>
  <si>
    <t>Lehigh</t>
  </si>
  <si>
    <t>Luzerne</t>
  </si>
  <si>
    <t>Lycoming</t>
  </si>
  <si>
    <t>McKean</t>
  </si>
  <si>
    <t>Mercer</t>
  </si>
  <si>
    <t>Mifflin</t>
  </si>
  <si>
    <t>Monroe</t>
  </si>
  <si>
    <t>Montgomery</t>
  </si>
  <si>
    <t>Montour</t>
  </si>
  <si>
    <t>Northampton</t>
  </si>
  <si>
    <t>Northumberland</t>
  </si>
  <si>
    <t>Perry</t>
  </si>
  <si>
    <t>Philadelphia</t>
  </si>
  <si>
    <t>Pike</t>
  </si>
  <si>
    <t>Potter</t>
  </si>
  <si>
    <t>Schuylkill</t>
  </si>
  <si>
    <t>Snyder</t>
  </si>
  <si>
    <t>Somerset</t>
  </si>
  <si>
    <t>Sullivan</t>
  </si>
  <si>
    <t>Susquehanna</t>
  </si>
  <si>
    <t>Tioga</t>
  </si>
  <si>
    <t>Union</t>
  </si>
  <si>
    <t>Venango</t>
  </si>
  <si>
    <t>Warren</t>
  </si>
  <si>
    <t>Washington</t>
  </si>
  <si>
    <t>Wayne</t>
  </si>
  <si>
    <t>Westmoreland</t>
  </si>
  <si>
    <t>Wyoming</t>
  </si>
  <si>
    <t>York</t>
  </si>
  <si>
    <t>ERAP 1 Applications for November</t>
  </si>
  <si>
    <t>ERAP 1 Applications to Date</t>
  </si>
  <si>
    <t>ERAP 1 Applications Denied in November</t>
  </si>
  <si>
    <t>ERAP 1 Applications Denied to Date</t>
  </si>
  <si>
    <t>ERAP 1 Applications Pending to Date</t>
  </si>
  <si>
    <t>Number of Households receiving assistance during November for ERAP 1</t>
  </si>
  <si>
    <t>Total Number of Households receiving Assitance to date for ERAP 1</t>
  </si>
  <si>
    <t>ERAP 2 Applications for November</t>
  </si>
  <si>
    <t>ERAP 2 Applications to Date</t>
  </si>
  <si>
    <t>ERAP 2 Applications Denied in November</t>
  </si>
  <si>
    <t>ERAP 2 Applications Denied to Date</t>
  </si>
  <si>
    <t>ERAP 2 Applications Pending to Date</t>
  </si>
  <si>
    <t>Number of Households receiving assistance during  November for ERAP 2</t>
  </si>
  <si>
    <t>Total Number of Households receiving Assitance to date for ERAP 2</t>
  </si>
  <si>
    <t>Total Applications Received to Date (ERAP 1 and ERAP 2)</t>
  </si>
  <si>
    <t>Total Number of Applications Denied to date (ERAP 1 and ERAP 2)</t>
  </si>
  <si>
    <t>Total Number of Applications Pending to date (ERAP 1 and ERAP 2)</t>
  </si>
  <si>
    <t>Total Number of Households Receiving Assitance to Date (ERAP 1 and ERAP 2)</t>
  </si>
  <si>
    <t>Nov-21</t>
  </si>
  <si>
    <t>Data provided in this file is as it is reported to DHS from the counties. Any errors in data or calculations by DHS are inherently constrained by the information submitted by counties.</t>
  </si>
  <si>
    <t>Total State ERAP 1 Remaining</t>
  </si>
  <si>
    <t>Total Federal ERAP 1 Remaning (calculated) (October 2021)</t>
  </si>
  <si>
    <t>Total State ERAP2 Remaining</t>
  </si>
  <si>
    <t>Total Federal ERAP 2 Remaning (calculated) (October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</si>
</sst>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409]mmm\-yy;@"/>
  </numFmts>
  <fonts count="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3"/>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8" tint="0.79998168889431442"/>
        <bgColor indexed="64"/>
      </patternFill>
    </fill>
  </fills>
  <borders count="7">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8">
    <xf numFmtId="0" fontId="0" fillId="0" borderId="0" xfId="0"/>
    <xf numFmtId="0" fontId="4"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3" fillId="0" borderId="1" xfId="0" applyFont="1" applyBorder="1"/>
    <xf numFmtId="44" fontId="0" fillId="2" borderId="2" xfId="1" applyFont="1" applyFill="1" applyBorder="1"/>
    <xf numFmtId="164" fontId="0" fillId="2" borderId="2" xfId="2" applyNumberFormat="1" applyFont="1" applyFill="1" applyBorder="1"/>
    <xf numFmtId="44" fontId="0" fillId="3" borderId="2" xfId="1" applyFont="1" applyFill="1" applyBorder="1"/>
    <xf numFmtId="9" fontId="0" fillId="3" borderId="2" xfId="1" applyNumberFormat="1" applyFont="1" applyFill="1" applyBorder="1"/>
    <xf numFmtId="44" fontId="0" fillId="4" borderId="2" xfId="1" applyFont="1" applyFill="1" applyBorder="1"/>
    <xf numFmtId="164" fontId="0" fillId="4" borderId="3" xfId="2" applyNumberFormat="1" applyFont="1" applyFill="1" applyBorder="1"/>
    <xf numFmtId="164" fontId="0" fillId="4" borderId="2" xfId="2" applyNumberFormat="1" applyFont="1" applyFill="1" applyBorder="1"/>
    <xf numFmtId="165" fontId="4" fillId="0" borderId="1" xfId="0" applyNumberFormat="1" applyFont="1" applyBorder="1" applyAlignment="1">
      <alignment horizontal="center" vertical="center"/>
    </xf>
    <xf numFmtId="0" fontId="5" fillId="0" borderId="1" xfId="0" applyFont="1" applyBorder="1"/>
    <xf numFmtId="165" fontId="2" fillId="5" borderId="1"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3" fillId="6" borderId="1" xfId="0" applyFont="1" applyFill="1" applyBorder="1"/>
    <xf numFmtId="0" fontId="0" fillId="7" borderId="2" xfId="0" applyFont="1" applyFill="1" applyBorder="1"/>
    <xf numFmtId="0" fontId="0" fillId="3" borderId="2" xfId="0" applyFont="1" applyFill="1" applyBorder="1"/>
    <xf numFmtId="0" fontId="0" fillId="8" borderId="2" xfId="0" applyFont="1" applyFill="1" applyBorder="1"/>
    <xf numFmtId="0" fontId="0" fillId="8" borderId="3" xfId="0" applyFont="1" applyFill="1" applyBorder="1"/>
    <xf numFmtId="0" fontId="3" fillId="6" borderId="4" xfId="0" applyFont="1" applyFill="1" applyBorder="1"/>
    <xf numFmtId="0" fontId="0" fillId="7" borderId="5" xfId="0" applyFont="1" applyFill="1" applyBorder="1"/>
    <xf numFmtId="0" fontId="0" fillId="3" borderId="5" xfId="0" applyFont="1" applyFill="1" applyBorder="1"/>
    <xf numFmtId="0" fontId="0" fillId="8" borderId="5" xfId="0" applyFont="1" applyFill="1" applyBorder="1"/>
    <xf numFmtId="0" fontId="0" fillId="8" borderId="6" xfId="0" applyFont="1" applyFill="1" applyBorder="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B0F46-6BDE-46AC-BBA8-D071EEC57DB4}">
  <dimension ref="A1:X73"/>
  <sheetViews>
    <sheetView workbookViewId="0">
      <pane xSplit="1" ySplit="1" topLeftCell="B2" activePane="bottomRight" state="frozen"/>
      <selection activeCell="E16" sqref="E16"/>
      <selection pane="topRight" activeCell="E16" sqref="E16"/>
      <selection pane="bottomLeft" activeCell="E16" sqref="E16"/>
      <selection pane="bottomRight" activeCell="C11" sqref="C11"/>
    </sheetView>
  </sheetViews>
  <sheetFormatPr defaultColWidth="0" defaultRowHeight="14.4" zeroHeight="1" x14ac:dyDescent="0.3"/>
  <cols>
    <col min="1" max="1" width="15.21875" bestFit="1" customWidth="1"/>
    <col min="2" max="2" width="18.44140625" bestFit="1" customWidth="1"/>
    <col min="3" max="3" width="25.6640625" bestFit="1" customWidth="1"/>
    <col min="4" max="4" width="24.44140625" bestFit="1" customWidth="1"/>
    <col min="5" max="5" width="24.44140625" customWidth="1"/>
    <col min="6" max="6" width="23.88671875" bestFit="1" customWidth="1"/>
    <col min="7" max="7" width="24.77734375" bestFit="1" customWidth="1"/>
    <col min="8" max="8" width="23.5546875" bestFit="1" customWidth="1"/>
    <col min="9" max="9" width="23.21875" bestFit="1" customWidth="1"/>
    <col min="10" max="10" width="23.21875" customWidth="1"/>
    <col min="11" max="11" width="25.5546875" bestFit="1" customWidth="1"/>
    <col min="12" max="12" width="18.44140625" bestFit="1" customWidth="1"/>
    <col min="13" max="13" width="25.6640625" bestFit="1" customWidth="1"/>
    <col min="14" max="14" width="24.44140625" bestFit="1" customWidth="1"/>
    <col min="15" max="15" width="24.44140625" customWidth="1"/>
    <col min="16" max="16" width="23.88671875" bestFit="1" customWidth="1"/>
    <col min="17" max="17" width="24.77734375" bestFit="1" customWidth="1"/>
    <col min="18" max="18" width="23.5546875" bestFit="1" customWidth="1"/>
    <col min="19" max="19" width="22.6640625" bestFit="1" customWidth="1"/>
    <col min="20" max="20" width="22.6640625" customWidth="1"/>
    <col min="21" max="21" width="25.5546875" bestFit="1" customWidth="1"/>
    <col min="22" max="23" width="25.77734375" bestFit="1" customWidth="1"/>
    <col min="24" max="24" width="25.109375" bestFit="1" customWidth="1"/>
    <col min="25" max="16384" width="8.88671875" hidden="1"/>
  </cols>
  <sheetData>
    <row r="1" spans="1:24" ht="62.4" x14ac:dyDescent="0.3">
      <c r="A1" s="13">
        <v>44501</v>
      </c>
      <c r="B1" s="1" t="s">
        <v>0</v>
      </c>
      <c r="C1" s="1" t="s">
        <v>1</v>
      </c>
      <c r="D1" s="1" t="s">
        <v>2</v>
      </c>
      <c r="E1" s="1" t="s">
        <v>107</v>
      </c>
      <c r="F1" s="1" t="s">
        <v>3</v>
      </c>
      <c r="G1" s="2" t="s">
        <v>4</v>
      </c>
      <c r="H1" s="2" t="s">
        <v>5</v>
      </c>
      <c r="I1" s="2" t="s">
        <v>6</v>
      </c>
      <c r="J1" s="2" t="s">
        <v>108</v>
      </c>
      <c r="K1" s="2" t="s">
        <v>7</v>
      </c>
      <c r="L1" s="1" t="s">
        <v>8</v>
      </c>
      <c r="M1" s="1" t="s">
        <v>9</v>
      </c>
      <c r="N1" s="1" t="s">
        <v>10</v>
      </c>
      <c r="O1" s="1" t="s">
        <v>109</v>
      </c>
      <c r="P1" s="1" t="s">
        <v>11</v>
      </c>
      <c r="Q1" s="2" t="s">
        <v>12</v>
      </c>
      <c r="R1" s="2" t="s">
        <v>13</v>
      </c>
      <c r="S1" s="2" t="s">
        <v>14</v>
      </c>
      <c r="T1" s="2" t="s">
        <v>110</v>
      </c>
      <c r="U1" s="2" t="s">
        <v>15</v>
      </c>
      <c r="V1" s="3" t="s">
        <v>16</v>
      </c>
      <c r="W1" s="3" t="s">
        <v>17</v>
      </c>
      <c r="X1" s="4" t="s">
        <v>18</v>
      </c>
    </row>
    <row r="2" spans="1:24" x14ac:dyDescent="0.3">
      <c r="A2" s="5" t="s">
        <v>19</v>
      </c>
      <c r="B2" s="6">
        <f>SUM(B3:B69)</f>
        <v>564109583.10000014</v>
      </c>
      <c r="C2" s="6">
        <f t="shared" ref="C2:W2" si="0">SUM(C3:C69)</f>
        <v>32711901.399999995</v>
      </c>
      <c r="D2" s="6">
        <f t="shared" si="0"/>
        <v>313417172.09999996</v>
      </c>
      <c r="E2" s="6">
        <f t="shared" si="0"/>
        <v>250692411.00199991</v>
      </c>
      <c r="F2" s="7">
        <f>D2/B2</f>
        <v>0.5555962555673164</v>
      </c>
      <c r="G2" s="8">
        <f t="shared" si="0"/>
        <v>277881119.10000002</v>
      </c>
      <c r="H2" s="8">
        <f t="shared" si="0"/>
        <v>15278133</v>
      </c>
      <c r="I2" s="8">
        <f t="shared" si="0"/>
        <v>184996178</v>
      </c>
      <c r="J2" s="8">
        <v>92884941.100000024</v>
      </c>
      <c r="K2" s="9">
        <f>I2/G2</f>
        <v>0.6657385669064696</v>
      </c>
      <c r="L2" s="6">
        <f t="shared" si="0"/>
        <v>232250153.58999994</v>
      </c>
      <c r="M2" s="6">
        <f t="shared" si="0"/>
        <v>10623681.560000001</v>
      </c>
      <c r="N2" s="6">
        <f t="shared" si="0"/>
        <v>23599665.689999998</v>
      </c>
      <c r="O2" s="6">
        <f t="shared" si="0"/>
        <v>208650487.89799988</v>
      </c>
      <c r="P2" s="7">
        <f>N2/L2</f>
        <v>0.10161313275883291</v>
      </c>
      <c r="Q2" s="8">
        <f t="shared" si="0"/>
        <v>219874324.09999996</v>
      </c>
      <c r="R2" s="8">
        <f t="shared" si="0"/>
        <v>21159836</v>
      </c>
      <c r="S2" s="8">
        <f t="shared" si="0"/>
        <v>51790610</v>
      </c>
      <c r="T2" s="8">
        <f t="shared" si="0"/>
        <v>168083714.09999996</v>
      </c>
      <c r="U2" s="9">
        <f>S2/Q2</f>
        <v>0.23554642049266911</v>
      </c>
      <c r="V2" s="10">
        <f t="shared" si="0"/>
        <v>796359736.6899997</v>
      </c>
      <c r="W2" s="10">
        <f t="shared" si="0"/>
        <v>337016837.78999984</v>
      </c>
      <c r="X2" s="11">
        <f>W2/V2</f>
        <v>0.42319673165645105</v>
      </c>
    </row>
    <row r="3" spans="1:24" x14ac:dyDescent="0.3">
      <c r="A3" s="5" t="s">
        <v>20</v>
      </c>
      <c r="B3" s="6">
        <v>6774933.2000000002</v>
      </c>
      <c r="C3" s="6">
        <v>314267.79000000004</v>
      </c>
      <c r="D3" s="6">
        <v>3298432.4799999995</v>
      </c>
      <c r="E3" s="6">
        <v>3476500.7200000007</v>
      </c>
      <c r="F3" s="7">
        <f t="shared" ref="F3:F66" si="1">D3/B3</f>
        <v>0.48685830289810084</v>
      </c>
      <c r="G3" s="8">
        <v>0</v>
      </c>
      <c r="H3" s="8"/>
      <c r="I3" s="8">
        <v>0</v>
      </c>
      <c r="J3" s="8">
        <v>0</v>
      </c>
      <c r="K3" s="9"/>
      <c r="L3" s="6">
        <v>2147169.6</v>
      </c>
      <c r="M3" s="6">
        <v>0</v>
      </c>
      <c r="N3" s="6">
        <v>0</v>
      </c>
      <c r="O3" s="6">
        <v>2147169.6</v>
      </c>
      <c r="P3" s="7">
        <f t="shared" ref="P3:P66" si="2">N3/L3</f>
        <v>0</v>
      </c>
      <c r="Q3" s="8">
        <v>0</v>
      </c>
      <c r="R3" s="8"/>
      <c r="S3" s="8"/>
      <c r="T3" s="8">
        <v>0</v>
      </c>
      <c r="U3" s="9"/>
      <c r="V3" s="10">
        <f>B3+L3</f>
        <v>8922102.8000000007</v>
      </c>
      <c r="W3" s="10">
        <f>D3+N3</f>
        <v>3298432.4799999995</v>
      </c>
      <c r="X3" s="12">
        <f t="shared" ref="X3:X66" si="3">W3/V3</f>
        <v>0.36969227478526689</v>
      </c>
    </row>
    <row r="4" spans="1:24" x14ac:dyDescent="0.3">
      <c r="A4" s="5" t="s">
        <v>21</v>
      </c>
      <c r="B4" s="6">
        <v>43745242.840000004</v>
      </c>
      <c r="C4" s="6">
        <v>0</v>
      </c>
      <c r="D4" s="6">
        <v>43745242.840000004</v>
      </c>
      <c r="E4" s="6">
        <v>0</v>
      </c>
      <c r="F4" s="7">
        <f t="shared" si="1"/>
        <v>1</v>
      </c>
      <c r="G4" s="8">
        <v>36234405.899999999</v>
      </c>
      <c r="H4" s="8">
        <v>3237036</v>
      </c>
      <c r="I4" s="8">
        <v>21585192</v>
      </c>
      <c r="J4" s="8">
        <v>14649213.899999999</v>
      </c>
      <c r="K4" s="9">
        <f t="shared" ref="K4:K65" si="4">I4/G4</f>
        <v>0.59570983610359129</v>
      </c>
      <c r="L4" s="6">
        <v>11447122.689999999</v>
      </c>
      <c r="M4" s="6">
        <v>0</v>
      </c>
      <c r="N4" s="6">
        <v>0</v>
      </c>
      <c r="O4" s="6">
        <v>11447122.689999999</v>
      </c>
      <c r="P4" s="7">
        <f t="shared" si="2"/>
        <v>0</v>
      </c>
      <c r="Q4" s="8">
        <v>28670589.5</v>
      </c>
      <c r="R4" s="8">
        <v>0</v>
      </c>
      <c r="S4" s="8">
        <v>0</v>
      </c>
      <c r="T4" s="8">
        <v>28670589.5</v>
      </c>
      <c r="U4" s="9">
        <f t="shared" ref="U4:U65" si="5">S4/Q4</f>
        <v>0</v>
      </c>
      <c r="V4" s="10">
        <f t="shared" ref="V4:V67" si="6">B4+L4</f>
        <v>55192365.530000001</v>
      </c>
      <c r="W4" s="10">
        <f t="shared" ref="W4:W67" si="7">D4+N4</f>
        <v>43745242.840000004</v>
      </c>
      <c r="X4" s="12">
        <f t="shared" si="3"/>
        <v>0.79259590379800127</v>
      </c>
    </row>
    <row r="5" spans="1:24" x14ac:dyDescent="0.3">
      <c r="A5" s="5" t="s">
        <v>22</v>
      </c>
      <c r="B5" s="6">
        <v>4257640.5999999996</v>
      </c>
      <c r="C5" s="6">
        <v>394443.71</v>
      </c>
      <c r="D5" s="6">
        <v>2151095.1299999994</v>
      </c>
      <c r="E5" s="6">
        <v>2106545.4700000002</v>
      </c>
      <c r="F5" s="7">
        <f t="shared" si="1"/>
        <v>0.50523173092627871</v>
      </c>
      <c r="G5" s="8">
        <v>0</v>
      </c>
      <c r="H5" s="8"/>
      <c r="I5" s="8">
        <v>0</v>
      </c>
      <c r="J5" s="8">
        <v>0</v>
      </c>
      <c r="K5" s="9"/>
      <c r="L5" s="6">
        <v>1349367.76</v>
      </c>
      <c r="M5" s="6">
        <v>868.49</v>
      </c>
      <c r="N5" s="6">
        <v>1902.46</v>
      </c>
      <c r="O5" s="6">
        <v>1347465.3</v>
      </c>
      <c r="P5" s="7">
        <f t="shared" si="2"/>
        <v>1.4098899176307577E-3</v>
      </c>
      <c r="Q5" s="8">
        <v>0</v>
      </c>
      <c r="R5" s="8"/>
      <c r="S5" s="8"/>
      <c r="T5" s="8">
        <v>0</v>
      </c>
      <c r="U5" s="9"/>
      <c r="V5" s="10">
        <f t="shared" si="6"/>
        <v>5607008.3599999994</v>
      </c>
      <c r="W5" s="10">
        <f t="shared" si="7"/>
        <v>2152997.5899999994</v>
      </c>
      <c r="X5" s="12">
        <f t="shared" si="3"/>
        <v>0.38398330299618094</v>
      </c>
    </row>
    <row r="6" spans="1:24" x14ac:dyDescent="0.3">
      <c r="A6" s="5" t="s">
        <v>23</v>
      </c>
      <c r="B6" s="6">
        <v>10781660.09</v>
      </c>
      <c r="C6" s="6">
        <v>558587.88999999978</v>
      </c>
      <c r="D6" s="6">
        <v>10781660.09</v>
      </c>
      <c r="E6" s="6">
        <v>0</v>
      </c>
      <c r="F6" s="7">
        <f t="shared" si="1"/>
        <v>1</v>
      </c>
      <c r="G6" s="8">
        <v>0</v>
      </c>
      <c r="H6" s="8"/>
      <c r="I6" s="8">
        <v>0</v>
      </c>
      <c r="J6" s="8">
        <v>0</v>
      </c>
      <c r="K6" s="9"/>
      <c r="L6" s="6">
        <v>8788615.8399999999</v>
      </c>
      <c r="M6" s="6">
        <v>2028.74</v>
      </c>
      <c r="N6" s="6">
        <v>2028.74</v>
      </c>
      <c r="O6" s="6">
        <v>8786587.0999999996</v>
      </c>
      <c r="P6" s="7">
        <f t="shared" si="2"/>
        <v>2.3083726003434007E-4</v>
      </c>
      <c r="Q6" s="8">
        <v>0</v>
      </c>
      <c r="R6" s="8"/>
      <c r="S6" s="8"/>
      <c r="T6" s="8">
        <v>0</v>
      </c>
      <c r="U6" s="9"/>
      <c r="V6" s="10">
        <f t="shared" si="6"/>
        <v>19570275.93</v>
      </c>
      <c r="W6" s="10">
        <f t="shared" si="7"/>
        <v>10783688.83</v>
      </c>
      <c r="X6" s="12">
        <f t="shared" si="3"/>
        <v>0.55102385212000438</v>
      </c>
    </row>
    <row r="7" spans="1:24" x14ac:dyDescent="0.3">
      <c r="A7" s="5" t="s">
        <v>24</v>
      </c>
      <c r="B7" s="6">
        <v>3149608.3</v>
      </c>
      <c r="C7" s="6">
        <v>126309.75999999998</v>
      </c>
      <c r="D7" s="6">
        <v>770188.62</v>
      </c>
      <c r="E7" s="6">
        <v>2379419.6800000006</v>
      </c>
      <c r="F7" s="7">
        <f t="shared" si="1"/>
        <v>0.24453473150931182</v>
      </c>
      <c r="G7" s="8">
        <v>0</v>
      </c>
      <c r="H7" s="8"/>
      <c r="I7" s="8">
        <v>0</v>
      </c>
      <c r="J7" s="8">
        <v>0</v>
      </c>
      <c r="K7" s="9"/>
      <c r="L7" s="6">
        <v>998200.71</v>
      </c>
      <c r="M7" s="6">
        <v>0</v>
      </c>
      <c r="N7" s="6">
        <v>0</v>
      </c>
      <c r="O7" s="6">
        <v>998200.71</v>
      </c>
      <c r="P7" s="7">
        <f t="shared" si="2"/>
        <v>0</v>
      </c>
      <c r="Q7" s="8">
        <v>0</v>
      </c>
      <c r="R7" s="8"/>
      <c r="S7" s="8"/>
      <c r="T7" s="8">
        <v>0</v>
      </c>
      <c r="U7" s="9"/>
      <c r="V7" s="10">
        <f t="shared" si="6"/>
        <v>4147809.01</v>
      </c>
      <c r="W7" s="10">
        <f t="shared" si="7"/>
        <v>770188.62</v>
      </c>
      <c r="X7" s="12">
        <f t="shared" si="3"/>
        <v>0.18568565190517294</v>
      </c>
    </row>
    <row r="8" spans="1:24" x14ac:dyDescent="0.3">
      <c r="A8" s="5" t="s">
        <v>25</v>
      </c>
      <c r="B8" s="6">
        <v>15150690.51</v>
      </c>
      <c r="C8" s="6">
        <v>1397653.0999999999</v>
      </c>
      <c r="D8" s="6">
        <v>13295032.99</v>
      </c>
      <c r="E8" s="6">
        <v>1855657.5200000003</v>
      </c>
      <c r="F8" s="7">
        <f t="shared" si="1"/>
        <v>0.87751993753847723</v>
      </c>
      <c r="G8" s="8">
        <v>12549393.6</v>
      </c>
      <c r="H8" s="8">
        <v>951998</v>
      </c>
      <c r="I8" s="8">
        <v>4356597</v>
      </c>
      <c r="J8" s="8">
        <v>8192796.5999999996</v>
      </c>
      <c r="K8" s="9">
        <f t="shared" si="4"/>
        <v>0.3471559773214859</v>
      </c>
      <c r="L8" s="6">
        <v>11807375.17</v>
      </c>
      <c r="M8" s="6">
        <v>0</v>
      </c>
      <c r="N8" s="6">
        <v>0</v>
      </c>
      <c r="O8" s="6">
        <v>11807375.17</v>
      </c>
      <c r="P8" s="7">
        <f t="shared" si="2"/>
        <v>0</v>
      </c>
      <c r="Q8" s="8">
        <v>9929747.8000000007</v>
      </c>
      <c r="R8" s="8">
        <v>239604</v>
      </c>
      <c r="S8" s="8">
        <v>554384</v>
      </c>
      <c r="T8" s="8">
        <v>9375363.8000000007</v>
      </c>
      <c r="U8" s="9">
        <f t="shared" si="5"/>
        <v>5.5830622405132986E-2</v>
      </c>
      <c r="V8" s="10">
        <f t="shared" si="6"/>
        <v>26958065.68</v>
      </c>
      <c r="W8" s="10">
        <f t="shared" si="7"/>
        <v>13295032.99</v>
      </c>
      <c r="X8" s="12">
        <f t="shared" si="3"/>
        <v>0.49317459003979991</v>
      </c>
    </row>
    <row r="9" spans="1:24" x14ac:dyDescent="0.3">
      <c r="A9" s="5" t="s">
        <v>26</v>
      </c>
      <c r="B9" s="6">
        <v>8012730.3099999996</v>
      </c>
      <c r="C9" s="6">
        <v>780468.64</v>
      </c>
      <c r="D9" s="6">
        <v>4372131.7799999993</v>
      </c>
      <c r="E9" s="6">
        <v>3640598.53</v>
      </c>
      <c r="F9" s="7">
        <f t="shared" si="1"/>
        <v>0.54564818867590215</v>
      </c>
      <c r="G9" s="8">
        <v>0</v>
      </c>
      <c r="H9" s="8"/>
      <c r="I9" s="8">
        <v>0</v>
      </c>
      <c r="J9" s="8">
        <v>0</v>
      </c>
      <c r="K9" s="9"/>
      <c r="L9" s="6">
        <v>2539462.8199999998</v>
      </c>
      <c r="M9" s="6">
        <v>0</v>
      </c>
      <c r="N9" s="6">
        <v>0</v>
      </c>
      <c r="O9" s="6">
        <v>2539462.8199999998</v>
      </c>
      <c r="P9" s="7">
        <f t="shared" si="2"/>
        <v>0</v>
      </c>
      <c r="Q9" s="8">
        <v>0</v>
      </c>
      <c r="R9" s="8"/>
      <c r="S9" s="8"/>
      <c r="T9" s="8">
        <v>0</v>
      </c>
      <c r="U9" s="9"/>
      <c r="V9" s="10">
        <f t="shared" si="6"/>
        <v>10552193.129999999</v>
      </c>
      <c r="W9" s="10">
        <f t="shared" si="7"/>
        <v>4372131.7799999993</v>
      </c>
      <c r="X9" s="12">
        <f t="shared" si="3"/>
        <v>0.41433394235080684</v>
      </c>
    </row>
    <row r="10" spans="1:24" x14ac:dyDescent="0.3">
      <c r="A10" s="5" t="s">
        <v>27</v>
      </c>
      <c r="B10" s="6">
        <v>3967462.02</v>
      </c>
      <c r="C10" s="6">
        <v>180454.84999999998</v>
      </c>
      <c r="D10" s="6">
        <v>1466771.1700000004</v>
      </c>
      <c r="E10" s="6">
        <v>2500690.8499999996</v>
      </c>
      <c r="F10" s="7">
        <f t="shared" si="1"/>
        <v>0.36970011624711163</v>
      </c>
      <c r="G10" s="8">
        <v>0</v>
      </c>
      <c r="H10" s="8"/>
      <c r="I10" s="8">
        <v>0</v>
      </c>
      <c r="J10" s="8">
        <v>0</v>
      </c>
      <c r="K10" s="9"/>
      <c r="L10" s="6">
        <v>1257401.8999999999</v>
      </c>
      <c r="M10" s="6">
        <v>56190.109999999993</v>
      </c>
      <c r="N10" s="6">
        <v>56190.11</v>
      </c>
      <c r="O10" s="6">
        <v>1201211.7899999998</v>
      </c>
      <c r="P10" s="7">
        <f t="shared" si="2"/>
        <v>4.4687470251158365E-2</v>
      </c>
      <c r="Q10" s="8">
        <v>0</v>
      </c>
      <c r="R10" s="8"/>
      <c r="S10" s="8"/>
      <c r="T10" s="8">
        <v>0</v>
      </c>
      <c r="U10" s="9"/>
      <c r="V10" s="10">
        <f t="shared" si="6"/>
        <v>5224863.92</v>
      </c>
      <c r="W10" s="10">
        <f t="shared" si="7"/>
        <v>1522961.2800000005</v>
      </c>
      <c r="X10" s="12">
        <f t="shared" si="3"/>
        <v>0.29148343446234681</v>
      </c>
    </row>
    <row r="11" spans="1:24" x14ac:dyDescent="0.3">
      <c r="A11" s="5" t="s">
        <v>28</v>
      </c>
      <c r="B11" s="6">
        <v>22600992.390000001</v>
      </c>
      <c r="C11" s="6">
        <v>1122163.32</v>
      </c>
      <c r="D11" s="6">
        <v>4505005.2200000025</v>
      </c>
      <c r="E11" s="6">
        <v>18095987.169999998</v>
      </c>
      <c r="F11" s="7">
        <f t="shared" si="1"/>
        <v>0.19932776146561068</v>
      </c>
      <c r="G11" s="8">
        <v>18720516.199999999</v>
      </c>
      <c r="H11" s="8">
        <v>360874</v>
      </c>
      <c r="I11" s="8">
        <v>12290708</v>
      </c>
      <c r="J11" s="8">
        <v>6429808.1999999993</v>
      </c>
      <c r="K11" s="9">
        <f t="shared" si="4"/>
        <v>0.65653681066764602</v>
      </c>
      <c r="L11" s="6">
        <v>7170897.5099999998</v>
      </c>
      <c r="M11" s="6">
        <v>320614.16000000003</v>
      </c>
      <c r="N11" s="6">
        <v>777966.97</v>
      </c>
      <c r="O11" s="6">
        <v>6392930.5399999991</v>
      </c>
      <c r="P11" s="7">
        <f t="shared" si="2"/>
        <v>0.10848948390562062</v>
      </c>
      <c r="Q11" s="8">
        <v>14812668.300000001</v>
      </c>
      <c r="R11" s="8">
        <v>942880</v>
      </c>
      <c r="S11" s="8">
        <v>1792749</v>
      </c>
      <c r="T11" s="8">
        <v>13019919.300000001</v>
      </c>
      <c r="U11" s="9">
        <f t="shared" si="5"/>
        <v>0.12102809323017109</v>
      </c>
      <c r="V11" s="10">
        <f t="shared" si="6"/>
        <v>29771889.899999999</v>
      </c>
      <c r="W11" s="10">
        <f t="shared" si="7"/>
        <v>5282972.1900000023</v>
      </c>
      <c r="X11" s="12">
        <f t="shared" si="3"/>
        <v>0.17744833155519638</v>
      </c>
    </row>
    <row r="12" spans="1:24" x14ac:dyDescent="0.3">
      <c r="A12" s="5" t="s">
        <v>29</v>
      </c>
      <c r="B12" s="6">
        <v>12355148.83</v>
      </c>
      <c r="C12" s="6">
        <v>0</v>
      </c>
      <c r="D12" s="6">
        <v>3521990.1400000006</v>
      </c>
      <c r="E12" s="6">
        <v>8833158.6899999995</v>
      </c>
      <c r="F12" s="7">
        <f t="shared" si="1"/>
        <v>0.28506254262580183</v>
      </c>
      <c r="G12" s="8">
        <v>0</v>
      </c>
      <c r="H12" s="8"/>
      <c r="I12" s="8">
        <v>0</v>
      </c>
      <c r="J12" s="8">
        <v>0</v>
      </c>
      <c r="K12" s="9"/>
      <c r="L12" s="6">
        <v>3915699.11</v>
      </c>
      <c r="M12" s="6">
        <v>0</v>
      </c>
      <c r="N12" s="6">
        <v>0</v>
      </c>
      <c r="O12" s="6">
        <v>3915699.11</v>
      </c>
      <c r="P12" s="7">
        <f t="shared" si="2"/>
        <v>0</v>
      </c>
      <c r="Q12" s="8">
        <v>0</v>
      </c>
      <c r="R12" s="8"/>
      <c r="S12" s="8"/>
      <c r="T12" s="8">
        <v>0</v>
      </c>
      <c r="U12" s="9"/>
      <c r="V12" s="10">
        <f t="shared" si="6"/>
        <v>16270847.939999999</v>
      </c>
      <c r="W12" s="10">
        <f t="shared" si="7"/>
        <v>3521990.1400000006</v>
      </c>
      <c r="X12" s="12">
        <f t="shared" si="3"/>
        <v>0.21646014719009171</v>
      </c>
    </row>
    <row r="13" spans="1:24" x14ac:dyDescent="0.3">
      <c r="A13" s="5" t="s">
        <v>30</v>
      </c>
      <c r="B13" s="6">
        <v>8562767.3599999994</v>
      </c>
      <c r="C13" s="6">
        <v>175323.06</v>
      </c>
      <c r="D13" s="6">
        <v>1251352.2999999989</v>
      </c>
      <c r="E13" s="6">
        <v>7311415.0600000005</v>
      </c>
      <c r="F13" s="7">
        <f t="shared" si="1"/>
        <v>0.14613877119277463</v>
      </c>
      <c r="G13" s="8">
        <v>0</v>
      </c>
      <c r="H13" s="8"/>
      <c r="I13" s="8">
        <v>0</v>
      </c>
      <c r="J13" s="8">
        <v>0</v>
      </c>
      <c r="K13" s="9"/>
      <c r="L13" s="6">
        <v>2713785.24</v>
      </c>
      <c r="M13" s="6">
        <v>0</v>
      </c>
      <c r="N13" s="6">
        <v>0</v>
      </c>
      <c r="O13" s="6">
        <v>2713785.24</v>
      </c>
      <c r="P13" s="7">
        <f t="shared" si="2"/>
        <v>0</v>
      </c>
      <c r="Q13" s="8">
        <v>0</v>
      </c>
      <c r="R13" s="8"/>
      <c r="S13" s="8"/>
      <c r="T13" s="8">
        <v>0</v>
      </c>
      <c r="U13" s="9"/>
      <c r="V13" s="10">
        <f t="shared" si="6"/>
        <v>11276552.6</v>
      </c>
      <c r="W13" s="10">
        <f t="shared" si="7"/>
        <v>1251352.2999999989</v>
      </c>
      <c r="X13" s="12">
        <f t="shared" si="3"/>
        <v>0.11096940212028976</v>
      </c>
    </row>
    <row r="14" spans="1:24" x14ac:dyDescent="0.3">
      <c r="A14" s="5" t="s">
        <v>31</v>
      </c>
      <c r="B14" s="6">
        <v>292480.53999999998</v>
      </c>
      <c r="C14" s="6">
        <v>40558.14</v>
      </c>
      <c r="D14" s="6">
        <v>269267.01999999996</v>
      </c>
      <c r="E14" s="6">
        <v>23213.520000000004</v>
      </c>
      <c r="F14" s="7">
        <f t="shared" si="1"/>
        <v>0.92063225813245553</v>
      </c>
      <c r="G14" s="8">
        <v>0</v>
      </c>
      <c r="H14" s="8"/>
      <c r="I14" s="8">
        <v>0</v>
      </c>
      <c r="J14" s="8">
        <v>0</v>
      </c>
      <c r="K14" s="9"/>
      <c r="L14" s="6">
        <v>92695.42</v>
      </c>
      <c r="M14" s="6">
        <v>3992.99</v>
      </c>
      <c r="N14" s="6">
        <v>3992.99</v>
      </c>
      <c r="O14" s="6">
        <v>88702.43</v>
      </c>
      <c r="P14" s="7">
        <f t="shared" si="2"/>
        <v>4.307645404702843E-2</v>
      </c>
      <c r="Q14" s="8">
        <v>0</v>
      </c>
      <c r="R14" s="8"/>
      <c r="S14" s="8"/>
      <c r="T14" s="8">
        <v>0</v>
      </c>
      <c r="U14" s="9"/>
      <c r="V14" s="10">
        <f t="shared" si="6"/>
        <v>385175.95999999996</v>
      </c>
      <c r="W14" s="10">
        <f t="shared" si="7"/>
        <v>273260.00999999995</v>
      </c>
      <c r="X14" s="12">
        <f t="shared" si="3"/>
        <v>0.70944201709784793</v>
      </c>
    </row>
    <row r="15" spans="1:24" x14ac:dyDescent="0.3">
      <c r="A15" s="5" t="s">
        <v>32</v>
      </c>
      <c r="B15" s="6">
        <v>4221269.62</v>
      </c>
      <c r="C15" s="6">
        <v>183529</v>
      </c>
      <c r="D15" s="6">
        <v>2235084.06</v>
      </c>
      <c r="E15" s="6">
        <v>1986185.56</v>
      </c>
      <c r="F15" s="7">
        <f t="shared" si="1"/>
        <v>0.5294814738699396</v>
      </c>
      <c r="G15" s="8">
        <v>0</v>
      </c>
      <c r="H15" s="8"/>
      <c r="I15" s="8">
        <v>0</v>
      </c>
      <c r="J15" s="8">
        <v>0</v>
      </c>
      <c r="K15" s="9"/>
      <c r="L15" s="6">
        <v>1337840.76</v>
      </c>
      <c r="M15" s="6">
        <v>0</v>
      </c>
      <c r="N15" s="6">
        <v>0</v>
      </c>
      <c r="O15" s="6">
        <v>1337840.76</v>
      </c>
      <c r="P15" s="7">
        <f t="shared" si="2"/>
        <v>0</v>
      </c>
      <c r="Q15" s="8">
        <v>0</v>
      </c>
      <c r="R15" s="8"/>
      <c r="S15" s="8"/>
      <c r="T15" s="8">
        <v>0</v>
      </c>
      <c r="U15" s="9"/>
      <c r="V15" s="10">
        <f t="shared" si="6"/>
        <v>5559110.3799999999</v>
      </c>
      <c r="W15" s="10">
        <f t="shared" si="7"/>
        <v>2235084.06</v>
      </c>
      <c r="X15" s="12">
        <f t="shared" si="3"/>
        <v>0.40205786667614252</v>
      </c>
    </row>
    <row r="16" spans="1:24" x14ac:dyDescent="0.3">
      <c r="A16" s="5" t="s">
        <v>33</v>
      </c>
      <c r="B16" s="6">
        <v>10680110.74</v>
      </c>
      <c r="C16" s="6">
        <v>921136.47</v>
      </c>
      <c r="D16" s="6">
        <v>4934603.34</v>
      </c>
      <c r="E16" s="6">
        <v>5745507.4000000004</v>
      </c>
      <c r="F16" s="7">
        <f t="shared" si="1"/>
        <v>0.46203672041700194</v>
      </c>
      <c r="G16" s="8">
        <v>0</v>
      </c>
      <c r="H16" s="8"/>
      <c r="I16" s="8">
        <v>0</v>
      </c>
      <c r="J16" s="8">
        <v>0</v>
      </c>
      <c r="K16" s="9"/>
      <c r="L16" s="6">
        <v>3384831.76</v>
      </c>
      <c r="M16" s="6">
        <v>0</v>
      </c>
      <c r="N16" s="6">
        <v>0</v>
      </c>
      <c r="O16" s="6">
        <v>3384831.76</v>
      </c>
      <c r="P16" s="7">
        <f t="shared" si="2"/>
        <v>0</v>
      </c>
      <c r="Q16" s="8">
        <v>0</v>
      </c>
      <c r="R16" s="8"/>
      <c r="S16" s="8"/>
      <c r="T16" s="8">
        <v>0</v>
      </c>
      <c r="U16" s="9"/>
      <c r="V16" s="10">
        <f t="shared" si="6"/>
        <v>14064942.5</v>
      </c>
      <c r="W16" s="10">
        <f t="shared" si="7"/>
        <v>4934603.34</v>
      </c>
      <c r="X16" s="12">
        <f t="shared" si="3"/>
        <v>0.35084418866269806</v>
      </c>
    </row>
    <row r="17" spans="1:24" x14ac:dyDescent="0.3">
      <c r="A17" s="5" t="s">
        <v>34</v>
      </c>
      <c r="B17" s="6">
        <v>18885626.18</v>
      </c>
      <c r="C17" s="6">
        <v>168446.65999999997</v>
      </c>
      <c r="D17" s="6">
        <v>216065.3200000003</v>
      </c>
      <c r="E17" s="6">
        <v>18669560.859999999</v>
      </c>
      <c r="F17" s="7">
        <f t="shared" si="1"/>
        <v>1.1440728411156145E-2</v>
      </c>
      <c r="G17" s="8">
        <v>15643059.699999999</v>
      </c>
      <c r="H17" s="8">
        <v>1105962</v>
      </c>
      <c r="I17" s="8">
        <v>4599685</v>
      </c>
      <c r="J17" s="8">
        <v>11043374.699999999</v>
      </c>
      <c r="K17" s="9">
        <f t="shared" si="4"/>
        <v>0.29403998247222696</v>
      </c>
      <c r="L17" s="6">
        <v>5992077.1399999997</v>
      </c>
      <c r="M17" s="6">
        <v>226177.78999999998</v>
      </c>
      <c r="N17" s="6">
        <v>427558.95000000019</v>
      </c>
      <c r="O17" s="6">
        <v>5564518.1899999995</v>
      </c>
      <c r="P17" s="7">
        <f t="shared" si="2"/>
        <v>7.1354046353281797E-2</v>
      </c>
      <c r="Q17" s="8">
        <v>12377621</v>
      </c>
      <c r="R17" s="8">
        <v>0</v>
      </c>
      <c r="S17" s="8">
        <v>0</v>
      </c>
      <c r="T17" s="8">
        <v>12377621</v>
      </c>
      <c r="U17" s="9">
        <f t="shared" si="5"/>
        <v>0</v>
      </c>
      <c r="V17" s="10">
        <f t="shared" si="6"/>
        <v>24877703.32</v>
      </c>
      <c r="W17" s="10">
        <f t="shared" si="7"/>
        <v>643624.27000000048</v>
      </c>
      <c r="X17" s="12">
        <f t="shared" si="3"/>
        <v>2.5871530893391188E-2</v>
      </c>
    </row>
    <row r="18" spans="1:24" x14ac:dyDescent="0.3">
      <c r="A18" s="5" t="s">
        <v>35</v>
      </c>
      <c r="B18" s="6">
        <v>2528078.9300000002</v>
      </c>
      <c r="C18" s="6">
        <v>197755.29</v>
      </c>
      <c r="D18" s="6">
        <v>1525100.94</v>
      </c>
      <c r="E18" s="6">
        <v>1002977.9900000002</v>
      </c>
      <c r="F18" s="7">
        <f t="shared" si="1"/>
        <v>0.6032647643639828</v>
      </c>
      <c r="G18" s="8">
        <v>0</v>
      </c>
      <c r="H18" s="8"/>
      <c r="I18" s="8">
        <v>0</v>
      </c>
      <c r="J18" s="8">
        <v>0</v>
      </c>
      <c r="K18" s="9"/>
      <c r="L18" s="6">
        <v>801220.33</v>
      </c>
      <c r="M18" s="6">
        <v>0</v>
      </c>
      <c r="N18" s="6">
        <v>0</v>
      </c>
      <c r="O18" s="6">
        <v>801220.33</v>
      </c>
      <c r="P18" s="7">
        <f t="shared" si="2"/>
        <v>0</v>
      </c>
      <c r="Q18" s="8">
        <v>0</v>
      </c>
      <c r="R18" s="8"/>
      <c r="S18" s="8"/>
      <c r="T18" s="8">
        <v>0</v>
      </c>
      <c r="U18" s="9"/>
      <c r="V18" s="10">
        <f t="shared" si="6"/>
        <v>3329299.2600000002</v>
      </c>
      <c r="W18" s="10">
        <f t="shared" si="7"/>
        <v>1525100.94</v>
      </c>
      <c r="X18" s="12">
        <f t="shared" si="3"/>
        <v>0.45808466614082621</v>
      </c>
    </row>
    <row r="19" spans="1:24" x14ac:dyDescent="0.3">
      <c r="A19" s="5" t="s">
        <v>36</v>
      </c>
      <c r="B19" s="6">
        <v>5212625.41</v>
      </c>
      <c r="C19" s="6">
        <v>527723.6</v>
      </c>
      <c r="D19" s="6">
        <v>4271393.33</v>
      </c>
      <c r="E19" s="6">
        <v>941232.08</v>
      </c>
      <c r="F19" s="7">
        <f t="shared" si="1"/>
        <v>0.81943224268632031</v>
      </c>
      <c r="G19" s="8">
        <v>0</v>
      </c>
      <c r="H19" s="8"/>
      <c r="I19" s="8">
        <v>0</v>
      </c>
      <c r="J19" s="8">
        <v>0</v>
      </c>
      <c r="K19" s="9"/>
      <c r="L19" s="6">
        <v>1652029.69</v>
      </c>
      <c r="M19" s="6">
        <v>0</v>
      </c>
      <c r="N19" s="6">
        <v>0</v>
      </c>
      <c r="O19" s="6">
        <v>1652029.69</v>
      </c>
      <c r="P19" s="7">
        <f t="shared" si="2"/>
        <v>0</v>
      </c>
      <c r="Q19" s="8">
        <v>0</v>
      </c>
      <c r="R19" s="8"/>
      <c r="S19" s="8"/>
      <c r="T19" s="8">
        <v>0</v>
      </c>
      <c r="U19" s="9"/>
      <c r="V19" s="10">
        <f t="shared" si="6"/>
        <v>6864655.0999999996</v>
      </c>
      <c r="W19" s="10">
        <f t="shared" si="7"/>
        <v>4271393.33</v>
      </c>
      <c r="X19" s="12">
        <f t="shared" si="3"/>
        <v>0.62222985245099938</v>
      </c>
    </row>
    <row r="20" spans="1:24" x14ac:dyDescent="0.3">
      <c r="A20" s="5" t="s">
        <v>37</v>
      </c>
      <c r="B20" s="6">
        <v>2540838.37</v>
      </c>
      <c r="C20" s="6">
        <v>664349.77</v>
      </c>
      <c r="D20" s="6">
        <v>2078679.67</v>
      </c>
      <c r="E20" s="6">
        <v>462158.70000000019</v>
      </c>
      <c r="F20" s="7">
        <f t="shared" si="1"/>
        <v>0.81810779250787202</v>
      </c>
      <c r="G20" s="8">
        <v>0</v>
      </c>
      <c r="H20" s="8"/>
      <c r="I20" s="8">
        <v>0</v>
      </c>
      <c r="J20" s="8">
        <v>0</v>
      </c>
      <c r="K20" s="9"/>
      <c r="L20" s="6">
        <v>805264.16</v>
      </c>
      <c r="M20" s="6">
        <v>0</v>
      </c>
      <c r="N20" s="6">
        <v>0</v>
      </c>
      <c r="O20" s="6">
        <v>805264.16</v>
      </c>
      <c r="P20" s="7">
        <f t="shared" si="2"/>
        <v>0</v>
      </c>
      <c r="Q20" s="8">
        <v>0</v>
      </c>
      <c r="R20" s="8"/>
      <c r="S20" s="8"/>
      <c r="T20" s="8">
        <v>0</v>
      </c>
      <c r="U20" s="9"/>
      <c r="V20" s="10">
        <f t="shared" si="6"/>
        <v>3346102.5300000003</v>
      </c>
      <c r="W20" s="10">
        <f t="shared" si="7"/>
        <v>2078679.67</v>
      </c>
      <c r="X20" s="12">
        <f t="shared" si="3"/>
        <v>0.6212241410307292</v>
      </c>
    </row>
    <row r="21" spans="1:24" x14ac:dyDescent="0.3">
      <c r="A21" s="5" t="s">
        <v>38</v>
      </c>
      <c r="B21" s="6">
        <v>4272702</v>
      </c>
      <c r="C21" s="6">
        <v>460006.32</v>
      </c>
      <c r="D21" s="6">
        <v>2352184.21</v>
      </c>
      <c r="E21" s="6">
        <v>1920517.7899999998</v>
      </c>
      <c r="F21" s="7">
        <f t="shared" si="1"/>
        <v>0.55051445431953827</v>
      </c>
      <c r="G21" s="8">
        <v>0</v>
      </c>
      <c r="H21" s="8"/>
      <c r="I21" s="8">
        <v>0</v>
      </c>
      <c r="J21" s="8">
        <v>0</v>
      </c>
      <c r="K21" s="9"/>
      <c r="L21" s="6">
        <v>1354141.15</v>
      </c>
      <c r="M21" s="6">
        <v>7823.19</v>
      </c>
      <c r="N21" s="6">
        <v>7823.19</v>
      </c>
      <c r="O21" s="6">
        <v>1346317.96</v>
      </c>
      <c r="P21" s="7">
        <f t="shared" si="2"/>
        <v>5.7772337839375161E-3</v>
      </c>
      <c r="Q21" s="8">
        <v>0</v>
      </c>
      <c r="R21" s="8"/>
      <c r="S21" s="8"/>
      <c r="T21" s="8">
        <v>0</v>
      </c>
      <c r="U21" s="9"/>
      <c r="V21" s="10">
        <f t="shared" si="6"/>
        <v>5626843.1500000004</v>
      </c>
      <c r="W21" s="10">
        <f t="shared" si="7"/>
        <v>2360007.4</v>
      </c>
      <c r="X21" s="12">
        <f t="shared" si="3"/>
        <v>0.41941943947735594</v>
      </c>
    </row>
    <row r="22" spans="1:24" x14ac:dyDescent="0.3">
      <c r="A22" s="5" t="s">
        <v>39</v>
      </c>
      <c r="B22" s="6">
        <v>5566075.0199999996</v>
      </c>
      <c r="C22" s="6">
        <v>843776.22</v>
      </c>
      <c r="D22" s="6">
        <v>5003877.5999999996</v>
      </c>
      <c r="E22" s="6">
        <v>562197.42000000004</v>
      </c>
      <c r="F22" s="7">
        <f t="shared" si="1"/>
        <v>0.89899571637466003</v>
      </c>
      <c r="G22" s="8">
        <v>0</v>
      </c>
      <c r="H22" s="8"/>
      <c r="I22" s="8">
        <v>0</v>
      </c>
      <c r="J22" s="8">
        <v>0</v>
      </c>
      <c r="K22" s="9"/>
      <c r="L22" s="6">
        <v>1764047.96</v>
      </c>
      <c r="M22" s="6">
        <v>0</v>
      </c>
      <c r="N22" s="6">
        <v>0</v>
      </c>
      <c r="O22" s="6">
        <v>1764047.96</v>
      </c>
      <c r="P22" s="7">
        <f t="shared" si="2"/>
        <v>0</v>
      </c>
      <c r="Q22" s="8">
        <v>0</v>
      </c>
      <c r="R22" s="8"/>
      <c r="S22" s="8"/>
      <c r="T22" s="8">
        <v>0</v>
      </c>
      <c r="U22" s="9"/>
      <c r="V22" s="10">
        <f t="shared" si="6"/>
        <v>7330122.9799999995</v>
      </c>
      <c r="W22" s="10">
        <f t="shared" si="7"/>
        <v>5003877.5999999996</v>
      </c>
      <c r="X22" s="12">
        <f t="shared" si="3"/>
        <v>0.68264579102600542</v>
      </c>
    </row>
    <row r="23" spans="1:24" x14ac:dyDescent="0.3">
      <c r="A23" s="5" t="s">
        <v>40</v>
      </c>
      <c r="B23" s="6">
        <v>9114574</v>
      </c>
      <c r="C23" s="6">
        <v>223008.34999999998</v>
      </c>
      <c r="D23" s="6">
        <v>960900</v>
      </c>
      <c r="E23" s="6">
        <v>8153674</v>
      </c>
      <c r="F23" s="7">
        <f t="shared" si="1"/>
        <v>0.10542456509761181</v>
      </c>
      <c r="G23" s="8">
        <v>7549647.7999999998</v>
      </c>
      <c r="H23" s="8">
        <v>256585</v>
      </c>
      <c r="I23" s="8">
        <v>1638819</v>
      </c>
      <c r="J23" s="8">
        <v>5910828.7999999998</v>
      </c>
      <c r="K23" s="9">
        <f t="shared" si="4"/>
        <v>0.21707224540991171</v>
      </c>
      <c r="L23" s="6">
        <v>2891894.11</v>
      </c>
      <c r="M23" s="6">
        <v>0</v>
      </c>
      <c r="N23" s="6">
        <v>0</v>
      </c>
      <c r="O23" s="6">
        <v>2891894.11</v>
      </c>
      <c r="P23" s="7">
        <f t="shared" si="2"/>
        <v>0</v>
      </c>
      <c r="Q23" s="8">
        <v>5973682.9000000004</v>
      </c>
      <c r="R23" s="8">
        <v>0</v>
      </c>
      <c r="S23" s="8">
        <v>0</v>
      </c>
      <c r="T23" s="8">
        <v>5973682.9000000004</v>
      </c>
      <c r="U23" s="9">
        <f t="shared" si="5"/>
        <v>0</v>
      </c>
      <c r="V23" s="10">
        <f t="shared" si="6"/>
        <v>12006468.109999999</v>
      </c>
      <c r="W23" s="10">
        <f t="shared" si="7"/>
        <v>960900</v>
      </c>
      <c r="X23" s="12">
        <f t="shared" si="3"/>
        <v>8.0031862092706629E-2</v>
      </c>
    </row>
    <row r="24" spans="1:24" x14ac:dyDescent="0.3">
      <c r="A24" s="5" t="s">
        <v>41</v>
      </c>
      <c r="B24" s="6">
        <v>10011354.300000001</v>
      </c>
      <c r="C24" s="6">
        <v>902799.21999999986</v>
      </c>
      <c r="D24" s="6">
        <v>7476385.8099999996</v>
      </c>
      <c r="E24" s="6">
        <v>2534968.4900000012</v>
      </c>
      <c r="F24" s="7">
        <f t="shared" si="1"/>
        <v>0.74679065248944376</v>
      </c>
      <c r="G24" s="8">
        <v>8292455.4000000004</v>
      </c>
      <c r="H24" s="8">
        <v>300205</v>
      </c>
      <c r="I24" s="8">
        <v>3321813</v>
      </c>
      <c r="J24" s="8">
        <v>4970642.4000000004</v>
      </c>
      <c r="K24" s="9">
        <f t="shared" si="4"/>
        <v>0.40058255845427881</v>
      </c>
      <c r="L24" s="6">
        <v>3176426.72</v>
      </c>
      <c r="M24" s="6">
        <v>0</v>
      </c>
      <c r="N24" s="6">
        <v>0</v>
      </c>
      <c r="O24" s="6">
        <v>3176426.72</v>
      </c>
      <c r="P24" s="7">
        <f t="shared" si="2"/>
        <v>0</v>
      </c>
      <c r="Q24" s="8">
        <v>6561431.7999999998</v>
      </c>
      <c r="R24" s="8">
        <v>0</v>
      </c>
      <c r="S24" s="8">
        <v>0</v>
      </c>
      <c r="T24" s="8">
        <v>6561431.7999999998</v>
      </c>
      <c r="U24" s="9">
        <f t="shared" si="5"/>
        <v>0</v>
      </c>
      <c r="V24" s="10">
        <f t="shared" si="6"/>
        <v>13187781.020000001</v>
      </c>
      <c r="W24" s="10">
        <f t="shared" si="7"/>
        <v>7476385.8099999996</v>
      </c>
      <c r="X24" s="12">
        <f t="shared" si="3"/>
        <v>0.56691764889496166</v>
      </c>
    </row>
    <row r="25" spans="1:24" x14ac:dyDescent="0.3">
      <c r="A25" s="5" t="s">
        <v>42</v>
      </c>
      <c r="B25" s="6">
        <v>20387802.41</v>
      </c>
      <c r="C25" s="6">
        <v>122176.31</v>
      </c>
      <c r="D25" s="6">
        <v>19593135.449999999</v>
      </c>
      <c r="E25" s="6">
        <v>794666.9600000002</v>
      </c>
      <c r="F25" s="7">
        <f t="shared" si="1"/>
        <v>0.96102243174525637</v>
      </c>
      <c r="G25" s="8">
        <v>16887319.800000001</v>
      </c>
      <c r="H25" s="8">
        <v>2578883</v>
      </c>
      <c r="I25" s="8">
        <v>14988447</v>
      </c>
      <c r="J25" s="8">
        <v>1898872.8000000007</v>
      </c>
      <c r="K25" s="9">
        <f t="shared" si="4"/>
        <v>0.88755629534533953</v>
      </c>
      <c r="L25" s="6">
        <v>17022482.09</v>
      </c>
      <c r="M25" s="6">
        <v>1491965.96</v>
      </c>
      <c r="N25" s="6">
        <v>1491965.9600000009</v>
      </c>
      <c r="O25" s="6">
        <v>15530516.129999999</v>
      </c>
      <c r="P25" s="7">
        <f t="shared" si="2"/>
        <v>8.7646792759821374E-2</v>
      </c>
      <c r="Q25" s="8">
        <v>13362145.800000001</v>
      </c>
      <c r="R25" s="8">
        <v>126783</v>
      </c>
      <c r="S25" s="8">
        <v>126783</v>
      </c>
      <c r="T25" s="8">
        <v>13235362.800000001</v>
      </c>
      <c r="U25" s="9">
        <f t="shared" si="5"/>
        <v>9.4882215699218005E-3</v>
      </c>
      <c r="V25" s="10">
        <f t="shared" si="6"/>
        <v>37410284.5</v>
      </c>
      <c r="W25" s="10">
        <f t="shared" si="7"/>
        <v>21085101.41</v>
      </c>
      <c r="X25" s="12">
        <f t="shared" si="3"/>
        <v>0.56361777761941367</v>
      </c>
    </row>
    <row r="26" spans="1:24" x14ac:dyDescent="0.3">
      <c r="A26" s="5" t="s">
        <v>43</v>
      </c>
      <c r="B26" s="6">
        <v>1967189.78</v>
      </c>
      <c r="C26" s="6">
        <v>140442.32</v>
      </c>
      <c r="D26" s="6">
        <v>845915.3600000001</v>
      </c>
      <c r="E26" s="6">
        <v>1121274.42</v>
      </c>
      <c r="F26" s="7">
        <f t="shared" si="1"/>
        <v>0.43001207539823638</v>
      </c>
      <c r="G26" s="8">
        <v>0</v>
      </c>
      <c r="H26" s="8"/>
      <c r="I26" s="8">
        <v>0</v>
      </c>
      <c r="J26" s="8">
        <v>0</v>
      </c>
      <c r="K26" s="9"/>
      <c r="L26" s="6">
        <v>623458.56000000006</v>
      </c>
      <c r="M26" s="6">
        <v>12693.939999999999</v>
      </c>
      <c r="N26" s="6">
        <v>12693.94</v>
      </c>
      <c r="O26" s="6">
        <v>610764.62000000011</v>
      </c>
      <c r="P26" s="7">
        <f t="shared" si="2"/>
        <v>2.036051923001907E-2</v>
      </c>
      <c r="Q26" s="8">
        <v>0</v>
      </c>
      <c r="R26" s="8"/>
      <c r="S26" s="8"/>
      <c r="T26" s="8">
        <v>0</v>
      </c>
      <c r="U26" s="9"/>
      <c r="V26" s="10">
        <f t="shared" si="6"/>
        <v>2590648.34</v>
      </c>
      <c r="W26" s="10">
        <f t="shared" si="7"/>
        <v>858609.3</v>
      </c>
      <c r="X26" s="12">
        <f t="shared" si="3"/>
        <v>0.33142641814519685</v>
      </c>
    </row>
    <row r="27" spans="1:24" x14ac:dyDescent="0.3">
      <c r="A27" s="5" t="s">
        <v>44</v>
      </c>
      <c r="B27" s="6">
        <v>9703026.5299999993</v>
      </c>
      <c r="C27" s="6">
        <v>781997.64999999979</v>
      </c>
      <c r="D27" s="6">
        <v>9703026.5299999993</v>
      </c>
      <c r="E27" s="6">
        <v>0</v>
      </c>
      <c r="F27" s="7">
        <f t="shared" si="1"/>
        <v>1</v>
      </c>
      <c r="G27" s="8">
        <v>8037065.9000000004</v>
      </c>
      <c r="H27" s="8">
        <v>868119</v>
      </c>
      <c r="I27" s="8">
        <v>7942078</v>
      </c>
      <c r="J27" s="8">
        <v>94987.900000000373</v>
      </c>
      <c r="K27" s="9">
        <f t="shared" si="4"/>
        <v>0.98818127147619872</v>
      </c>
      <c r="L27" s="6">
        <v>8101392.790000001</v>
      </c>
      <c r="M27" s="6">
        <v>435702.11</v>
      </c>
      <c r="N27" s="6">
        <v>435702.11</v>
      </c>
      <c r="O27" s="6">
        <v>7665690.6799999997</v>
      </c>
      <c r="P27" s="7">
        <f t="shared" si="2"/>
        <v>5.3781136317425725E-2</v>
      </c>
      <c r="Q27" s="8">
        <v>6359354.0999999996</v>
      </c>
      <c r="R27" s="8">
        <v>0</v>
      </c>
      <c r="S27" s="8">
        <v>0</v>
      </c>
      <c r="T27" s="8">
        <v>6359354.0999999996</v>
      </c>
      <c r="U27" s="9">
        <f t="shared" si="5"/>
        <v>0</v>
      </c>
      <c r="V27" s="10">
        <f t="shared" si="6"/>
        <v>17804419.32</v>
      </c>
      <c r="W27" s="10">
        <f t="shared" si="7"/>
        <v>10138728.639999999</v>
      </c>
      <c r="X27" s="12">
        <f t="shared" si="3"/>
        <v>0.56945011560197278</v>
      </c>
    </row>
    <row r="28" spans="1:24" x14ac:dyDescent="0.3">
      <c r="A28" s="5" t="s">
        <v>45</v>
      </c>
      <c r="B28" s="6">
        <v>8502390.2200000007</v>
      </c>
      <c r="C28" s="6">
        <v>1031401.1499999999</v>
      </c>
      <c r="D28" s="6">
        <v>4873032.4700000007</v>
      </c>
      <c r="E28" s="6">
        <v>3629357.7500000005</v>
      </c>
      <c r="F28" s="7">
        <f t="shared" si="1"/>
        <v>0.57313677023871068</v>
      </c>
      <c r="G28" s="8">
        <v>0</v>
      </c>
      <c r="H28" s="8"/>
      <c r="I28" s="8">
        <v>0</v>
      </c>
      <c r="J28" s="8">
        <v>0</v>
      </c>
      <c r="K28" s="9"/>
      <c r="L28" s="6">
        <v>2694650.01</v>
      </c>
      <c r="M28" s="6">
        <v>14508.42</v>
      </c>
      <c r="N28" s="6">
        <v>18105.55</v>
      </c>
      <c r="O28" s="6">
        <v>2676544.46</v>
      </c>
      <c r="P28" s="7">
        <f t="shared" si="2"/>
        <v>6.7190729530029027E-3</v>
      </c>
      <c r="Q28" s="8">
        <v>0</v>
      </c>
      <c r="R28" s="8"/>
      <c r="S28" s="8"/>
      <c r="T28" s="8">
        <v>0</v>
      </c>
      <c r="U28" s="9"/>
      <c r="V28" s="10">
        <f t="shared" si="6"/>
        <v>11197040.23</v>
      </c>
      <c r="W28" s="10">
        <f t="shared" si="7"/>
        <v>4891138.0200000005</v>
      </c>
      <c r="X28" s="12">
        <f t="shared" si="3"/>
        <v>0.43682418920807969</v>
      </c>
    </row>
    <row r="29" spans="1:24" x14ac:dyDescent="0.3">
      <c r="A29" s="5" t="s">
        <v>46</v>
      </c>
      <c r="B29" s="6">
        <v>476637.39</v>
      </c>
      <c r="C29" s="6">
        <v>4277.9299999999994</v>
      </c>
      <c r="D29" s="6">
        <v>48209.660000000033</v>
      </c>
      <c r="E29" s="6">
        <v>428427.73</v>
      </c>
      <c r="F29" s="7">
        <f t="shared" si="1"/>
        <v>0.10114535915866783</v>
      </c>
      <c r="G29" s="8">
        <v>0</v>
      </c>
      <c r="H29" s="8"/>
      <c r="I29" s="8">
        <v>0</v>
      </c>
      <c r="J29" s="8">
        <v>0</v>
      </c>
      <c r="K29" s="9"/>
      <c r="L29" s="6">
        <v>151059.99</v>
      </c>
      <c r="M29" s="6">
        <v>0</v>
      </c>
      <c r="N29" s="6">
        <v>0</v>
      </c>
      <c r="O29" s="6">
        <v>151059.99</v>
      </c>
      <c r="P29" s="7">
        <f t="shared" si="2"/>
        <v>0</v>
      </c>
      <c r="Q29" s="8">
        <v>0</v>
      </c>
      <c r="R29" s="8"/>
      <c r="S29" s="8"/>
      <c r="T29" s="8">
        <v>0</v>
      </c>
      <c r="U29" s="9"/>
      <c r="V29" s="10">
        <f t="shared" si="6"/>
        <v>627697.38</v>
      </c>
      <c r="W29" s="10">
        <f t="shared" si="7"/>
        <v>48209.660000000033</v>
      </c>
      <c r="X29" s="12">
        <f t="shared" si="3"/>
        <v>7.6803984748191931E-2</v>
      </c>
    </row>
    <row r="30" spans="1:24" x14ac:dyDescent="0.3">
      <c r="A30" s="5" t="s">
        <v>47</v>
      </c>
      <c r="B30" s="6">
        <v>10196172.84</v>
      </c>
      <c r="C30" s="6">
        <v>927973.33</v>
      </c>
      <c r="D30" s="6">
        <v>6820848.6299999999</v>
      </c>
      <c r="E30" s="6">
        <v>3375324.21</v>
      </c>
      <c r="F30" s="7">
        <f t="shared" si="1"/>
        <v>0.66896165228207327</v>
      </c>
      <c r="G30" s="8">
        <v>0</v>
      </c>
      <c r="H30" s="8"/>
      <c r="I30" s="8">
        <v>0</v>
      </c>
      <c r="J30" s="8">
        <v>0</v>
      </c>
      <c r="K30" s="9"/>
      <c r="L30" s="6">
        <v>3231458.04</v>
      </c>
      <c r="M30" s="6">
        <v>0</v>
      </c>
      <c r="N30" s="6">
        <v>0</v>
      </c>
      <c r="O30" s="6">
        <v>3231458.04</v>
      </c>
      <c r="P30" s="7">
        <f t="shared" si="2"/>
        <v>0</v>
      </c>
      <c r="Q30" s="8">
        <v>0</v>
      </c>
      <c r="R30" s="8"/>
      <c r="S30" s="8"/>
      <c r="T30" s="8">
        <v>0</v>
      </c>
      <c r="U30" s="9"/>
      <c r="V30" s="10">
        <f t="shared" si="6"/>
        <v>13427630.879999999</v>
      </c>
      <c r="W30" s="10">
        <f t="shared" si="7"/>
        <v>6820848.6299999999</v>
      </c>
      <c r="X30" s="12">
        <f t="shared" si="3"/>
        <v>0.50797111500580661</v>
      </c>
    </row>
    <row r="31" spans="1:24" x14ac:dyDescent="0.3">
      <c r="A31" s="5" t="s">
        <v>48</v>
      </c>
      <c r="B31" s="6">
        <v>955642.51</v>
      </c>
      <c r="C31" s="6">
        <v>93322.210000000021</v>
      </c>
      <c r="D31" s="6">
        <v>426830.98</v>
      </c>
      <c r="E31" s="6">
        <v>528811.53</v>
      </c>
      <c r="F31" s="7">
        <f t="shared" si="1"/>
        <v>0.44664293973276681</v>
      </c>
      <c r="G31" s="8">
        <v>0</v>
      </c>
      <c r="H31" s="8"/>
      <c r="I31" s="8">
        <v>0</v>
      </c>
      <c r="J31" s="8">
        <v>0</v>
      </c>
      <c r="K31" s="9"/>
      <c r="L31" s="6">
        <v>302870.38</v>
      </c>
      <c r="M31" s="6">
        <v>0</v>
      </c>
      <c r="N31" s="6">
        <v>0</v>
      </c>
      <c r="O31" s="6">
        <v>302870.38</v>
      </c>
      <c r="P31" s="7">
        <f t="shared" si="2"/>
        <v>0</v>
      </c>
      <c r="Q31" s="8">
        <v>0</v>
      </c>
      <c r="R31" s="8"/>
      <c r="S31" s="8"/>
      <c r="T31" s="8">
        <v>0</v>
      </c>
      <c r="U31" s="9"/>
      <c r="V31" s="10">
        <f t="shared" si="6"/>
        <v>1258512.8900000001</v>
      </c>
      <c r="W31" s="10">
        <f t="shared" si="7"/>
        <v>426830.98</v>
      </c>
      <c r="X31" s="12">
        <f t="shared" si="3"/>
        <v>0.33915503241289802</v>
      </c>
    </row>
    <row r="32" spans="1:24" x14ac:dyDescent="0.3">
      <c r="A32" s="5" t="s">
        <v>49</v>
      </c>
      <c r="B32" s="6">
        <v>2383055.41</v>
      </c>
      <c r="C32" s="6">
        <v>63031.68</v>
      </c>
      <c r="D32" s="6">
        <v>738649.8600000001</v>
      </c>
      <c r="E32" s="6">
        <v>1644405.55</v>
      </c>
      <c r="F32" s="7">
        <f t="shared" si="1"/>
        <v>0.30995916288828551</v>
      </c>
      <c r="G32" s="8">
        <v>0</v>
      </c>
      <c r="H32" s="8"/>
      <c r="I32" s="8">
        <v>0</v>
      </c>
      <c r="J32" s="8">
        <v>0</v>
      </c>
      <c r="K32" s="9"/>
      <c r="L32" s="6">
        <v>755258.24</v>
      </c>
      <c r="M32" s="6">
        <v>0</v>
      </c>
      <c r="N32" s="6">
        <v>0</v>
      </c>
      <c r="O32" s="6">
        <v>755258.24</v>
      </c>
      <c r="P32" s="7">
        <f t="shared" si="2"/>
        <v>0</v>
      </c>
      <c r="Q32" s="8">
        <v>0</v>
      </c>
      <c r="R32" s="8"/>
      <c r="S32" s="8"/>
      <c r="T32" s="8">
        <v>0</v>
      </c>
      <c r="U32" s="9"/>
      <c r="V32" s="10">
        <f t="shared" si="6"/>
        <v>3138313.6500000004</v>
      </c>
      <c r="W32" s="10">
        <f t="shared" si="7"/>
        <v>738649.8600000001</v>
      </c>
      <c r="X32" s="12">
        <f t="shared" si="3"/>
        <v>0.23536521277916247</v>
      </c>
    </row>
    <row r="33" spans="1:24" x14ac:dyDescent="0.3">
      <c r="A33" s="5" t="s">
        <v>50</v>
      </c>
      <c r="B33" s="6">
        <v>2969134.58</v>
      </c>
      <c r="C33" s="6">
        <v>192993.31000000003</v>
      </c>
      <c r="D33" s="6">
        <v>858243.31</v>
      </c>
      <c r="E33" s="6">
        <v>2110891.27</v>
      </c>
      <c r="F33" s="7">
        <f t="shared" si="1"/>
        <v>0.28905503838765034</v>
      </c>
      <c r="G33" s="8">
        <v>0</v>
      </c>
      <c r="H33" s="8"/>
      <c r="I33" s="8">
        <v>0</v>
      </c>
      <c r="J33" s="8">
        <v>0</v>
      </c>
      <c r="K33" s="9"/>
      <c r="L33" s="6">
        <v>941003.45</v>
      </c>
      <c r="M33" s="6">
        <v>0</v>
      </c>
      <c r="N33" s="6">
        <v>0</v>
      </c>
      <c r="O33" s="6">
        <v>941003.45</v>
      </c>
      <c r="P33" s="7">
        <f t="shared" si="2"/>
        <v>0</v>
      </c>
      <c r="Q33" s="8">
        <v>0</v>
      </c>
      <c r="R33" s="8"/>
      <c r="S33" s="8"/>
      <c r="T33" s="8">
        <v>0</v>
      </c>
      <c r="U33" s="9"/>
      <c r="V33" s="10">
        <f t="shared" si="6"/>
        <v>3910138.0300000003</v>
      </c>
      <c r="W33" s="10">
        <f t="shared" si="7"/>
        <v>858243.31</v>
      </c>
      <c r="X33" s="12">
        <f t="shared" si="3"/>
        <v>0.21949181932076192</v>
      </c>
    </row>
    <row r="34" spans="1:24" x14ac:dyDescent="0.3">
      <c r="A34" s="5" t="s">
        <v>51</v>
      </c>
      <c r="B34" s="6">
        <v>5529506.7300000004</v>
      </c>
      <c r="C34" s="6">
        <v>167562.72</v>
      </c>
      <c r="D34" s="6">
        <v>878470.05</v>
      </c>
      <c r="E34" s="6">
        <v>4651036.68</v>
      </c>
      <c r="F34" s="7">
        <f t="shared" si="1"/>
        <v>0.15886951456879772</v>
      </c>
      <c r="G34" s="8">
        <v>0</v>
      </c>
      <c r="H34" s="8"/>
      <c r="I34" s="8">
        <v>0</v>
      </c>
      <c r="J34" s="8">
        <v>0</v>
      </c>
      <c r="K34" s="9"/>
      <c r="L34" s="6">
        <v>1752458.42</v>
      </c>
      <c r="M34" s="6">
        <v>0</v>
      </c>
      <c r="N34" s="6">
        <v>0</v>
      </c>
      <c r="O34" s="6">
        <v>1752458.42</v>
      </c>
      <c r="P34" s="7">
        <f t="shared" si="2"/>
        <v>0</v>
      </c>
      <c r="Q34" s="8">
        <v>0</v>
      </c>
      <c r="R34" s="8"/>
      <c r="S34" s="8"/>
      <c r="T34" s="8">
        <v>0</v>
      </c>
      <c r="U34" s="9"/>
      <c r="V34" s="10">
        <f t="shared" si="6"/>
        <v>7281965.1500000004</v>
      </c>
      <c r="W34" s="10">
        <f t="shared" si="7"/>
        <v>878470.05</v>
      </c>
      <c r="X34" s="12">
        <f t="shared" si="3"/>
        <v>0.12063639854140197</v>
      </c>
    </row>
    <row r="35" spans="1:24" x14ac:dyDescent="0.3">
      <c r="A35" s="5" t="s">
        <v>52</v>
      </c>
      <c r="B35" s="6">
        <v>2856075.43</v>
      </c>
      <c r="C35" s="6">
        <v>164890.47999999998</v>
      </c>
      <c r="D35" s="6">
        <v>962542.16000000015</v>
      </c>
      <c r="E35" s="6">
        <v>1893533.27</v>
      </c>
      <c r="F35" s="7">
        <f t="shared" si="1"/>
        <v>0.33701566488389284</v>
      </c>
      <c r="G35" s="8">
        <v>0</v>
      </c>
      <c r="H35" s="8"/>
      <c r="I35" s="8">
        <v>0</v>
      </c>
      <c r="J35" s="8">
        <v>0</v>
      </c>
      <c r="K35" s="9"/>
      <c r="L35" s="6">
        <v>905171.77</v>
      </c>
      <c r="M35" s="6">
        <v>0</v>
      </c>
      <c r="N35" s="6">
        <v>0</v>
      </c>
      <c r="O35" s="6">
        <v>905171.77</v>
      </c>
      <c r="P35" s="7">
        <f t="shared" si="2"/>
        <v>0</v>
      </c>
      <c r="Q35" s="8">
        <v>0</v>
      </c>
      <c r="R35" s="8"/>
      <c r="S35" s="8"/>
      <c r="T35" s="8">
        <v>0</v>
      </c>
      <c r="U35" s="9"/>
      <c r="V35" s="10">
        <f t="shared" si="6"/>
        <v>3761247.2</v>
      </c>
      <c r="W35" s="10">
        <f t="shared" si="7"/>
        <v>962542.16000000015</v>
      </c>
      <c r="X35" s="12">
        <f t="shared" si="3"/>
        <v>0.25591036930516031</v>
      </c>
    </row>
    <row r="36" spans="1:24" x14ac:dyDescent="0.3">
      <c r="A36" s="5" t="s">
        <v>53</v>
      </c>
      <c r="B36" s="6">
        <v>1628670.03</v>
      </c>
      <c r="C36" s="6">
        <v>21288.059999999998</v>
      </c>
      <c r="D36" s="6">
        <v>184657.2200000002</v>
      </c>
      <c r="E36" s="6">
        <v>1444012.8099999998</v>
      </c>
      <c r="F36" s="7">
        <f t="shared" si="1"/>
        <v>0.11337914777003676</v>
      </c>
      <c r="G36" s="8">
        <v>0</v>
      </c>
      <c r="H36" s="8"/>
      <c r="I36" s="8">
        <v>0</v>
      </c>
      <c r="J36" s="8">
        <v>0</v>
      </c>
      <c r="K36" s="9"/>
      <c r="L36" s="6">
        <v>516171.99</v>
      </c>
      <c r="M36" s="6">
        <v>0</v>
      </c>
      <c r="N36" s="6">
        <v>11613</v>
      </c>
      <c r="O36" s="6">
        <v>504558.99</v>
      </c>
      <c r="P36" s="7">
        <f t="shared" si="2"/>
        <v>2.2498314951185167E-2</v>
      </c>
      <c r="Q36" s="8">
        <v>0</v>
      </c>
      <c r="R36" s="8"/>
      <c r="S36" s="8"/>
      <c r="T36" s="8">
        <v>0</v>
      </c>
      <c r="U36" s="9"/>
      <c r="V36" s="10">
        <f t="shared" si="6"/>
        <v>2144842.02</v>
      </c>
      <c r="W36" s="10">
        <f t="shared" si="7"/>
        <v>196270.2200000002</v>
      </c>
      <c r="X36" s="12">
        <f t="shared" si="3"/>
        <v>9.1508007662028282E-2</v>
      </c>
    </row>
    <row r="37" spans="1:24" x14ac:dyDescent="0.3">
      <c r="A37" s="5" t="s">
        <v>54</v>
      </c>
      <c r="B37" s="6">
        <v>7542681.4199999999</v>
      </c>
      <c r="C37" s="6">
        <v>0</v>
      </c>
      <c r="D37" s="6">
        <v>6344183.5099999998</v>
      </c>
      <c r="E37" s="6">
        <v>1198497.9099999997</v>
      </c>
      <c r="F37" s="7">
        <f t="shared" si="1"/>
        <v>0.8411045299060238</v>
      </c>
      <c r="G37" s="8">
        <v>6247641.2000000002</v>
      </c>
      <c r="H37" s="8">
        <v>0</v>
      </c>
      <c r="I37" s="8">
        <v>98229</v>
      </c>
      <c r="J37" s="8">
        <v>6149412.2000000002</v>
      </c>
      <c r="K37" s="9">
        <f t="shared" si="4"/>
        <v>1.5722573825142198E-2</v>
      </c>
      <c r="L37" s="6">
        <v>6297645.8399999999</v>
      </c>
      <c r="M37" s="6">
        <v>10985</v>
      </c>
      <c r="N37" s="6">
        <v>13385</v>
      </c>
      <c r="O37" s="6">
        <v>6284260.8399999999</v>
      </c>
      <c r="P37" s="7">
        <f t="shared" si="2"/>
        <v>2.1253973850012499E-3</v>
      </c>
      <c r="Q37" s="8">
        <v>4943466.0999999996</v>
      </c>
      <c r="R37" s="8">
        <v>0</v>
      </c>
      <c r="S37" s="8">
        <v>0</v>
      </c>
      <c r="T37" s="8">
        <v>4943466.0999999996</v>
      </c>
      <c r="U37" s="9">
        <f t="shared" si="5"/>
        <v>0</v>
      </c>
      <c r="V37" s="10">
        <f t="shared" si="6"/>
        <v>13840327.26</v>
      </c>
      <c r="W37" s="10">
        <f t="shared" si="7"/>
        <v>6357568.5099999998</v>
      </c>
      <c r="X37" s="12">
        <f t="shared" si="3"/>
        <v>0.45935102476760364</v>
      </c>
    </row>
    <row r="38" spans="1:24" x14ac:dyDescent="0.3">
      <c r="A38" s="5" t="s">
        <v>55</v>
      </c>
      <c r="B38" s="6">
        <v>19631534.120000001</v>
      </c>
      <c r="C38" s="6">
        <v>0</v>
      </c>
      <c r="D38" s="6">
        <v>0</v>
      </c>
      <c r="E38" s="6">
        <v>19631534.120000001</v>
      </c>
      <c r="F38" s="7">
        <f t="shared" si="1"/>
        <v>0</v>
      </c>
      <c r="G38" s="8">
        <v>16260899</v>
      </c>
      <c r="H38" s="8">
        <v>2143689</v>
      </c>
      <c r="I38" s="8">
        <v>9544802</v>
      </c>
      <c r="J38" s="8">
        <v>6716097</v>
      </c>
      <c r="K38" s="9">
        <f t="shared" si="4"/>
        <v>0.58697873961335101</v>
      </c>
      <c r="L38" s="6">
        <v>6228740.6299999999</v>
      </c>
      <c r="M38" s="6">
        <v>0</v>
      </c>
      <c r="N38" s="6">
        <v>0</v>
      </c>
      <c r="O38" s="6">
        <v>6228740.6299999999</v>
      </c>
      <c r="P38" s="7">
        <f t="shared" si="2"/>
        <v>0</v>
      </c>
      <c r="Q38" s="8">
        <v>12866488.300000001</v>
      </c>
      <c r="R38" s="8">
        <v>45885</v>
      </c>
      <c r="S38" s="8">
        <v>45885</v>
      </c>
      <c r="T38" s="8">
        <v>12820603.300000001</v>
      </c>
      <c r="U38" s="9">
        <f t="shared" si="5"/>
        <v>3.5662411475553897E-3</v>
      </c>
      <c r="V38" s="10">
        <f t="shared" si="6"/>
        <v>25860274.75</v>
      </c>
      <c r="W38" s="10">
        <f t="shared" si="7"/>
        <v>0</v>
      </c>
      <c r="X38" s="12">
        <f t="shared" si="3"/>
        <v>0</v>
      </c>
    </row>
    <row r="39" spans="1:24" x14ac:dyDescent="0.3">
      <c r="A39" s="5" t="s">
        <v>56</v>
      </c>
      <c r="B39" s="6">
        <v>5624150.1900000004</v>
      </c>
      <c r="C39" s="6">
        <v>196863.25000000003</v>
      </c>
      <c r="D39" s="6">
        <v>2492531.7999999998</v>
      </c>
      <c r="E39" s="6">
        <v>3131618.392</v>
      </c>
      <c r="F39" s="7">
        <f t="shared" si="1"/>
        <v>0.44318371945895696</v>
      </c>
      <c r="G39" s="8">
        <v>0</v>
      </c>
      <c r="H39" s="8"/>
      <c r="I39" s="8">
        <v>0</v>
      </c>
      <c r="J39" s="8">
        <v>0</v>
      </c>
      <c r="K39" s="9"/>
      <c r="L39" s="6">
        <v>1782453.64</v>
      </c>
      <c r="M39" s="6">
        <v>73242.100000000006</v>
      </c>
      <c r="N39" s="6">
        <v>123807.25</v>
      </c>
      <c r="O39" s="6">
        <v>1658646.3879999998</v>
      </c>
      <c r="P39" s="7">
        <f t="shared" si="2"/>
        <v>6.9458889264575774E-2</v>
      </c>
      <c r="Q39" s="8">
        <v>0</v>
      </c>
      <c r="R39" s="8"/>
      <c r="S39" s="8"/>
      <c r="T39" s="8">
        <v>0</v>
      </c>
      <c r="U39" s="9"/>
      <c r="V39" s="10">
        <f t="shared" si="6"/>
        <v>7406603.8300000001</v>
      </c>
      <c r="W39" s="10">
        <f t="shared" si="7"/>
        <v>2616339.0499999998</v>
      </c>
      <c r="X39" s="12">
        <f t="shared" si="3"/>
        <v>0.35324409271124735</v>
      </c>
    </row>
    <row r="40" spans="1:24" x14ac:dyDescent="0.3">
      <c r="A40" s="5" t="s">
        <v>57</v>
      </c>
      <c r="B40" s="6">
        <v>9325768.6500000004</v>
      </c>
      <c r="C40" s="6">
        <v>529504.9</v>
      </c>
      <c r="D40" s="6">
        <v>3599059.3400000008</v>
      </c>
      <c r="E40" s="6">
        <v>5726709.3099999996</v>
      </c>
      <c r="F40" s="7">
        <f t="shared" si="1"/>
        <v>0.38592629466526607</v>
      </c>
      <c r="G40" s="8">
        <v>0</v>
      </c>
      <c r="H40" s="8"/>
      <c r="I40" s="8">
        <v>0</v>
      </c>
      <c r="J40" s="8">
        <v>0</v>
      </c>
      <c r="K40" s="9"/>
      <c r="L40" s="6">
        <v>2955602.12</v>
      </c>
      <c r="M40" s="6">
        <v>0</v>
      </c>
      <c r="N40" s="6">
        <v>0</v>
      </c>
      <c r="O40" s="6">
        <v>2955602.12</v>
      </c>
      <c r="P40" s="7">
        <f t="shared" si="2"/>
        <v>0</v>
      </c>
      <c r="Q40" s="8">
        <v>0</v>
      </c>
      <c r="R40" s="8"/>
      <c r="S40" s="8"/>
      <c r="T40" s="8">
        <v>0</v>
      </c>
      <c r="U40" s="9"/>
      <c r="V40" s="10">
        <f t="shared" si="6"/>
        <v>12281370.77</v>
      </c>
      <c r="W40" s="10">
        <f t="shared" si="7"/>
        <v>3599059.3400000008</v>
      </c>
      <c r="X40" s="12">
        <f t="shared" si="3"/>
        <v>0.29305029604606597</v>
      </c>
    </row>
    <row r="41" spans="1:24" x14ac:dyDescent="0.3">
      <c r="A41" s="5" t="s">
        <v>58</v>
      </c>
      <c r="B41" s="6">
        <v>13285614.960000001</v>
      </c>
      <c r="C41" s="6">
        <v>3508709</v>
      </c>
      <c r="D41" s="6">
        <v>4983741.6400000006</v>
      </c>
      <c r="E41" s="6">
        <v>8301873.3200000003</v>
      </c>
      <c r="F41" s="7">
        <f t="shared" si="1"/>
        <v>0.37512314296364346</v>
      </c>
      <c r="G41" s="8">
        <v>11004542</v>
      </c>
      <c r="H41" s="8">
        <v>279199</v>
      </c>
      <c r="I41" s="8">
        <v>9033599</v>
      </c>
      <c r="J41" s="8">
        <v>1970943</v>
      </c>
      <c r="K41" s="9">
        <f t="shared" si="4"/>
        <v>0.82089731676247857</v>
      </c>
      <c r="L41" s="6">
        <v>3476539.47</v>
      </c>
      <c r="M41" s="6">
        <v>0</v>
      </c>
      <c r="N41" s="6">
        <v>0</v>
      </c>
      <c r="O41" s="6">
        <v>3476539.47</v>
      </c>
      <c r="P41" s="7">
        <f t="shared" si="2"/>
        <v>0</v>
      </c>
      <c r="Q41" s="8">
        <v>8707379.0999999996</v>
      </c>
      <c r="R41" s="8">
        <v>0</v>
      </c>
      <c r="S41" s="8">
        <v>0</v>
      </c>
      <c r="T41" s="8">
        <v>8707379.0999999996</v>
      </c>
      <c r="U41" s="9">
        <f t="shared" si="5"/>
        <v>0</v>
      </c>
      <c r="V41" s="10">
        <f t="shared" si="6"/>
        <v>16762154.430000002</v>
      </c>
      <c r="W41" s="10">
        <f t="shared" si="7"/>
        <v>4983741.6400000006</v>
      </c>
      <c r="X41" s="12">
        <f t="shared" si="3"/>
        <v>0.2973210669793358</v>
      </c>
    </row>
    <row r="42" spans="1:24" x14ac:dyDescent="0.3">
      <c r="A42" s="5" t="s">
        <v>59</v>
      </c>
      <c r="B42" s="6">
        <v>11418560.83</v>
      </c>
      <c r="C42" s="6">
        <v>1800596.06</v>
      </c>
      <c r="D42" s="6">
        <v>2229479.4500000011</v>
      </c>
      <c r="E42" s="6">
        <v>9189081.379999999</v>
      </c>
      <c r="F42" s="7">
        <f t="shared" si="1"/>
        <v>0.1952504771128851</v>
      </c>
      <c r="G42" s="8">
        <v>9458051.5999999996</v>
      </c>
      <c r="H42" s="8">
        <v>1169276</v>
      </c>
      <c r="I42" s="8">
        <v>8506824</v>
      </c>
      <c r="J42" s="8">
        <v>951227.59999999963</v>
      </c>
      <c r="K42" s="9">
        <f t="shared" si="4"/>
        <v>0.89942668530165348</v>
      </c>
      <c r="L42" s="6">
        <v>3622908.58</v>
      </c>
      <c r="M42" s="6">
        <v>0</v>
      </c>
      <c r="N42" s="6">
        <v>0</v>
      </c>
      <c r="O42" s="6">
        <v>3622908.58</v>
      </c>
      <c r="P42" s="7">
        <f t="shared" si="2"/>
        <v>0</v>
      </c>
      <c r="Q42" s="8">
        <v>7483713.5999999996</v>
      </c>
      <c r="R42" s="8">
        <v>0</v>
      </c>
      <c r="S42" s="8">
        <v>0</v>
      </c>
      <c r="T42" s="8">
        <v>7483713.5999999996</v>
      </c>
      <c r="U42" s="9">
        <f t="shared" si="5"/>
        <v>0</v>
      </c>
      <c r="V42" s="10">
        <f t="shared" si="6"/>
        <v>15041469.41</v>
      </c>
      <c r="W42" s="10">
        <f t="shared" si="7"/>
        <v>2229479.4500000011</v>
      </c>
      <c r="X42" s="12">
        <f t="shared" si="3"/>
        <v>0.14822218423140091</v>
      </c>
    </row>
    <row r="43" spans="1:24" x14ac:dyDescent="0.3">
      <c r="A43" s="5" t="s">
        <v>60</v>
      </c>
      <c r="B43" s="6">
        <v>7451709.6200000001</v>
      </c>
      <c r="C43" s="6">
        <v>845750.36</v>
      </c>
      <c r="D43" s="6">
        <v>5848103.0999999996</v>
      </c>
      <c r="E43" s="6">
        <v>1603606.52</v>
      </c>
      <c r="F43" s="7">
        <f t="shared" si="1"/>
        <v>0.78480018656443562</v>
      </c>
      <c r="G43" s="8">
        <v>0</v>
      </c>
      <c r="H43" s="8"/>
      <c r="I43" s="8">
        <v>0</v>
      </c>
      <c r="J43" s="8">
        <v>0</v>
      </c>
      <c r="K43" s="9"/>
      <c r="L43" s="6">
        <v>2361659.35</v>
      </c>
      <c r="M43" s="6">
        <v>0</v>
      </c>
      <c r="N43" s="6">
        <v>1700</v>
      </c>
      <c r="O43" s="6">
        <v>2359959.35</v>
      </c>
      <c r="P43" s="7">
        <f t="shared" si="2"/>
        <v>7.1983285819777522E-4</v>
      </c>
      <c r="Q43" s="8">
        <v>0</v>
      </c>
      <c r="R43" s="8"/>
      <c r="S43" s="8"/>
      <c r="T43" s="8">
        <v>0</v>
      </c>
      <c r="U43" s="9"/>
      <c r="V43" s="10">
        <f t="shared" si="6"/>
        <v>9813368.9700000007</v>
      </c>
      <c r="W43" s="10">
        <f t="shared" si="7"/>
        <v>5849803.0999999996</v>
      </c>
      <c r="X43" s="12">
        <f t="shared" si="3"/>
        <v>0.59610548812371811</v>
      </c>
    </row>
    <row r="44" spans="1:24" x14ac:dyDescent="0.3">
      <c r="A44" s="5" t="s">
        <v>61</v>
      </c>
      <c r="B44" s="6">
        <v>2671918.58</v>
      </c>
      <c r="C44" s="6">
        <v>142706.86000000002</v>
      </c>
      <c r="D44" s="6">
        <v>1074565.1000000001</v>
      </c>
      <c r="E44" s="6">
        <v>1597353.48</v>
      </c>
      <c r="F44" s="7">
        <f t="shared" si="1"/>
        <v>0.4021698520469138</v>
      </c>
      <c r="G44" s="8">
        <v>0</v>
      </c>
      <c r="H44" s="8"/>
      <c r="I44" s="8">
        <v>0</v>
      </c>
      <c r="J44" s="8">
        <v>0</v>
      </c>
      <c r="K44" s="9"/>
      <c r="L44" s="6">
        <v>846807.22</v>
      </c>
      <c r="M44" s="6">
        <v>0</v>
      </c>
      <c r="N44" s="6">
        <v>0</v>
      </c>
      <c r="O44" s="6">
        <v>846807.22</v>
      </c>
      <c r="P44" s="7">
        <f t="shared" si="2"/>
        <v>0</v>
      </c>
      <c r="Q44" s="8">
        <v>0</v>
      </c>
      <c r="R44" s="8"/>
      <c r="S44" s="8"/>
      <c r="T44" s="8">
        <v>0</v>
      </c>
      <c r="U44" s="9"/>
      <c r="V44" s="10">
        <f t="shared" si="6"/>
        <v>3518725.8</v>
      </c>
      <c r="W44" s="10">
        <f t="shared" si="7"/>
        <v>1074565.1000000001</v>
      </c>
      <c r="X44" s="12">
        <f t="shared" si="3"/>
        <v>0.30538472193542338</v>
      </c>
    </row>
    <row r="45" spans="1:24" x14ac:dyDescent="0.3">
      <c r="A45" s="5" t="s">
        <v>62</v>
      </c>
      <c r="B45" s="6">
        <v>7196849.6900000004</v>
      </c>
      <c r="C45" s="6">
        <v>798675.85999999987</v>
      </c>
      <c r="D45" s="6">
        <v>4428143.9800000004</v>
      </c>
      <c r="E45" s="6">
        <v>2768705.71</v>
      </c>
      <c r="F45" s="7">
        <f t="shared" si="1"/>
        <v>0.61528921274441684</v>
      </c>
      <c r="G45" s="8">
        <v>0</v>
      </c>
      <c r="H45" s="8"/>
      <c r="I45" s="8">
        <v>0</v>
      </c>
      <c r="J45" s="8">
        <v>0</v>
      </c>
      <c r="K45" s="9"/>
      <c r="L45" s="6">
        <v>2280886.9700000002</v>
      </c>
      <c r="M45" s="6">
        <v>0</v>
      </c>
      <c r="N45" s="6">
        <v>0</v>
      </c>
      <c r="O45" s="6">
        <v>2280886.9700000002</v>
      </c>
      <c r="P45" s="7">
        <f t="shared" si="2"/>
        <v>0</v>
      </c>
      <c r="Q45" s="8">
        <v>0</v>
      </c>
      <c r="R45" s="8"/>
      <c r="S45" s="8"/>
      <c r="T45" s="8">
        <v>0</v>
      </c>
      <c r="U45" s="9"/>
      <c r="V45" s="10">
        <f t="shared" si="6"/>
        <v>9477736.6600000001</v>
      </c>
      <c r="W45" s="10">
        <f t="shared" si="7"/>
        <v>4428143.9800000004</v>
      </c>
      <c r="X45" s="12">
        <f t="shared" si="3"/>
        <v>0.4672153425288354</v>
      </c>
    </row>
    <row r="46" spans="1:24" x14ac:dyDescent="0.3">
      <c r="A46" s="5" t="s">
        <v>63</v>
      </c>
      <c r="B46" s="6">
        <v>3034510.26</v>
      </c>
      <c r="C46" s="6">
        <v>135023.63999999998</v>
      </c>
      <c r="D46" s="6">
        <v>907351.73</v>
      </c>
      <c r="E46" s="6">
        <v>2127158.5299999998</v>
      </c>
      <c r="F46" s="7">
        <f t="shared" si="1"/>
        <v>0.29901092837300214</v>
      </c>
      <c r="G46" s="8">
        <v>0</v>
      </c>
      <c r="H46" s="8"/>
      <c r="I46" s="8">
        <v>0</v>
      </c>
      <c r="J46" s="8">
        <v>0</v>
      </c>
      <c r="K46" s="9"/>
      <c r="L46" s="6">
        <v>961722.87</v>
      </c>
      <c r="M46" s="6">
        <v>0</v>
      </c>
      <c r="N46" s="6">
        <v>21638</v>
      </c>
      <c r="O46" s="6">
        <v>940084.87</v>
      </c>
      <c r="P46" s="7">
        <f t="shared" si="2"/>
        <v>2.2499204994469977E-2</v>
      </c>
      <c r="Q46" s="8">
        <v>0</v>
      </c>
      <c r="R46" s="8"/>
      <c r="S46" s="8"/>
      <c r="T46" s="8">
        <v>0</v>
      </c>
      <c r="U46" s="9"/>
      <c r="V46" s="10">
        <f t="shared" si="6"/>
        <v>3996233.13</v>
      </c>
      <c r="W46" s="10">
        <f t="shared" si="7"/>
        <v>928989.73</v>
      </c>
      <c r="X46" s="12">
        <f t="shared" si="3"/>
        <v>0.23246635013007863</v>
      </c>
    </row>
    <row r="47" spans="1:24" x14ac:dyDescent="0.3">
      <c r="A47" s="5" t="s">
        <v>64</v>
      </c>
      <c r="B47" s="6">
        <v>11198775.35</v>
      </c>
      <c r="C47" s="6">
        <v>1509734.8399999999</v>
      </c>
      <c r="D47" s="6">
        <v>10547333.529999999</v>
      </c>
      <c r="E47" s="6">
        <v>651441.82000000007</v>
      </c>
      <c r="F47" s="7">
        <f t="shared" si="1"/>
        <v>0.94182919117133634</v>
      </c>
      <c r="G47" s="8">
        <v>0</v>
      </c>
      <c r="H47" s="8"/>
      <c r="I47" s="8">
        <v>0</v>
      </c>
      <c r="J47" s="8">
        <v>0</v>
      </c>
      <c r="K47" s="9"/>
      <c r="L47" s="6">
        <v>3549211.37</v>
      </c>
      <c r="M47" s="6">
        <v>0</v>
      </c>
      <c r="N47" s="6">
        <v>0</v>
      </c>
      <c r="O47" s="6">
        <v>3549211.37</v>
      </c>
      <c r="P47" s="7">
        <f t="shared" si="2"/>
        <v>0</v>
      </c>
      <c r="Q47" s="8">
        <v>0</v>
      </c>
      <c r="R47" s="8"/>
      <c r="S47" s="8"/>
      <c r="T47" s="8">
        <v>0</v>
      </c>
      <c r="U47" s="9"/>
      <c r="V47" s="10">
        <f t="shared" si="6"/>
        <v>14747986.719999999</v>
      </c>
      <c r="W47" s="10">
        <f t="shared" si="7"/>
        <v>10547333.529999999</v>
      </c>
      <c r="X47" s="12">
        <f t="shared" si="3"/>
        <v>0.7151710759066916</v>
      </c>
    </row>
    <row r="48" spans="1:24" x14ac:dyDescent="0.3">
      <c r="A48" s="5" t="s">
        <v>65</v>
      </c>
      <c r="B48" s="6">
        <v>29890816.949999999</v>
      </c>
      <c r="C48" s="6">
        <v>3000044.74</v>
      </c>
      <c r="D48" s="6">
        <v>10859343.949999999</v>
      </c>
      <c r="E48" s="6">
        <v>19031473</v>
      </c>
      <c r="F48" s="7">
        <f t="shared" si="1"/>
        <v>0.36330033963825803</v>
      </c>
      <c r="G48" s="8">
        <v>24758714.800000001</v>
      </c>
      <c r="H48" s="8">
        <v>525264</v>
      </c>
      <c r="I48" s="8">
        <v>17125583</v>
      </c>
      <c r="J48" s="8">
        <v>7633131.8000000007</v>
      </c>
      <c r="K48" s="9">
        <f t="shared" si="4"/>
        <v>0.69169919110664013</v>
      </c>
      <c r="L48" s="6">
        <v>7821738.4500000002</v>
      </c>
      <c r="M48" s="6">
        <v>0</v>
      </c>
      <c r="N48" s="6">
        <v>0</v>
      </c>
      <c r="O48" s="6">
        <v>7821738.4500000002</v>
      </c>
      <c r="P48" s="7">
        <f t="shared" si="2"/>
        <v>0</v>
      </c>
      <c r="Q48" s="8">
        <v>19590412.300000001</v>
      </c>
      <c r="R48" s="8">
        <v>1453219</v>
      </c>
      <c r="S48" s="8">
        <v>5453538</v>
      </c>
      <c r="T48" s="8">
        <v>14136874.300000001</v>
      </c>
      <c r="U48" s="9">
        <f t="shared" si="5"/>
        <v>0.27837790836081583</v>
      </c>
      <c r="V48" s="10">
        <f t="shared" si="6"/>
        <v>37712555.399999999</v>
      </c>
      <c r="W48" s="10">
        <f t="shared" si="7"/>
        <v>10859343.949999999</v>
      </c>
      <c r="X48" s="12">
        <f t="shared" si="3"/>
        <v>0.28795036122108025</v>
      </c>
    </row>
    <row r="49" spans="1:24" x14ac:dyDescent="0.3">
      <c r="A49" s="5" t="s">
        <v>66</v>
      </c>
      <c r="B49" s="6">
        <v>1198992.6299999999</v>
      </c>
      <c r="C49" s="6">
        <v>61468.799999999996</v>
      </c>
      <c r="D49" s="6">
        <v>317706.68000000005</v>
      </c>
      <c r="E49" s="6">
        <v>881285.94999999984</v>
      </c>
      <c r="F49" s="7">
        <f t="shared" si="1"/>
        <v>0.26497800908083985</v>
      </c>
      <c r="G49" s="8">
        <v>0</v>
      </c>
      <c r="H49" s="8"/>
      <c r="I49" s="8">
        <v>0</v>
      </c>
      <c r="J49" s="8">
        <v>0</v>
      </c>
      <c r="K49" s="9"/>
      <c r="L49" s="6">
        <v>379994.97</v>
      </c>
      <c r="M49" s="6">
        <v>0</v>
      </c>
      <c r="N49" s="6">
        <v>0</v>
      </c>
      <c r="O49" s="6">
        <v>379994.97</v>
      </c>
      <c r="P49" s="7">
        <f t="shared" si="2"/>
        <v>0</v>
      </c>
      <c r="Q49" s="8">
        <v>0</v>
      </c>
      <c r="R49" s="8"/>
      <c r="S49" s="8"/>
      <c r="T49" s="8">
        <v>0</v>
      </c>
      <c r="U49" s="9"/>
      <c r="V49" s="10">
        <f t="shared" si="6"/>
        <v>1578987.5999999999</v>
      </c>
      <c r="W49" s="10">
        <f t="shared" si="7"/>
        <v>317706.68000000005</v>
      </c>
      <c r="X49" s="12">
        <f t="shared" si="3"/>
        <v>0.20120910385870039</v>
      </c>
    </row>
    <row r="50" spans="1:24" x14ac:dyDescent="0.3">
      <c r="A50" s="5" t="s">
        <v>67</v>
      </c>
      <c r="B50" s="6">
        <v>10982131.810000001</v>
      </c>
      <c r="C50" s="6">
        <v>0</v>
      </c>
      <c r="D50" s="6">
        <v>3593119.6400000015</v>
      </c>
      <c r="E50" s="6">
        <v>7389012.169999999</v>
      </c>
      <c r="F50" s="7">
        <f t="shared" si="1"/>
        <v>0.3271787028387525</v>
      </c>
      <c r="G50" s="8">
        <v>9096555.3000000007</v>
      </c>
      <c r="H50" s="8">
        <v>0</v>
      </c>
      <c r="I50" s="8">
        <v>4162603</v>
      </c>
      <c r="J50" s="8">
        <v>4933952.3000000007</v>
      </c>
      <c r="K50" s="9">
        <f t="shared" si="4"/>
        <v>0.45760212110181969</v>
      </c>
      <c r="L50" s="6">
        <v>3484437.32</v>
      </c>
      <c r="M50" s="6">
        <v>814993.47</v>
      </c>
      <c r="N50" s="6">
        <v>814993.4700000002</v>
      </c>
      <c r="O50" s="6">
        <v>2669443.8499999996</v>
      </c>
      <c r="P50" s="7">
        <f t="shared" si="2"/>
        <v>0.23389528786243174</v>
      </c>
      <c r="Q50" s="8">
        <v>7197678.5</v>
      </c>
      <c r="R50" s="8">
        <v>0</v>
      </c>
      <c r="S50" s="8">
        <v>2765093</v>
      </c>
      <c r="T50" s="8">
        <v>4432585.5</v>
      </c>
      <c r="U50" s="9">
        <f t="shared" si="5"/>
        <v>0.38416456083721995</v>
      </c>
      <c r="V50" s="10">
        <f t="shared" si="6"/>
        <v>14466569.130000001</v>
      </c>
      <c r="W50" s="10">
        <f t="shared" si="7"/>
        <v>4408113.1100000013</v>
      </c>
      <c r="X50" s="12">
        <f t="shared" si="3"/>
        <v>0.30471033390070978</v>
      </c>
    </row>
    <row r="51" spans="1:24" x14ac:dyDescent="0.3">
      <c r="A51" s="5" t="s">
        <v>68</v>
      </c>
      <c r="B51" s="6">
        <v>5974771.6799999997</v>
      </c>
      <c r="C51" s="6">
        <v>475156.31</v>
      </c>
      <c r="D51" s="6">
        <v>3877794.53</v>
      </c>
      <c r="E51" s="6">
        <v>2096977.15</v>
      </c>
      <c r="F51" s="7">
        <f t="shared" si="1"/>
        <v>0.64902806963830295</v>
      </c>
      <c r="G51" s="8">
        <v>0</v>
      </c>
      <c r="H51" s="8"/>
      <c r="I51" s="8">
        <v>0</v>
      </c>
      <c r="J51" s="8">
        <v>0</v>
      </c>
      <c r="K51" s="9"/>
      <c r="L51" s="6">
        <v>1893575.59</v>
      </c>
      <c r="M51" s="6">
        <v>0</v>
      </c>
      <c r="N51" s="6">
        <v>0</v>
      </c>
      <c r="O51" s="6">
        <v>1893575.59</v>
      </c>
      <c r="P51" s="7">
        <f t="shared" si="2"/>
        <v>0</v>
      </c>
      <c r="Q51" s="8">
        <v>0</v>
      </c>
      <c r="R51" s="8"/>
      <c r="S51" s="8"/>
      <c r="T51" s="8">
        <v>0</v>
      </c>
      <c r="U51" s="9"/>
      <c r="V51" s="10">
        <f t="shared" si="6"/>
        <v>7868347.2699999996</v>
      </c>
      <c r="W51" s="10">
        <f t="shared" si="7"/>
        <v>3877794.53</v>
      </c>
      <c r="X51" s="12">
        <f t="shared" si="3"/>
        <v>0.49283469538578206</v>
      </c>
    </row>
    <row r="52" spans="1:24" x14ac:dyDescent="0.3">
      <c r="A52" s="5" t="s">
        <v>69</v>
      </c>
      <c r="B52" s="6">
        <v>3043323.48</v>
      </c>
      <c r="C52" s="6">
        <v>88874.06</v>
      </c>
      <c r="D52" s="6">
        <v>678601.11000000034</v>
      </c>
      <c r="E52" s="6">
        <v>2364722.3699999996</v>
      </c>
      <c r="F52" s="7">
        <f t="shared" si="1"/>
        <v>0.22298027615519869</v>
      </c>
      <c r="G52" s="8">
        <v>0</v>
      </c>
      <c r="H52" s="8"/>
      <c r="I52" s="8">
        <v>0</v>
      </c>
      <c r="J52" s="8">
        <v>0</v>
      </c>
      <c r="K52" s="9"/>
      <c r="L52" s="6">
        <v>964516.03</v>
      </c>
      <c r="M52" s="6">
        <v>15875.68</v>
      </c>
      <c r="N52" s="6">
        <v>15875.68</v>
      </c>
      <c r="O52" s="6">
        <v>948640.35</v>
      </c>
      <c r="P52" s="7">
        <f t="shared" si="2"/>
        <v>1.6459736807069966E-2</v>
      </c>
      <c r="Q52" s="8">
        <v>0</v>
      </c>
      <c r="R52" s="8"/>
      <c r="S52" s="8"/>
      <c r="T52" s="8">
        <v>0</v>
      </c>
      <c r="U52" s="9"/>
      <c r="V52" s="10">
        <f t="shared" si="6"/>
        <v>4007839.51</v>
      </c>
      <c r="W52" s="10">
        <f t="shared" si="7"/>
        <v>694476.79000000039</v>
      </c>
      <c r="X52" s="12">
        <f t="shared" si="3"/>
        <v>0.1732795907289213</v>
      </c>
    </row>
    <row r="53" spans="1:24" x14ac:dyDescent="0.3">
      <c r="A53" s="5" t="s">
        <v>70</v>
      </c>
      <c r="B53" s="6">
        <v>56984128.380000003</v>
      </c>
      <c r="C53" s="6">
        <v>26659</v>
      </c>
      <c r="D53" s="6">
        <v>55204728.400000006</v>
      </c>
      <c r="E53" s="6">
        <v>1779399.9800000004</v>
      </c>
      <c r="F53" s="7">
        <f t="shared" si="1"/>
        <v>0.9687737615615698</v>
      </c>
      <c r="G53" s="8">
        <v>47200241.700000003</v>
      </c>
      <c r="H53" s="8">
        <v>0</v>
      </c>
      <c r="I53" s="8">
        <v>43116099</v>
      </c>
      <c r="J53" s="8">
        <v>4084142.700000003</v>
      </c>
      <c r="K53" s="9">
        <f t="shared" si="4"/>
        <v>0.9134719960554778</v>
      </c>
      <c r="L53" s="6">
        <v>44409393.799999997</v>
      </c>
      <c r="M53" s="6">
        <v>7076923.3100000005</v>
      </c>
      <c r="N53" s="6">
        <v>19259332.57</v>
      </c>
      <c r="O53" s="6">
        <v>25150061.229999997</v>
      </c>
      <c r="P53" s="7">
        <f t="shared" si="2"/>
        <v>0.43367699763557688</v>
      </c>
      <c r="Q53" s="8">
        <v>37347342.200000003</v>
      </c>
      <c r="R53" s="8">
        <v>18269737</v>
      </c>
      <c r="S53" s="8">
        <v>37971197</v>
      </c>
      <c r="T53" s="8">
        <v>-623854.80000000005</v>
      </c>
      <c r="U53" s="9">
        <f t="shared" si="5"/>
        <v>1.0167041284131859</v>
      </c>
      <c r="V53" s="10">
        <f t="shared" si="6"/>
        <v>101393522.18000001</v>
      </c>
      <c r="W53" s="10">
        <f t="shared" si="7"/>
        <v>74464060.969999999</v>
      </c>
      <c r="X53" s="12">
        <f t="shared" si="3"/>
        <v>0.73440649233791111</v>
      </c>
    </row>
    <row r="54" spans="1:24" x14ac:dyDescent="0.3">
      <c r="A54" s="5" t="s">
        <v>71</v>
      </c>
      <c r="B54" s="6">
        <v>3670574.87</v>
      </c>
      <c r="C54" s="6">
        <v>212060.61000000002</v>
      </c>
      <c r="D54" s="6">
        <v>2209223.0300000003</v>
      </c>
      <c r="E54" s="6">
        <v>1461351.8399999996</v>
      </c>
      <c r="F54" s="7">
        <f t="shared" si="1"/>
        <v>0.60187385034867857</v>
      </c>
      <c r="G54" s="8">
        <v>0</v>
      </c>
      <c r="H54" s="8"/>
      <c r="I54" s="8">
        <v>0</v>
      </c>
      <c r="J54" s="8">
        <v>0</v>
      </c>
      <c r="K54" s="9"/>
      <c r="L54" s="6">
        <v>1163309.8799999999</v>
      </c>
      <c r="M54" s="6">
        <v>0</v>
      </c>
      <c r="N54" s="6">
        <v>0</v>
      </c>
      <c r="O54" s="6">
        <v>1163309.8799999999</v>
      </c>
      <c r="P54" s="7">
        <f t="shared" si="2"/>
        <v>0</v>
      </c>
      <c r="Q54" s="8">
        <v>0</v>
      </c>
      <c r="R54" s="8"/>
      <c r="S54" s="8"/>
      <c r="T54" s="8">
        <v>0</v>
      </c>
      <c r="U54" s="9"/>
      <c r="V54" s="10">
        <f t="shared" si="6"/>
        <v>4833884.75</v>
      </c>
      <c r="W54" s="10">
        <f t="shared" si="7"/>
        <v>2209223.0300000003</v>
      </c>
      <c r="X54" s="12">
        <f t="shared" si="3"/>
        <v>0.45702848625011183</v>
      </c>
    </row>
    <row r="55" spans="1:24" x14ac:dyDescent="0.3">
      <c r="A55" s="5" t="s">
        <v>72</v>
      </c>
      <c r="B55" s="6">
        <v>1086920.04</v>
      </c>
      <c r="C55" s="6">
        <v>35635</v>
      </c>
      <c r="D55" s="6">
        <v>249441.72999999998</v>
      </c>
      <c r="E55" s="6">
        <v>837478.31</v>
      </c>
      <c r="F55" s="7">
        <f t="shared" si="1"/>
        <v>0.22949409415618097</v>
      </c>
      <c r="G55" s="8">
        <v>0</v>
      </c>
      <c r="H55" s="8"/>
      <c r="I55" s="8">
        <v>0</v>
      </c>
      <c r="J55" s="8">
        <v>0</v>
      </c>
      <c r="K55" s="9"/>
      <c r="L55" s="6">
        <v>344475.97</v>
      </c>
      <c r="M55" s="6">
        <v>15362.35</v>
      </c>
      <c r="N55" s="6">
        <v>29088.789999999979</v>
      </c>
      <c r="O55" s="6">
        <v>315387.18</v>
      </c>
      <c r="P55" s="7">
        <f t="shared" si="2"/>
        <v>8.4443597038132964E-2</v>
      </c>
      <c r="Q55" s="8">
        <v>0</v>
      </c>
      <c r="R55" s="8"/>
      <c r="S55" s="8"/>
      <c r="T55" s="8">
        <v>0</v>
      </c>
      <c r="U55" s="9"/>
      <c r="V55" s="10">
        <f t="shared" si="6"/>
        <v>1431396.01</v>
      </c>
      <c r="W55" s="10">
        <f t="shared" si="7"/>
        <v>278530.51999999996</v>
      </c>
      <c r="X55" s="12">
        <f t="shared" si="3"/>
        <v>0.19458662596104342</v>
      </c>
    </row>
    <row r="56" spans="1:24" x14ac:dyDescent="0.3">
      <c r="A56" s="5" t="s">
        <v>73</v>
      </c>
      <c r="B56" s="6">
        <v>9297224.3399999999</v>
      </c>
      <c r="C56" s="6">
        <v>802923.1100000001</v>
      </c>
      <c r="D56" s="6">
        <v>4523724.26</v>
      </c>
      <c r="E56" s="6">
        <v>4773500.08</v>
      </c>
      <c r="F56" s="7">
        <f t="shared" si="1"/>
        <v>0.48656718334065713</v>
      </c>
      <c r="G56" s="8">
        <v>0</v>
      </c>
      <c r="H56" s="8"/>
      <c r="I56" s="8">
        <v>0</v>
      </c>
      <c r="J56" s="8">
        <v>0</v>
      </c>
      <c r="K56" s="9"/>
      <c r="L56" s="6">
        <v>2946555.61</v>
      </c>
      <c r="M56" s="6">
        <v>0</v>
      </c>
      <c r="N56" s="6">
        <v>0</v>
      </c>
      <c r="O56" s="6">
        <v>2946555.61</v>
      </c>
      <c r="P56" s="7">
        <f t="shared" si="2"/>
        <v>0</v>
      </c>
      <c r="Q56" s="8">
        <v>0</v>
      </c>
      <c r="R56" s="8"/>
      <c r="S56" s="8"/>
      <c r="T56" s="8">
        <v>0</v>
      </c>
      <c r="U56" s="9"/>
      <c r="V56" s="10">
        <f t="shared" si="6"/>
        <v>12243779.949999999</v>
      </c>
      <c r="W56" s="10">
        <f t="shared" si="7"/>
        <v>4523724.26</v>
      </c>
      <c r="X56" s="12">
        <f t="shared" si="3"/>
        <v>0.36947121546397932</v>
      </c>
    </row>
    <row r="57" spans="1:24" x14ac:dyDescent="0.3">
      <c r="A57" s="5" t="s">
        <v>74</v>
      </c>
      <c r="B57" s="6">
        <v>2655278.64</v>
      </c>
      <c r="C57" s="6">
        <v>161079.57999999999</v>
      </c>
      <c r="D57" s="6">
        <v>1008235.25</v>
      </c>
      <c r="E57" s="6">
        <v>1647043.3900000001</v>
      </c>
      <c r="F57" s="7">
        <f t="shared" si="1"/>
        <v>0.37970977313326332</v>
      </c>
      <c r="G57" s="8">
        <v>0</v>
      </c>
      <c r="H57" s="8"/>
      <c r="I57" s="8">
        <v>0</v>
      </c>
      <c r="J57" s="8">
        <v>0</v>
      </c>
      <c r="K57" s="9"/>
      <c r="L57" s="6">
        <v>841533.56</v>
      </c>
      <c r="M57" s="6">
        <v>0</v>
      </c>
      <c r="N57" s="6">
        <v>0</v>
      </c>
      <c r="O57" s="6">
        <v>841533.56</v>
      </c>
      <c r="P57" s="7">
        <f t="shared" si="2"/>
        <v>0</v>
      </c>
      <c r="Q57" s="8">
        <v>0</v>
      </c>
      <c r="R57" s="8"/>
      <c r="S57" s="8"/>
      <c r="T57" s="8">
        <v>0</v>
      </c>
      <c r="U57" s="9"/>
      <c r="V57" s="10">
        <f t="shared" si="6"/>
        <v>3496812.2</v>
      </c>
      <c r="W57" s="10">
        <f t="shared" si="7"/>
        <v>1008235.25</v>
      </c>
      <c r="X57" s="12">
        <f t="shared" si="3"/>
        <v>0.28832982509040661</v>
      </c>
    </row>
    <row r="58" spans="1:24" x14ac:dyDescent="0.3">
      <c r="A58" s="5" t="s">
        <v>75</v>
      </c>
      <c r="B58" s="6">
        <v>4830631.4800000004</v>
      </c>
      <c r="C58" s="6">
        <v>222656.59</v>
      </c>
      <c r="D58" s="6">
        <v>1813738</v>
      </c>
      <c r="E58" s="6">
        <v>3016893.4800000004</v>
      </c>
      <c r="F58" s="7">
        <f t="shared" si="1"/>
        <v>0.37546602499265785</v>
      </c>
      <c r="G58" s="8">
        <v>0</v>
      </c>
      <c r="H58" s="8"/>
      <c r="I58" s="8">
        <v>0</v>
      </c>
      <c r="J58" s="8">
        <v>0</v>
      </c>
      <c r="K58" s="9"/>
      <c r="L58" s="6">
        <v>1530964.92</v>
      </c>
      <c r="M58" s="6">
        <v>5144.79</v>
      </c>
      <c r="N58" s="6">
        <v>11127.99</v>
      </c>
      <c r="O58" s="6">
        <v>1519836.93</v>
      </c>
      <c r="P58" s="7">
        <f t="shared" si="2"/>
        <v>7.2686120071255456E-3</v>
      </c>
      <c r="Q58" s="8">
        <v>0</v>
      </c>
      <c r="R58" s="8"/>
      <c r="S58" s="8"/>
      <c r="T58" s="8">
        <v>0</v>
      </c>
      <c r="U58" s="9"/>
      <c r="V58" s="10">
        <f t="shared" si="6"/>
        <v>6361596.4000000004</v>
      </c>
      <c r="W58" s="10">
        <f t="shared" si="7"/>
        <v>1824865.99</v>
      </c>
      <c r="X58" s="12">
        <f t="shared" si="3"/>
        <v>0.28685661196614104</v>
      </c>
    </row>
    <row r="59" spans="1:24" x14ac:dyDescent="0.3">
      <c r="A59" s="5" t="s">
        <v>76</v>
      </c>
      <c r="B59" s="6">
        <v>398962.66</v>
      </c>
      <c r="C59" s="6">
        <v>0</v>
      </c>
      <c r="D59" s="6">
        <v>64871.049999999988</v>
      </c>
      <c r="E59" s="6">
        <v>334091.61</v>
      </c>
      <c r="F59" s="7">
        <f t="shared" si="1"/>
        <v>0.16259930189958127</v>
      </c>
      <c r="G59" s="8">
        <v>0</v>
      </c>
      <c r="H59" s="8"/>
      <c r="I59" s="8">
        <v>0</v>
      </c>
      <c r="J59" s="8">
        <v>0</v>
      </c>
      <c r="K59" s="9"/>
      <c r="L59" s="6">
        <v>126442.64</v>
      </c>
      <c r="M59" s="6">
        <v>0</v>
      </c>
      <c r="N59" s="6">
        <v>0</v>
      </c>
      <c r="O59" s="6">
        <v>126442.64</v>
      </c>
      <c r="P59" s="7">
        <f t="shared" si="2"/>
        <v>0</v>
      </c>
      <c r="Q59" s="8">
        <v>0</v>
      </c>
      <c r="R59" s="8"/>
      <c r="S59" s="8"/>
      <c r="T59" s="8">
        <v>0</v>
      </c>
      <c r="U59" s="9"/>
      <c r="V59" s="10">
        <f t="shared" si="6"/>
        <v>525405.29999999993</v>
      </c>
      <c r="W59" s="10">
        <f t="shared" si="7"/>
        <v>64871.049999999988</v>
      </c>
      <c r="X59" s="12">
        <f t="shared" si="3"/>
        <v>0.12346858701273093</v>
      </c>
    </row>
    <row r="60" spans="1:24" x14ac:dyDescent="0.3">
      <c r="A60" s="5" t="s">
        <v>77</v>
      </c>
      <c r="B60" s="6">
        <v>2652384.7999999998</v>
      </c>
      <c r="C60" s="6">
        <v>78259.86</v>
      </c>
      <c r="D60" s="6">
        <v>621591.02999999956</v>
      </c>
      <c r="E60" s="6">
        <v>2030793.7700000003</v>
      </c>
      <c r="F60" s="7">
        <f t="shared" si="1"/>
        <v>0.23435175393856864</v>
      </c>
      <c r="G60" s="8">
        <v>0</v>
      </c>
      <c r="H60" s="8"/>
      <c r="I60" s="8">
        <v>0</v>
      </c>
      <c r="J60" s="8">
        <v>0</v>
      </c>
      <c r="K60" s="9"/>
      <c r="L60" s="6">
        <v>840616.41</v>
      </c>
      <c r="M60" s="6">
        <v>0</v>
      </c>
      <c r="N60" s="6">
        <v>0</v>
      </c>
      <c r="O60" s="6">
        <v>840616.41</v>
      </c>
      <c r="P60" s="7">
        <f t="shared" si="2"/>
        <v>0</v>
      </c>
      <c r="Q60" s="8">
        <v>0</v>
      </c>
      <c r="R60" s="8"/>
      <c r="S60" s="8"/>
      <c r="T60" s="8">
        <v>0</v>
      </c>
      <c r="U60" s="9"/>
      <c r="V60" s="10">
        <f t="shared" si="6"/>
        <v>3493001.21</v>
      </c>
      <c r="W60" s="10">
        <f t="shared" si="7"/>
        <v>621591.02999999956</v>
      </c>
      <c r="X60" s="12">
        <f t="shared" si="3"/>
        <v>0.17795328218623765</v>
      </c>
    </row>
    <row r="61" spans="1:24" x14ac:dyDescent="0.3">
      <c r="A61" s="5" t="s">
        <v>78</v>
      </c>
      <c r="B61" s="6">
        <v>2669682.39</v>
      </c>
      <c r="C61" s="6">
        <v>102617.47000000002</v>
      </c>
      <c r="D61" s="6">
        <v>503756.44000000041</v>
      </c>
      <c r="E61" s="6">
        <v>2165925.9499999997</v>
      </c>
      <c r="F61" s="7">
        <f t="shared" si="1"/>
        <v>0.18869527022650825</v>
      </c>
      <c r="G61" s="8">
        <v>0</v>
      </c>
      <c r="H61" s="8"/>
      <c r="I61" s="8">
        <v>0</v>
      </c>
      <c r="J61" s="8">
        <v>0</v>
      </c>
      <c r="K61" s="9"/>
      <c r="L61" s="6">
        <v>846098.51</v>
      </c>
      <c r="M61" s="6">
        <v>0</v>
      </c>
      <c r="N61" s="6">
        <v>0</v>
      </c>
      <c r="O61" s="6">
        <v>846098.51</v>
      </c>
      <c r="P61" s="7">
        <f t="shared" si="2"/>
        <v>0</v>
      </c>
      <c r="Q61" s="8">
        <v>0</v>
      </c>
      <c r="R61" s="8"/>
      <c r="S61" s="8"/>
      <c r="T61" s="8">
        <v>0</v>
      </c>
      <c r="U61" s="9"/>
      <c r="V61" s="10">
        <f t="shared" si="6"/>
        <v>3515780.9000000004</v>
      </c>
      <c r="W61" s="10">
        <f t="shared" si="7"/>
        <v>503756.44000000041</v>
      </c>
      <c r="X61" s="12">
        <f t="shared" si="3"/>
        <v>0.14328436678178677</v>
      </c>
    </row>
    <row r="62" spans="1:24" x14ac:dyDescent="0.3">
      <c r="A62" s="5" t="s">
        <v>79</v>
      </c>
      <c r="B62" s="6">
        <v>2954599.35</v>
      </c>
      <c r="C62" s="6">
        <v>100306.01</v>
      </c>
      <c r="D62" s="6">
        <v>1131130.4400000002</v>
      </c>
      <c r="E62" s="6">
        <v>1823468.91</v>
      </c>
      <c r="F62" s="7">
        <f t="shared" si="1"/>
        <v>0.3828371653842001</v>
      </c>
      <c r="G62" s="8">
        <v>0</v>
      </c>
      <c r="H62" s="8"/>
      <c r="I62" s="8">
        <v>0</v>
      </c>
      <c r="J62" s="8">
        <v>0</v>
      </c>
      <c r="K62" s="9"/>
      <c r="L62" s="6">
        <v>936396.82</v>
      </c>
      <c r="M62" s="6">
        <v>0</v>
      </c>
      <c r="N62" s="6">
        <v>0</v>
      </c>
      <c r="O62" s="6">
        <v>936396.82</v>
      </c>
      <c r="P62" s="7">
        <f t="shared" si="2"/>
        <v>0</v>
      </c>
      <c r="Q62" s="8">
        <v>0</v>
      </c>
      <c r="R62" s="8"/>
      <c r="S62" s="8"/>
      <c r="T62" s="8">
        <v>0</v>
      </c>
      <c r="U62" s="9"/>
      <c r="V62" s="10">
        <f t="shared" si="6"/>
        <v>3890996.17</v>
      </c>
      <c r="W62" s="10">
        <f t="shared" si="7"/>
        <v>1131130.4400000002</v>
      </c>
      <c r="X62" s="12">
        <f t="shared" si="3"/>
        <v>0.29070458838308244</v>
      </c>
    </row>
    <row r="63" spans="1:24" x14ac:dyDescent="0.3">
      <c r="A63" s="5" t="s">
        <v>80</v>
      </c>
      <c r="B63" s="6">
        <v>3332449.74</v>
      </c>
      <c r="C63" s="6">
        <v>0</v>
      </c>
      <c r="D63" s="6">
        <v>1839313.3200000003</v>
      </c>
      <c r="E63" s="6">
        <v>1493136.42</v>
      </c>
      <c r="F63" s="7">
        <f t="shared" si="1"/>
        <v>0.55194030323170007</v>
      </c>
      <c r="G63" s="8">
        <v>0</v>
      </c>
      <c r="H63" s="8"/>
      <c r="I63" s="8">
        <v>0</v>
      </c>
      <c r="J63" s="8">
        <v>0</v>
      </c>
      <c r="K63" s="9"/>
      <c r="L63" s="6">
        <v>1056148.3899999999</v>
      </c>
      <c r="M63" s="6">
        <v>0</v>
      </c>
      <c r="N63" s="6">
        <v>0</v>
      </c>
      <c r="O63" s="6">
        <v>1056148.3899999999</v>
      </c>
      <c r="P63" s="7">
        <f t="shared" si="2"/>
        <v>0</v>
      </c>
      <c r="Q63" s="8">
        <v>0</v>
      </c>
      <c r="R63" s="8"/>
      <c r="S63" s="8"/>
      <c r="T63" s="8">
        <v>0</v>
      </c>
      <c r="U63" s="9"/>
      <c r="V63" s="10">
        <f t="shared" si="6"/>
        <v>4388598.13</v>
      </c>
      <c r="W63" s="10">
        <f t="shared" si="7"/>
        <v>1839313.3200000003</v>
      </c>
      <c r="X63" s="12">
        <f t="shared" si="3"/>
        <v>0.41911181327509711</v>
      </c>
    </row>
    <row r="64" spans="1:24" x14ac:dyDescent="0.3">
      <c r="A64" s="5" t="s">
        <v>81</v>
      </c>
      <c r="B64" s="6">
        <v>2577603.9700000002</v>
      </c>
      <c r="C64" s="6">
        <v>218936.11</v>
      </c>
      <c r="D64" s="6">
        <v>1935696.8000000003</v>
      </c>
      <c r="E64" s="6">
        <v>641907.17000000004</v>
      </c>
      <c r="F64" s="7">
        <f t="shared" si="1"/>
        <v>0.75096749637610161</v>
      </c>
      <c r="G64" s="8">
        <v>0</v>
      </c>
      <c r="H64" s="8"/>
      <c r="I64" s="8">
        <v>0</v>
      </c>
      <c r="J64" s="8">
        <v>0</v>
      </c>
      <c r="K64" s="9"/>
      <c r="L64" s="6">
        <v>816916.23</v>
      </c>
      <c r="M64" s="6">
        <v>0</v>
      </c>
      <c r="N64" s="6">
        <v>0</v>
      </c>
      <c r="O64" s="6">
        <v>816916.23</v>
      </c>
      <c r="P64" s="7">
        <f t="shared" si="2"/>
        <v>0</v>
      </c>
      <c r="Q64" s="8">
        <v>0</v>
      </c>
      <c r="R64" s="8"/>
      <c r="S64" s="8"/>
      <c r="T64" s="8">
        <v>0</v>
      </c>
      <c r="U64" s="9"/>
      <c r="V64" s="10">
        <f t="shared" si="6"/>
        <v>3394520.2</v>
      </c>
      <c r="W64" s="10">
        <f t="shared" si="7"/>
        <v>1935696.8000000003</v>
      </c>
      <c r="X64" s="12">
        <f t="shared" si="3"/>
        <v>0.57024165005705374</v>
      </c>
    </row>
    <row r="65" spans="1:24" x14ac:dyDescent="0.3">
      <c r="A65" s="5" t="s">
        <v>82</v>
      </c>
      <c r="B65" s="6">
        <v>7441632.2400000002</v>
      </c>
      <c r="C65" s="6">
        <v>737658.65</v>
      </c>
      <c r="D65" s="6">
        <v>850442.56</v>
      </c>
      <c r="E65" s="6">
        <v>6591189.6799999997</v>
      </c>
      <c r="F65" s="7">
        <f t="shared" si="1"/>
        <v>0.11428172376333395</v>
      </c>
      <c r="G65" s="8">
        <v>6163941.5999999996</v>
      </c>
      <c r="H65" s="8">
        <v>702832</v>
      </c>
      <c r="I65" s="8">
        <v>3541602</v>
      </c>
      <c r="J65" s="8">
        <v>2622339.5999999996</v>
      </c>
      <c r="K65" s="9">
        <f t="shared" si="4"/>
        <v>0.57456774087541651</v>
      </c>
      <c r="L65" s="6">
        <v>2361099.0699999998</v>
      </c>
      <c r="M65" s="6">
        <v>0</v>
      </c>
      <c r="N65" s="6">
        <v>0</v>
      </c>
      <c r="O65" s="6">
        <v>2361099.0699999998</v>
      </c>
      <c r="P65" s="7">
        <f t="shared" si="2"/>
        <v>0</v>
      </c>
      <c r="Q65" s="8">
        <v>4877238.5</v>
      </c>
      <c r="R65" s="8">
        <v>81728</v>
      </c>
      <c r="S65" s="8">
        <v>1486097</v>
      </c>
      <c r="T65" s="8">
        <v>3391141.5</v>
      </c>
      <c r="U65" s="9">
        <f t="shared" si="5"/>
        <v>0.30470049803797783</v>
      </c>
      <c r="V65" s="10">
        <f t="shared" si="6"/>
        <v>9802731.3100000005</v>
      </c>
      <c r="W65" s="10">
        <f t="shared" si="7"/>
        <v>850442.56</v>
      </c>
      <c r="X65" s="12">
        <f t="shared" si="3"/>
        <v>8.6755673812302009E-2</v>
      </c>
    </row>
    <row r="66" spans="1:24" x14ac:dyDescent="0.3">
      <c r="A66" s="5" t="s">
        <v>83</v>
      </c>
      <c r="B66" s="6">
        <v>3378028.56</v>
      </c>
      <c r="C66" s="6">
        <v>120381.19</v>
      </c>
      <c r="D66" s="6">
        <v>677423.41999999993</v>
      </c>
      <c r="E66" s="6">
        <v>2700605.14</v>
      </c>
      <c r="F66" s="7">
        <f t="shared" si="1"/>
        <v>0.20053809728595068</v>
      </c>
      <c r="G66" s="8">
        <v>0</v>
      </c>
      <c r="H66" s="8"/>
      <c r="I66" s="8">
        <v>0</v>
      </c>
      <c r="J66" s="8">
        <v>0</v>
      </c>
      <c r="K66" s="9"/>
      <c r="L66" s="6">
        <v>1070593.6200000001</v>
      </c>
      <c r="M66" s="6">
        <v>38588.960000000006</v>
      </c>
      <c r="N66" s="6">
        <v>61172.97</v>
      </c>
      <c r="O66" s="6">
        <v>1009420.65</v>
      </c>
      <c r="P66" s="7">
        <f t="shared" si="2"/>
        <v>5.7139299970795636E-2</v>
      </c>
      <c r="Q66" s="8">
        <v>0</v>
      </c>
      <c r="R66" s="8"/>
      <c r="S66" s="8"/>
      <c r="T66" s="8">
        <v>0</v>
      </c>
      <c r="U66" s="9"/>
      <c r="V66" s="10">
        <f t="shared" si="6"/>
        <v>4448622.18</v>
      </c>
      <c r="W66" s="10">
        <f t="shared" si="7"/>
        <v>738596.3899999999</v>
      </c>
      <c r="X66" s="12">
        <f t="shared" si="3"/>
        <v>0.16602812289174892</v>
      </c>
    </row>
    <row r="67" spans="1:24" x14ac:dyDescent="0.3">
      <c r="A67" s="5" t="s">
        <v>84</v>
      </c>
      <c r="B67" s="6">
        <v>12551074.630000001</v>
      </c>
      <c r="C67" s="6">
        <v>644172.50999999989</v>
      </c>
      <c r="D67" s="6">
        <v>6449341.4300000006</v>
      </c>
      <c r="E67" s="6">
        <v>6101733.2000000002</v>
      </c>
      <c r="F67" s="7">
        <f t="shared" ref="F67:F69" si="8">D67/B67</f>
        <v>0.51384774771273911</v>
      </c>
      <c r="G67" s="8">
        <v>10396118.5</v>
      </c>
      <c r="H67" s="8">
        <v>798211</v>
      </c>
      <c r="I67" s="8">
        <v>4411319</v>
      </c>
      <c r="J67" s="8">
        <v>5984799.5</v>
      </c>
      <c r="K67" s="9">
        <f t="shared" ref="K67:K69" si="9">I67/G67</f>
        <v>0.42432365502567138</v>
      </c>
      <c r="L67" s="6">
        <v>3982235.31</v>
      </c>
      <c r="M67" s="6">
        <v>0</v>
      </c>
      <c r="N67" s="6">
        <v>0</v>
      </c>
      <c r="O67" s="6">
        <v>3982235.31</v>
      </c>
      <c r="P67" s="7">
        <f t="shared" ref="P67:P69" si="10">N67/L67</f>
        <v>0</v>
      </c>
      <c r="Q67" s="8">
        <v>8225962</v>
      </c>
      <c r="R67" s="8">
        <v>0</v>
      </c>
      <c r="S67" s="8">
        <v>1594884</v>
      </c>
      <c r="T67" s="8">
        <v>6631078</v>
      </c>
      <c r="U67" s="9">
        <f t="shared" ref="U67:U69" si="11">S67/Q67</f>
        <v>0.19388419251146552</v>
      </c>
      <c r="V67" s="10">
        <f t="shared" si="6"/>
        <v>16533309.940000001</v>
      </c>
      <c r="W67" s="10">
        <f t="shared" si="7"/>
        <v>6449341.4300000006</v>
      </c>
      <c r="X67" s="12">
        <f t="shared" ref="X67:X69" si="12">W67/V67</f>
        <v>0.39008168681316091</v>
      </c>
    </row>
    <row r="68" spans="1:24" x14ac:dyDescent="0.3">
      <c r="A68" s="5" t="s">
        <v>85</v>
      </c>
      <c r="B68" s="6">
        <v>1762249.51</v>
      </c>
      <c r="C68" s="6">
        <v>29397.57</v>
      </c>
      <c r="D68" s="6">
        <v>241072.45999999996</v>
      </c>
      <c r="E68" s="6">
        <v>1521177.05</v>
      </c>
      <c r="F68" s="7">
        <f t="shared" si="8"/>
        <v>0.13679814273292093</v>
      </c>
      <c r="G68" s="8">
        <v>0</v>
      </c>
      <c r="H68" s="8"/>
      <c r="I68" s="8">
        <v>0</v>
      </c>
      <c r="J68" s="8">
        <v>0</v>
      </c>
      <c r="K68" s="9"/>
      <c r="L68" s="6">
        <v>558507.15</v>
      </c>
      <c r="M68" s="6">
        <v>0</v>
      </c>
      <c r="N68" s="6">
        <v>0</v>
      </c>
      <c r="O68" s="6">
        <v>558507.15</v>
      </c>
      <c r="P68" s="7">
        <f t="shared" si="10"/>
        <v>0</v>
      </c>
      <c r="Q68" s="8">
        <v>0</v>
      </c>
      <c r="R68" s="8"/>
      <c r="S68" s="8"/>
      <c r="T68" s="8">
        <v>0</v>
      </c>
      <c r="U68" s="9"/>
      <c r="V68" s="10">
        <f t="shared" ref="V68:V69" si="13">B68+L68</f>
        <v>2320756.66</v>
      </c>
      <c r="W68" s="10">
        <f t="shared" ref="W68:W69" si="14">D68+N68</f>
        <v>241072.45999999996</v>
      </c>
      <c r="X68" s="12">
        <f t="shared" si="12"/>
        <v>0.10387666408765146</v>
      </c>
    </row>
    <row r="69" spans="1:24" x14ac:dyDescent="0.3">
      <c r="A69" s="5" t="s">
        <v>86</v>
      </c>
      <c r="B69" s="6">
        <v>16154131.859999999</v>
      </c>
      <c r="C69" s="6">
        <v>2231931.15</v>
      </c>
      <c r="D69" s="6">
        <v>5896377.6500000004</v>
      </c>
      <c r="E69" s="6">
        <v>10257754.209999999</v>
      </c>
      <c r="F69" s="7">
        <f t="shared" si="8"/>
        <v>0.36500739879437882</v>
      </c>
      <c r="G69" s="8">
        <v>13380549.1</v>
      </c>
      <c r="H69" s="8">
        <v>0</v>
      </c>
      <c r="I69" s="8">
        <v>14732179</v>
      </c>
      <c r="J69" s="8">
        <v>-1351629.9000000004</v>
      </c>
      <c r="K69" s="9">
        <f t="shared" si="9"/>
        <v>1.1010145316084226</v>
      </c>
      <c r="L69" s="6">
        <v>5125422</v>
      </c>
      <c r="M69" s="6">
        <v>0</v>
      </c>
      <c r="N69" s="6">
        <v>0</v>
      </c>
      <c r="O69" s="6">
        <v>5125422</v>
      </c>
      <c r="P69" s="7">
        <f t="shared" si="10"/>
        <v>0</v>
      </c>
      <c r="Q69" s="8">
        <v>10587402.300000001</v>
      </c>
      <c r="R69" s="8">
        <v>0</v>
      </c>
      <c r="S69" s="8">
        <v>0</v>
      </c>
      <c r="T69" s="8">
        <v>10587402.300000001</v>
      </c>
      <c r="U69" s="9">
        <f t="shared" si="11"/>
        <v>0</v>
      </c>
      <c r="V69" s="10">
        <f t="shared" si="13"/>
        <v>21279553.859999999</v>
      </c>
      <c r="W69" s="10">
        <f t="shared" si="14"/>
        <v>5896377.6500000004</v>
      </c>
      <c r="X69" s="12">
        <f t="shared" si="12"/>
        <v>0.27709122516349599</v>
      </c>
    </row>
    <row r="70" spans="1:24" x14ac:dyDescent="0.3"/>
    <row r="71" spans="1:24" x14ac:dyDescent="0.3"/>
    <row r="72" spans="1:24" x14ac:dyDescent="0.3">
      <c r="A72" s="14" t="s">
        <v>106</v>
      </c>
    </row>
    <row r="73" spans="1:24" x14ac:dyDescent="0.3"/>
  </sheetData>
  <autoFilter ref="A1:X69" xr:uid="{8D440CE5-496C-404B-AD2D-D252815C278D}"/>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5B36D-639A-4CCE-817A-D7CAAF663BA6}">
  <dimension ref="A1:S73"/>
  <sheetViews>
    <sheetView tabSelected="1" workbookViewId="0">
      <pane xSplit="1" ySplit="1" topLeftCell="B2" activePane="bottomRight" state="frozen"/>
      <selection pane="topRight" activeCell="B1" sqref="B1"/>
      <selection pane="bottomLeft" activeCell="A2" sqref="A2"/>
      <selection pane="bottomRight" activeCell="H12" sqref="H12"/>
    </sheetView>
  </sheetViews>
  <sheetFormatPr defaultColWidth="0" defaultRowHeight="14.4" zeroHeight="1" x14ac:dyDescent="0.3"/>
  <cols>
    <col min="1" max="1" width="15.21875" bestFit="1" customWidth="1"/>
    <col min="2" max="2" width="14.33203125" bestFit="1" customWidth="1"/>
    <col min="3" max="3" width="13.6640625" bestFit="1" customWidth="1"/>
    <col min="4" max="4" width="11.33203125" bestFit="1" customWidth="1"/>
    <col min="5" max="5" width="13.5546875" bestFit="1" customWidth="1"/>
    <col min="6" max="6" width="14.5546875" bestFit="1" customWidth="1"/>
    <col min="7" max="7" width="17.6640625" bestFit="1" customWidth="1"/>
    <col min="8" max="8" width="14.88671875" bestFit="1" customWidth="1"/>
    <col min="9" max="9" width="14.33203125" bestFit="1" customWidth="1"/>
    <col min="10" max="10" width="13.6640625" bestFit="1" customWidth="1"/>
    <col min="11" max="11" width="11.33203125" bestFit="1" customWidth="1"/>
    <col min="12" max="12" width="13.5546875" bestFit="1" customWidth="1"/>
    <col min="13" max="13" width="14.5546875" bestFit="1" customWidth="1"/>
    <col min="14" max="14" width="17.6640625" bestFit="1" customWidth="1"/>
    <col min="15" max="15" width="14.88671875" bestFit="1" customWidth="1"/>
    <col min="16" max="16" width="11.88671875" bestFit="1" customWidth="1"/>
    <col min="17" max="18" width="14.88671875" bestFit="1" customWidth="1"/>
    <col min="19" max="19" width="17.5546875" bestFit="1" customWidth="1"/>
    <col min="20" max="16384" width="8.88671875" hidden="1"/>
  </cols>
  <sheetData>
    <row r="1" spans="1:19" ht="72" customHeight="1" x14ac:dyDescent="0.3">
      <c r="A1" s="15" t="s">
        <v>105</v>
      </c>
      <c r="B1" s="16" t="s">
        <v>87</v>
      </c>
      <c r="C1" s="16" t="s">
        <v>88</v>
      </c>
      <c r="D1" s="16" t="s">
        <v>89</v>
      </c>
      <c r="E1" s="16" t="s">
        <v>90</v>
      </c>
      <c r="F1" s="16" t="s">
        <v>91</v>
      </c>
      <c r="G1" s="16" t="s">
        <v>92</v>
      </c>
      <c r="H1" s="16" t="s">
        <v>93</v>
      </c>
      <c r="I1" s="16" t="s">
        <v>94</v>
      </c>
      <c r="J1" s="16" t="s">
        <v>95</v>
      </c>
      <c r="K1" s="16" t="s">
        <v>96</v>
      </c>
      <c r="L1" s="16" t="s">
        <v>97</v>
      </c>
      <c r="M1" s="16" t="s">
        <v>98</v>
      </c>
      <c r="N1" s="16" t="s">
        <v>99</v>
      </c>
      <c r="O1" s="16" t="s">
        <v>100</v>
      </c>
      <c r="P1" s="16" t="s">
        <v>101</v>
      </c>
      <c r="Q1" s="16" t="s">
        <v>102</v>
      </c>
      <c r="R1" s="16" t="s">
        <v>103</v>
      </c>
      <c r="S1" s="17" t="s">
        <v>104</v>
      </c>
    </row>
    <row r="2" spans="1:19" x14ac:dyDescent="0.3">
      <c r="A2" s="18" t="s">
        <v>19</v>
      </c>
      <c r="B2" s="19">
        <v>16405</v>
      </c>
      <c r="C2" s="19">
        <v>157582</v>
      </c>
      <c r="D2" s="19">
        <v>2053</v>
      </c>
      <c r="E2" s="19">
        <v>15173</v>
      </c>
      <c r="F2" s="19">
        <v>77548</v>
      </c>
      <c r="G2" s="19">
        <v>10491</v>
      </c>
      <c r="H2" s="19">
        <v>61686</v>
      </c>
      <c r="I2" s="20">
        <v>6440</v>
      </c>
      <c r="J2" s="20">
        <v>22333</v>
      </c>
      <c r="K2" s="20">
        <v>589</v>
      </c>
      <c r="L2" s="20">
        <v>1712</v>
      </c>
      <c r="M2" s="20">
        <v>17696</v>
      </c>
      <c r="N2" s="20">
        <v>1576</v>
      </c>
      <c r="O2" s="20">
        <v>2925</v>
      </c>
      <c r="P2" s="21">
        <v>179915</v>
      </c>
      <c r="Q2" s="21">
        <v>16885</v>
      </c>
      <c r="R2" s="21">
        <v>95244</v>
      </c>
      <c r="S2" s="22">
        <v>64611</v>
      </c>
    </row>
    <row r="3" spans="1:19" x14ac:dyDescent="0.3">
      <c r="A3" s="18" t="s">
        <v>20</v>
      </c>
      <c r="B3" s="19">
        <v>114</v>
      </c>
      <c r="C3" s="19">
        <v>1012</v>
      </c>
      <c r="D3" s="19">
        <v>7</v>
      </c>
      <c r="E3" s="19">
        <v>80</v>
      </c>
      <c r="F3" s="19">
        <v>31</v>
      </c>
      <c r="G3" s="19">
        <v>101</v>
      </c>
      <c r="H3" s="19">
        <v>901</v>
      </c>
      <c r="I3" s="20">
        <v>0</v>
      </c>
      <c r="J3" s="20">
        <v>0</v>
      </c>
      <c r="K3" s="20">
        <v>0</v>
      </c>
      <c r="L3" s="20">
        <v>0</v>
      </c>
      <c r="M3" s="20">
        <v>0</v>
      </c>
      <c r="N3" s="20">
        <v>0</v>
      </c>
      <c r="O3" s="20">
        <v>0</v>
      </c>
      <c r="P3" s="21">
        <v>1012</v>
      </c>
      <c r="Q3" s="21">
        <v>80</v>
      </c>
      <c r="R3" s="21">
        <v>31</v>
      </c>
      <c r="S3" s="22">
        <v>901</v>
      </c>
    </row>
    <row r="4" spans="1:19" x14ac:dyDescent="0.3">
      <c r="A4" s="18" t="s">
        <v>21</v>
      </c>
      <c r="B4" s="19">
        <v>966</v>
      </c>
      <c r="C4" s="19">
        <v>11797</v>
      </c>
      <c r="D4" s="19">
        <v>12</v>
      </c>
      <c r="E4" s="19">
        <v>108</v>
      </c>
      <c r="F4" s="19">
        <v>1901</v>
      </c>
      <c r="G4" s="19">
        <v>2617</v>
      </c>
      <c r="H4" s="19">
        <v>9788</v>
      </c>
      <c r="I4" s="20">
        <v>0</v>
      </c>
      <c r="J4" s="20">
        <v>0</v>
      </c>
      <c r="K4" s="20">
        <v>0</v>
      </c>
      <c r="L4" s="20">
        <v>0</v>
      </c>
      <c r="M4" s="20">
        <v>0</v>
      </c>
      <c r="N4" s="20">
        <v>0</v>
      </c>
      <c r="O4" s="20">
        <v>0</v>
      </c>
      <c r="P4" s="21">
        <v>11797</v>
      </c>
      <c r="Q4" s="21">
        <v>108</v>
      </c>
      <c r="R4" s="21">
        <v>1901</v>
      </c>
      <c r="S4" s="22">
        <v>9788</v>
      </c>
    </row>
    <row r="5" spans="1:19" x14ac:dyDescent="0.3">
      <c r="A5" s="18" t="s">
        <v>22</v>
      </c>
      <c r="B5" s="19">
        <v>167</v>
      </c>
      <c r="C5" s="19">
        <v>848</v>
      </c>
      <c r="D5" s="19">
        <v>20</v>
      </c>
      <c r="E5" s="19">
        <v>131</v>
      </c>
      <c r="F5" s="19">
        <v>127</v>
      </c>
      <c r="G5" s="19">
        <v>206</v>
      </c>
      <c r="H5" s="19">
        <v>590</v>
      </c>
      <c r="I5" s="20">
        <v>0</v>
      </c>
      <c r="J5" s="20">
        <v>0</v>
      </c>
      <c r="K5" s="20">
        <v>0</v>
      </c>
      <c r="L5" s="20">
        <v>0</v>
      </c>
      <c r="M5" s="20">
        <v>0</v>
      </c>
      <c r="N5" s="20">
        <v>0</v>
      </c>
      <c r="O5" s="20">
        <v>0</v>
      </c>
      <c r="P5" s="21">
        <v>848</v>
      </c>
      <c r="Q5" s="21">
        <v>131</v>
      </c>
      <c r="R5" s="21">
        <v>127</v>
      </c>
      <c r="S5" s="22">
        <v>590</v>
      </c>
    </row>
    <row r="6" spans="1:19" x14ac:dyDescent="0.3">
      <c r="A6" s="18" t="s">
        <v>23</v>
      </c>
      <c r="B6" s="19">
        <v>191</v>
      </c>
      <c r="C6" s="19">
        <v>2027</v>
      </c>
      <c r="D6" s="19">
        <v>3</v>
      </c>
      <c r="E6" s="19">
        <v>60</v>
      </c>
      <c r="F6" s="19">
        <v>541</v>
      </c>
      <c r="G6" s="19">
        <v>176</v>
      </c>
      <c r="H6" s="19">
        <v>1426</v>
      </c>
      <c r="I6" s="20">
        <v>1</v>
      </c>
      <c r="J6" s="20">
        <v>1</v>
      </c>
      <c r="K6" s="20">
        <v>0</v>
      </c>
      <c r="L6" s="20">
        <v>0</v>
      </c>
      <c r="M6" s="20">
        <v>0</v>
      </c>
      <c r="N6" s="20">
        <v>1</v>
      </c>
      <c r="O6" s="20">
        <v>1</v>
      </c>
      <c r="P6" s="21">
        <v>2028</v>
      </c>
      <c r="Q6" s="21">
        <v>60</v>
      </c>
      <c r="R6" s="21">
        <v>541</v>
      </c>
      <c r="S6" s="22">
        <v>1427</v>
      </c>
    </row>
    <row r="7" spans="1:19" x14ac:dyDescent="0.3">
      <c r="A7" s="18" t="s">
        <v>24</v>
      </c>
      <c r="B7" s="19">
        <v>39</v>
      </c>
      <c r="C7" s="19">
        <v>378</v>
      </c>
      <c r="D7" s="19">
        <v>5</v>
      </c>
      <c r="E7" s="19">
        <v>104</v>
      </c>
      <c r="F7" s="19">
        <v>22</v>
      </c>
      <c r="G7" s="19">
        <v>46</v>
      </c>
      <c r="H7" s="19">
        <v>252</v>
      </c>
      <c r="I7" s="20">
        <v>0</v>
      </c>
      <c r="J7" s="20">
        <v>0</v>
      </c>
      <c r="K7" s="20">
        <v>0</v>
      </c>
      <c r="L7" s="20">
        <v>0</v>
      </c>
      <c r="M7" s="20">
        <v>0</v>
      </c>
      <c r="N7" s="20">
        <v>0</v>
      </c>
      <c r="O7" s="20">
        <v>0</v>
      </c>
      <c r="P7" s="21">
        <v>378</v>
      </c>
      <c r="Q7" s="21">
        <v>104</v>
      </c>
      <c r="R7" s="21">
        <v>22</v>
      </c>
      <c r="S7" s="22">
        <v>252</v>
      </c>
    </row>
    <row r="8" spans="1:19" x14ac:dyDescent="0.3">
      <c r="A8" s="18" t="s">
        <v>25</v>
      </c>
      <c r="B8" s="19">
        <v>71</v>
      </c>
      <c r="C8" s="19">
        <v>936</v>
      </c>
      <c r="D8" s="19">
        <v>0</v>
      </c>
      <c r="E8" s="19">
        <v>0</v>
      </c>
      <c r="F8" s="19">
        <v>0</v>
      </c>
      <c r="G8" s="19">
        <v>71</v>
      </c>
      <c r="H8" s="19">
        <v>936</v>
      </c>
      <c r="I8" s="20">
        <v>0</v>
      </c>
      <c r="J8" s="20">
        <v>0</v>
      </c>
      <c r="K8" s="20">
        <v>0</v>
      </c>
      <c r="L8" s="20">
        <v>0</v>
      </c>
      <c r="M8" s="20">
        <v>0</v>
      </c>
      <c r="N8" s="20">
        <v>0</v>
      </c>
      <c r="O8" s="20">
        <v>0</v>
      </c>
      <c r="P8" s="21">
        <v>936</v>
      </c>
      <c r="Q8" s="21">
        <v>0</v>
      </c>
      <c r="R8" s="21">
        <v>0</v>
      </c>
      <c r="S8" s="22">
        <v>936</v>
      </c>
    </row>
    <row r="9" spans="1:19" x14ac:dyDescent="0.3">
      <c r="A9" s="18" t="s">
        <v>26</v>
      </c>
      <c r="B9" s="19">
        <v>626</v>
      </c>
      <c r="C9" s="19">
        <v>2771</v>
      </c>
      <c r="D9" s="19">
        <v>15</v>
      </c>
      <c r="E9" s="19">
        <v>153</v>
      </c>
      <c r="F9" s="19">
        <v>1780</v>
      </c>
      <c r="G9" s="19">
        <v>261</v>
      </c>
      <c r="H9" s="19">
        <v>837</v>
      </c>
      <c r="I9" s="20">
        <v>0</v>
      </c>
      <c r="J9" s="20">
        <v>0</v>
      </c>
      <c r="K9" s="20">
        <v>0</v>
      </c>
      <c r="L9" s="20">
        <v>0</v>
      </c>
      <c r="M9" s="20">
        <v>0</v>
      </c>
      <c r="N9" s="20">
        <v>0</v>
      </c>
      <c r="O9" s="20">
        <v>0</v>
      </c>
      <c r="P9" s="21">
        <v>2771</v>
      </c>
      <c r="Q9" s="21">
        <v>153</v>
      </c>
      <c r="R9" s="21">
        <v>1780</v>
      </c>
      <c r="S9" s="22">
        <v>837</v>
      </c>
    </row>
    <row r="10" spans="1:19" x14ac:dyDescent="0.3">
      <c r="A10" s="18" t="s">
        <v>27</v>
      </c>
      <c r="B10" s="19">
        <v>70</v>
      </c>
      <c r="C10" s="19">
        <v>557</v>
      </c>
      <c r="D10" s="19">
        <v>14</v>
      </c>
      <c r="E10" s="19">
        <v>90</v>
      </c>
      <c r="F10" s="19">
        <v>100</v>
      </c>
      <c r="G10" s="19">
        <v>72</v>
      </c>
      <c r="H10" s="19">
        <v>365</v>
      </c>
      <c r="I10" s="20">
        <v>21</v>
      </c>
      <c r="J10" s="20">
        <v>21</v>
      </c>
      <c r="K10" s="20">
        <v>0</v>
      </c>
      <c r="L10" s="20">
        <v>0</v>
      </c>
      <c r="M10" s="20">
        <v>0</v>
      </c>
      <c r="N10" s="20">
        <v>21</v>
      </c>
      <c r="O10" s="20">
        <v>21</v>
      </c>
      <c r="P10" s="21">
        <v>578</v>
      </c>
      <c r="Q10" s="21">
        <v>90</v>
      </c>
      <c r="R10" s="21">
        <v>100</v>
      </c>
      <c r="S10" s="22">
        <v>386</v>
      </c>
    </row>
    <row r="11" spans="1:19" x14ac:dyDescent="0.3">
      <c r="A11" s="18" t="s">
        <v>28</v>
      </c>
      <c r="B11" s="19">
        <v>154</v>
      </c>
      <c r="C11" s="19">
        <v>901</v>
      </c>
      <c r="D11" s="19">
        <v>4</v>
      </c>
      <c r="E11" s="19">
        <v>47</v>
      </c>
      <c r="F11" s="19">
        <v>61</v>
      </c>
      <c r="G11" s="19">
        <v>206</v>
      </c>
      <c r="H11" s="19">
        <v>793</v>
      </c>
      <c r="I11" s="20">
        <v>66</v>
      </c>
      <c r="J11" s="20">
        <v>176</v>
      </c>
      <c r="K11" s="20">
        <v>1</v>
      </c>
      <c r="L11" s="20">
        <v>8</v>
      </c>
      <c r="M11" s="20">
        <v>0</v>
      </c>
      <c r="N11" s="20">
        <v>70</v>
      </c>
      <c r="O11" s="20">
        <v>168</v>
      </c>
      <c r="P11" s="21">
        <v>1077</v>
      </c>
      <c r="Q11" s="21">
        <v>55</v>
      </c>
      <c r="R11" s="21">
        <v>61</v>
      </c>
      <c r="S11" s="22">
        <v>961</v>
      </c>
    </row>
    <row r="12" spans="1:19" x14ac:dyDescent="0.3">
      <c r="A12" s="18" t="s">
        <v>29</v>
      </c>
      <c r="B12" s="19">
        <v>0</v>
      </c>
      <c r="C12" s="19">
        <v>1665</v>
      </c>
      <c r="D12" s="19">
        <v>0</v>
      </c>
      <c r="E12" s="19">
        <v>178</v>
      </c>
      <c r="F12" s="19">
        <v>394</v>
      </c>
      <c r="G12" s="19">
        <v>0</v>
      </c>
      <c r="H12" s="19">
        <v>1093</v>
      </c>
      <c r="I12" s="20">
        <v>0</v>
      </c>
      <c r="J12" s="20">
        <v>0</v>
      </c>
      <c r="K12" s="20">
        <v>0</v>
      </c>
      <c r="L12" s="20">
        <v>0</v>
      </c>
      <c r="M12" s="20">
        <v>0</v>
      </c>
      <c r="N12" s="20">
        <v>0</v>
      </c>
      <c r="O12" s="20">
        <v>0</v>
      </c>
      <c r="P12" s="21">
        <v>1665</v>
      </c>
      <c r="Q12" s="21">
        <v>178</v>
      </c>
      <c r="R12" s="21">
        <v>394</v>
      </c>
      <c r="S12" s="22">
        <v>1093</v>
      </c>
    </row>
    <row r="13" spans="1:19" x14ac:dyDescent="0.3">
      <c r="A13" s="18" t="s">
        <v>30</v>
      </c>
      <c r="B13" s="19">
        <v>159</v>
      </c>
      <c r="C13" s="19">
        <v>1601</v>
      </c>
      <c r="D13" s="19">
        <v>50</v>
      </c>
      <c r="E13" s="19">
        <v>378</v>
      </c>
      <c r="F13" s="19">
        <v>973</v>
      </c>
      <c r="G13" s="19">
        <v>34</v>
      </c>
      <c r="H13" s="19">
        <v>249</v>
      </c>
      <c r="I13" s="20">
        <v>0</v>
      </c>
      <c r="J13" s="20">
        <v>0</v>
      </c>
      <c r="K13" s="20">
        <v>0</v>
      </c>
      <c r="L13" s="20">
        <v>0</v>
      </c>
      <c r="M13" s="20">
        <v>0</v>
      </c>
      <c r="N13" s="20">
        <v>0</v>
      </c>
      <c r="O13" s="20">
        <v>0</v>
      </c>
      <c r="P13" s="21">
        <v>1601</v>
      </c>
      <c r="Q13" s="21">
        <v>378</v>
      </c>
      <c r="R13" s="21">
        <v>973</v>
      </c>
      <c r="S13" s="22">
        <v>249</v>
      </c>
    </row>
    <row r="14" spans="1:19" x14ac:dyDescent="0.3">
      <c r="A14" s="18" t="s">
        <v>31</v>
      </c>
      <c r="B14" s="19">
        <v>23</v>
      </c>
      <c r="C14" s="19">
        <v>113</v>
      </c>
      <c r="D14" s="19">
        <v>1</v>
      </c>
      <c r="E14" s="19">
        <v>8</v>
      </c>
      <c r="F14" s="19">
        <v>15</v>
      </c>
      <c r="G14" s="19">
        <v>20</v>
      </c>
      <c r="H14" s="19">
        <v>90</v>
      </c>
      <c r="I14" s="20">
        <v>8</v>
      </c>
      <c r="J14" s="20">
        <v>8</v>
      </c>
      <c r="K14" s="20">
        <v>0</v>
      </c>
      <c r="L14" s="20">
        <v>0</v>
      </c>
      <c r="M14" s="20">
        <v>4</v>
      </c>
      <c r="N14" s="20">
        <v>4</v>
      </c>
      <c r="O14" s="20">
        <v>4</v>
      </c>
      <c r="P14" s="21">
        <v>121</v>
      </c>
      <c r="Q14" s="21">
        <v>8</v>
      </c>
      <c r="R14" s="21">
        <v>19</v>
      </c>
      <c r="S14" s="22">
        <v>94</v>
      </c>
    </row>
    <row r="15" spans="1:19" x14ac:dyDescent="0.3">
      <c r="A15" s="18" t="s">
        <v>32</v>
      </c>
      <c r="B15" s="19">
        <v>40</v>
      </c>
      <c r="C15" s="19">
        <v>422</v>
      </c>
      <c r="D15" s="19">
        <v>2</v>
      </c>
      <c r="E15" s="19">
        <v>19</v>
      </c>
      <c r="F15" s="19">
        <v>7</v>
      </c>
      <c r="G15" s="19">
        <v>39</v>
      </c>
      <c r="H15" s="19">
        <v>396</v>
      </c>
      <c r="I15" s="20">
        <v>0</v>
      </c>
      <c r="J15" s="20">
        <v>0</v>
      </c>
      <c r="K15" s="20">
        <v>0</v>
      </c>
      <c r="L15" s="20">
        <v>0</v>
      </c>
      <c r="M15" s="20">
        <v>0</v>
      </c>
      <c r="N15" s="20">
        <v>0</v>
      </c>
      <c r="O15" s="20">
        <v>0</v>
      </c>
      <c r="P15" s="21">
        <v>422</v>
      </c>
      <c r="Q15" s="21">
        <v>19</v>
      </c>
      <c r="R15" s="21">
        <v>7</v>
      </c>
      <c r="S15" s="22">
        <v>396</v>
      </c>
    </row>
    <row r="16" spans="1:19" x14ac:dyDescent="0.3">
      <c r="A16" s="18" t="s">
        <v>33</v>
      </c>
      <c r="B16" s="19">
        <v>324</v>
      </c>
      <c r="C16" s="19">
        <v>2583</v>
      </c>
      <c r="D16" s="19">
        <v>383</v>
      </c>
      <c r="E16" s="19">
        <v>1374</v>
      </c>
      <c r="F16" s="19">
        <v>169</v>
      </c>
      <c r="G16" s="19">
        <v>195</v>
      </c>
      <c r="H16" s="19">
        <v>1040</v>
      </c>
      <c r="I16" s="20">
        <v>0</v>
      </c>
      <c r="J16" s="20">
        <v>0</v>
      </c>
      <c r="K16" s="20">
        <v>0</v>
      </c>
      <c r="L16" s="20">
        <v>0</v>
      </c>
      <c r="M16" s="20">
        <v>0</v>
      </c>
      <c r="N16" s="20">
        <v>0</v>
      </c>
      <c r="O16" s="20">
        <v>0</v>
      </c>
      <c r="P16" s="21">
        <v>2583</v>
      </c>
      <c r="Q16" s="21">
        <v>1374</v>
      </c>
      <c r="R16" s="21">
        <v>169</v>
      </c>
      <c r="S16" s="22">
        <v>1040</v>
      </c>
    </row>
    <row r="17" spans="1:19" x14ac:dyDescent="0.3">
      <c r="A17" s="18" t="s">
        <v>34</v>
      </c>
      <c r="B17" s="19">
        <v>214</v>
      </c>
      <c r="C17" s="19">
        <v>293</v>
      </c>
      <c r="D17" s="19">
        <v>13</v>
      </c>
      <c r="E17" s="19">
        <v>18</v>
      </c>
      <c r="F17" s="19">
        <v>235</v>
      </c>
      <c r="G17" s="19">
        <v>30</v>
      </c>
      <c r="H17" s="19">
        <v>40</v>
      </c>
      <c r="I17" s="20">
        <v>40</v>
      </c>
      <c r="J17" s="20">
        <v>105</v>
      </c>
      <c r="K17" s="20">
        <v>0</v>
      </c>
      <c r="L17" s="20">
        <v>0</v>
      </c>
      <c r="M17" s="20">
        <v>0</v>
      </c>
      <c r="N17" s="20">
        <v>40</v>
      </c>
      <c r="O17" s="20">
        <v>105</v>
      </c>
      <c r="P17" s="21">
        <v>398</v>
      </c>
      <c r="Q17" s="21">
        <v>18</v>
      </c>
      <c r="R17" s="21">
        <v>235</v>
      </c>
      <c r="S17" s="22">
        <v>145</v>
      </c>
    </row>
    <row r="18" spans="1:19" x14ac:dyDescent="0.3">
      <c r="A18" s="18" t="s">
        <v>35</v>
      </c>
      <c r="B18" s="19">
        <v>76</v>
      </c>
      <c r="C18" s="19">
        <v>773</v>
      </c>
      <c r="D18" s="19">
        <v>23</v>
      </c>
      <c r="E18" s="19">
        <v>202</v>
      </c>
      <c r="F18" s="19">
        <v>243</v>
      </c>
      <c r="G18" s="19">
        <v>37</v>
      </c>
      <c r="H18" s="19">
        <v>328</v>
      </c>
      <c r="I18" s="20">
        <v>0</v>
      </c>
      <c r="J18" s="20">
        <v>0</v>
      </c>
      <c r="K18" s="20">
        <v>0</v>
      </c>
      <c r="L18" s="20">
        <v>0</v>
      </c>
      <c r="M18" s="20">
        <v>0</v>
      </c>
      <c r="N18" s="20">
        <v>0</v>
      </c>
      <c r="O18" s="20">
        <v>0</v>
      </c>
      <c r="P18" s="21">
        <v>773</v>
      </c>
      <c r="Q18" s="21">
        <v>202</v>
      </c>
      <c r="R18" s="21">
        <v>243</v>
      </c>
      <c r="S18" s="22">
        <v>328</v>
      </c>
    </row>
    <row r="19" spans="1:19" x14ac:dyDescent="0.3">
      <c r="A19" s="18" t="s">
        <v>36</v>
      </c>
      <c r="B19" s="19">
        <v>87</v>
      </c>
      <c r="C19" s="19">
        <v>1366</v>
      </c>
      <c r="D19" s="19">
        <v>0</v>
      </c>
      <c r="E19" s="19">
        <v>232</v>
      </c>
      <c r="F19" s="19">
        <v>0</v>
      </c>
      <c r="G19" s="19">
        <v>87</v>
      </c>
      <c r="H19" s="19">
        <v>1134</v>
      </c>
      <c r="I19" s="20">
        <v>0</v>
      </c>
      <c r="J19" s="20">
        <v>0</v>
      </c>
      <c r="K19" s="20">
        <v>0</v>
      </c>
      <c r="L19" s="20">
        <v>0</v>
      </c>
      <c r="M19" s="20">
        <v>0</v>
      </c>
      <c r="N19" s="20">
        <v>0</v>
      </c>
      <c r="O19" s="20">
        <v>0</v>
      </c>
      <c r="P19" s="21">
        <v>1366</v>
      </c>
      <c r="Q19" s="21">
        <v>232</v>
      </c>
      <c r="R19" s="21">
        <v>0</v>
      </c>
      <c r="S19" s="22">
        <v>1134</v>
      </c>
    </row>
    <row r="20" spans="1:19" x14ac:dyDescent="0.3">
      <c r="A20" s="18" t="s">
        <v>37</v>
      </c>
      <c r="B20" s="19">
        <v>79</v>
      </c>
      <c r="C20" s="19">
        <v>566</v>
      </c>
      <c r="D20" s="19">
        <v>11</v>
      </c>
      <c r="E20" s="19">
        <v>90</v>
      </c>
      <c r="F20" s="19">
        <v>185</v>
      </c>
      <c r="G20" s="19">
        <v>48</v>
      </c>
      <c r="H20" s="19">
        <v>290</v>
      </c>
      <c r="I20" s="20">
        <v>0</v>
      </c>
      <c r="J20" s="20">
        <v>0</v>
      </c>
      <c r="K20" s="20">
        <v>0</v>
      </c>
      <c r="L20" s="20">
        <v>0</v>
      </c>
      <c r="M20" s="20">
        <v>0</v>
      </c>
      <c r="N20" s="20">
        <v>0</v>
      </c>
      <c r="O20" s="20">
        <v>0</v>
      </c>
      <c r="P20" s="21">
        <v>566</v>
      </c>
      <c r="Q20" s="21">
        <v>90</v>
      </c>
      <c r="R20" s="21">
        <v>185</v>
      </c>
      <c r="S20" s="22">
        <v>290</v>
      </c>
    </row>
    <row r="21" spans="1:19" x14ac:dyDescent="0.3">
      <c r="A21" s="18" t="s">
        <v>38</v>
      </c>
      <c r="B21" s="19">
        <v>0</v>
      </c>
      <c r="C21" s="19">
        <v>945</v>
      </c>
      <c r="D21" s="19">
        <v>0</v>
      </c>
      <c r="E21" s="19">
        <v>335</v>
      </c>
      <c r="F21" s="19">
        <v>20</v>
      </c>
      <c r="G21" s="19">
        <v>181</v>
      </c>
      <c r="H21" s="19">
        <v>590</v>
      </c>
      <c r="I21" s="20">
        <v>4</v>
      </c>
      <c r="J21" s="20">
        <v>4</v>
      </c>
      <c r="K21" s="20">
        <v>0</v>
      </c>
      <c r="L21" s="20">
        <v>0</v>
      </c>
      <c r="M21" s="20">
        <v>0</v>
      </c>
      <c r="N21" s="20">
        <v>4</v>
      </c>
      <c r="O21" s="20">
        <v>4</v>
      </c>
      <c r="P21" s="21">
        <v>949</v>
      </c>
      <c r="Q21" s="21">
        <v>335</v>
      </c>
      <c r="R21" s="21">
        <v>20</v>
      </c>
      <c r="S21" s="22">
        <v>594</v>
      </c>
    </row>
    <row r="22" spans="1:19" x14ac:dyDescent="0.3">
      <c r="A22" s="18" t="s">
        <v>39</v>
      </c>
      <c r="B22" s="19">
        <v>258</v>
      </c>
      <c r="C22" s="19">
        <v>1237</v>
      </c>
      <c r="D22" s="19">
        <v>2</v>
      </c>
      <c r="E22" s="19">
        <v>14</v>
      </c>
      <c r="F22" s="19">
        <v>19</v>
      </c>
      <c r="G22" s="19">
        <v>270</v>
      </c>
      <c r="H22" s="19">
        <v>1204</v>
      </c>
      <c r="I22" s="20">
        <v>0</v>
      </c>
      <c r="J22" s="20">
        <v>0</v>
      </c>
      <c r="K22" s="20">
        <v>0</v>
      </c>
      <c r="L22" s="20">
        <v>0</v>
      </c>
      <c r="M22" s="20">
        <v>0</v>
      </c>
      <c r="N22" s="20">
        <v>0</v>
      </c>
      <c r="O22" s="20">
        <v>0</v>
      </c>
      <c r="P22" s="21">
        <v>1237</v>
      </c>
      <c r="Q22" s="21">
        <v>14</v>
      </c>
      <c r="R22" s="21">
        <v>19</v>
      </c>
      <c r="S22" s="22">
        <v>1204</v>
      </c>
    </row>
    <row r="23" spans="1:19" x14ac:dyDescent="0.3">
      <c r="A23" s="18" t="s">
        <v>40</v>
      </c>
      <c r="B23" s="19">
        <v>33</v>
      </c>
      <c r="C23" s="19">
        <v>524</v>
      </c>
      <c r="D23" s="19">
        <v>1</v>
      </c>
      <c r="E23" s="19">
        <v>92</v>
      </c>
      <c r="F23" s="19">
        <v>235</v>
      </c>
      <c r="G23" s="19">
        <v>54</v>
      </c>
      <c r="H23" s="19">
        <v>197</v>
      </c>
      <c r="I23" s="20">
        <v>0</v>
      </c>
      <c r="J23" s="20">
        <v>0</v>
      </c>
      <c r="K23" s="20">
        <v>0</v>
      </c>
      <c r="L23" s="20">
        <v>0</v>
      </c>
      <c r="M23" s="20">
        <v>0</v>
      </c>
      <c r="N23" s="20">
        <v>0</v>
      </c>
      <c r="O23" s="20">
        <v>0</v>
      </c>
      <c r="P23" s="21">
        <v>524</v>
      </c>
      <c r="Q23" s="21">
        <v>92</v>
      </c>
      <c r="R23" s="21">
        <v>235</v>
      </c>
      <c r="S23" s="22">
        <v>197</v>
      </c>
    </row>
    <row r="24" spans="1:19" x14ac:dyDescent="0.3">
      <c r="A24" s="18" t="s">
        <v>41</v>
      </c>
      <c r="B24" s="19">
        <v>244</v>
      </c>
      <c r="C24" s="19">
        <v>2676</v>
      </c>
      <c r="D24" s="19">
        <v>13</v>
      </c>
      <c r="E24" s="19">
        <v>62</v>
      </c>
      <c r="F24" s="19">
        <v>1378</v>
      </c>
      <c r="G24" s="19">
        <v>505</v>
      </c>
      <c r="H24" s="19">
        <v>1236</v>
      </c>
      <c r="I24" s="20">
        <v>0</v>
      </c>
      <c r="J24" s="20">
        <v>0</v>
      </c>
      <c r="K24" s="20">
        <v>0</v>
      </c>
      <c r="L24" s="20">
        <v>0</v>
      </c>
      <c r="M24" s="20">
        <v>0</v>
      </c>
      <c r="N24" s="20">
        <v>0</v>
      </c>
      <c r="O24" s="20">
        <v>0</v>
      </c>
      <c r="P24" s="21">
        <v>2676</v>
      </c>
      <c r="Q24" s="21">
        <v>62</v>
      </c>
      <c r="R24" s="21">
        <v>1378</v>
      </c>
      <c r="S24" s="22">
        <v>1236</v>
      </c>
    </row>
    <row r="25" spans="1:19" x14ac:dyDescent="0.3">
      <c r="A25" s="18" t="s">
        <v>42</v>
      </c>
      <c r="B25" s="19">
        <v>6</v>
      </c>
      <c r="C25" s="19">
        <v>5029</v>
      </c>
      <c r="D25" s="19">
        <v>2</v>
      </c>
      <c r="E25" s="19">
        <v>2362</v>
      </c>
      <c r="F25" s="19">
        <v>0</v>
      </c>
      <c r="G25" s="19">
        <v>4</v>
      </c>
      <c r="H25" s="19">
        <v>2663</v>
      </c>
      <c r="I25" s="20">
        <v>517</v>
      </c>
      <c r="J25" s="20">
        <v>517</v>
      </c>
      <c r="K25" s="20">
        <v>0</v>
      </c>
      <c r="L25" s="20">
        <v>0</v>
      </c>
      <c r="M25" s="20">
        <v>357</v>
      </c>
      <c r="N25" s="20">
        <v>160</v>
      </c>
      <c r="O25" s="20">
        <v>160</v>
      </c>
      <c r="P25" s="21">
        <v>5546</v>
      </c>
      <c r="Q25" s="21">
        <v>2362</v>
      </c>
      <c r="R25" s="21">
        <v>357</v>
      </c>
      <c r="S25" s="22">
        <v>2823</v>
      </c>
    </row>
    <row r="26" spans="1:19" x14ac:dyDescent="0.3">
      <c r="A26" s="18" t="s">
        <v>43</v>
      </c>
      <c r="B26" s="19">
        <v>43</v>
      </c>
      <c r="C26" s="19">
        <v>286</v>
      </c>
      <c r="D26" s="19">
        <v>10</v>
      </c>
      <c r="E26" s="19">
        <v>59</v>
      </c>
      <c r="F26" s="19">
        <v>13</v>
      </c>
      <c r="G26" s="19">
        <v>43</v>
      </c>
      <c r="H26" s="19">
        <v>214</v>
      </c>
      <c r="I26" s="20">
        <v>8</v>
      </c>
      <c r="J26" s="20">
        <v>8</v>
      </c>
      <c r="K26" s="20">
        <v>0</v>
      </c>
      <c r="L26" s="20">
        <v>0</v>
      </c>
      <c r="M26" s="20">
        <v>0</v>
      </c>
      <c r="N26" s="20">
        <v>8</v>
      </c>
      <c r="O26" s="20">
        <v>8</v>
      </c>
      <c r="P26" s="21">
        <v>294</v>
      </c>
      <c r="Q26" s="21">
        <v>59</v>
      </c>
      <c r="R26" s="21">
        <v>13</v>
      </c>
      <c r="S26" s="22">
        <v>222</v>
      </c>
    </row>
    <row r="27" spans="1:19" x14ac:dyDescent="0.3">
      <c r="A27" s="18" t="s">
        <v>44</v>
      </c>
      <c r="B27" s="19">
        <v>629</v>
      </c>
      <c r="C27" s="19">
        <v>3568</v>
      </c>
      <c r="D27" s="19">
        <v>16</v>
      </c>
      <c r="E27" s="19">
        <v>269</v>
      </c>
      <c r="F27" s="19">
        <v>1175</v>
      </c>
      <c r="G27" s="19">
        <v>282</v>
      </c>
      <c r="H27" s="19">
        <v>2124</v>
      </c>
      <c r="I27" s="20">
        <v>183</v>
      </c>
      <c r="J27" s="20">
        <v>183</v>
      </c>
      <c r="K27" s="20">
        <v>5</v>
      </c>
      <c r="L27" s="20">
        <v>5</v>
      </c>
      <c r="M27" s="20">
        <v>84</v>
      </c>
      <c r="N27" s="20">
        <v>94</v>
      </c>
      <c r="O27" s="20">
        <v>94</v>
      </c>
      <c r="P27" s="21">
        <v>3751</v>
      </c>
      <c r="Q27" s="21">
        <v>274</v>
      </c>
      <c r="R27" s="21">
        <v>1259</v>
      </c>
      <c r="S27" s="22">
        <v>2218</v>
      </c>
    </row>
    <row r="28" spans="1:19" x14ac:dyDescent="0.3">
      <c r="A28" s="18" t="s">
        <v>45</v>
      </c>
      <c r="B28" s="19">
        <v>282</v>
      </c>
      <c r="C28" s="19">
        <v>2414</v>
      </c>
      <c r="D28" s="19">
        <v>43</v>
      </c>
      <c r="E28" s="19">
        <v>492</v>
      </c>
      <c r="F28" s="19">
        <v>1167</v>
      </c>
      <c r="G28" s="19">
        <v>123</v>
      </c>
      <c r="H28" s="19">
        <v>755</v>
      </c>
      <c r="I28" s="20">
        <v>6</v>
      </c>
      <c r="J28" s="20">
        <v>8</v>
      </c>
      <c r="K28" s="20">
        <v>0</v>
      </c>
      <c r="L28" s="20">
        <v>0</v>
      </c>
      <c r="M28" s="20">
        <v>0</v>
      </c>
      <c r="N28" s="20">
        <v>6</v>
      </c>
      <c r="O28" s="20">
        <v>8</v>
      </c>
      <c r="P28" s="21">
        <v>2422</v>
      </c>
      <c r="Q28" s="21">
        <v>492</v>
      </c>
      <c r="R28" s="21">
        <v>1167</v>
      </c>
      <c r="S28" s="22">
        <v>763</v>
      </c>
    </row>
    <row r="29" spans="1:19" x14ac:dyDescent="0.3">
      <c r="A29" s="18" t="s">
        <v>46</v>
      </c>
      <c r="B29" s="19">
        <v>1</v>
      </c>
      <c r="C29" s="19">
        <v>33</v>
      </c>
      <c r="D29" s="19">
        <v>2</v>
      </c>
      <c r="E29" s="19">
        <v>20</v>
      </c>
      <c r="F29" s="19">
        <v>2</v>
      </c>
      <c r="G29" s="19">
        <v>2</v>
      </c>
      <c r="H29" s="19">
        <v>11</v>
      </c>
      <c r="I29" s="20">
        <v>0</v>
      </c>
      <c r="J29" s="20">
        <v>0</v>
      </c>
      <c r="K29" s="20">
        <v>0</v>
      </c>
      <c r="L29" s="20">
        <v>0</v>
      </c>
      <c r="M29" s="20">
        <v>0</v>
      </c>
      <c r="N29" s="20">
        <v>0</v>
      </c>
      <c r="O29" s="20">
        <v>0</v>
      </c>
      <c r="P29" s="21">
        <v>33</v>
      </c>
      <c r="Q29" s="21">
        <v>20</v>
      </c>
      <c r="R29" s="21">
        <v>2</v>
      </c>
      <c r="S29" s="22">
        <v>11</v>
      </c>
    </row>
    <row r="30" spans="1:19" x14ac:dyDescent="0.3">
      <c r="A30" s="18" t="s">
        <v>47</v>
      </c>
      <c r="B30" s="19">
        <v>269</v>
      </c>
      <c r="C30" s="19">
        <v>1972</v>
      </c>
      <c r="D30" s="19">
        <v>19</v>
      </c>
      <c r="E30" s="19">
        <v>163</v>
      </c>
      <c r="F30" s="19">
        <v>35</v>
      </c>
      <c r="G30" s="19">
        <v>248</v>
      </c>
      <c r="H30" s="19">
        <v>1774</v>
      </c>
      <c r="I30" s="20">
        <v>0</v>
      </c>
      <c r="J30" s="20">
        <v>0</v>
      </c>
      <c r="K30" s="20">
        <v>0</v>
      </c>
      <c r="L30" s="20">
        <v>0</v>
      </c>
      <c r="M30" s="20">
        <v>0</v>
      </c>
      <c r="N30" s="20">
        <v>0</v>
      </c>
      <c r="O30" s="20">
        <v>0</v>
      </c>
      <c r="P30" s="21">
        <v>1972</v>
      </c>
      <c r="Q30" s="21">
        <v>163</v>
      </c>
      <c r="R30" s="21">
        <v>35</v>
      </c>
      <c r="S30" s="22">
        <v>1774</v>
      </c>
    </row>
    <row r="31" spans="1:19" x14ac:dyDescent="0.3">
      <c r="A31" s="18" t="s">
        <v>48</v>
      </c>
      <c r="B31" s="19">
        <v>21</v>
      </c>
      <c r="C31" s="19">
        <v>218</v>
      </c>
      <c r="D31" s="19">
        <v>4</v>
      </c>
      <c r="E31" s="19">
        <v>48</v>
      </c>
      <c r="F31" s="19">
        <v>3</v>
      </c>
      <c r="G31" s="19">
        <v>35</v>
      </c>
      <c r="H31" s="19">
        <v>167</v>
      </c>
      <c r="I31" s="20">
        <v>0</v>
      </c>
      <c r="J31" s="20">
        <v>0</v>
      </c>
      <c r="K31" s="20">
        <v>0</v>
      </c>
      <c r="L31" s="20">
        <v>0</v>
      </c>
      <c r="M31" s="20">
        <v>0</v>
      </c>
      <c r="N31" s="20">
        <v>0</v>
      </c>
      <c r="O31" s="20">
        <v>0</v>
      </c>
      <c r="P31" s="21">
        <v>218</v>
      </c>
      <c r="Q31" s="21">
        <v>48</v>
      </c>
      <c r="R31" s="21">
        <v>3</v>
      </c>
      <c r="S31" s="22">
        <v>167</v>
      </c>
    </row>
    <row r="32" spans="1:19" x14ac:dyDescent="0.3">
      <c r="A32" s="18" t="s">
        <v>49</v>
      </c>
      <c r="B32" s="19">
        <v>39</v>
      </c>
      <c r="C32" s="19">
        <v>333</v>
      </c>
      <c r="D32" s="19">
        <v>9</v>
      </c>
      <c r="E32" s="19">
        <v>60</v>
      </c>
      <c r="F32" s="19">
        <v>45</v>
      </c>
      <c r="G32" s="19">
        <v>21</v>
      </c>
      <c r="H32" s="19">
        <v>228</v>
      </c>
      <c r="I32" s="20">
        <v>0</v>
      </c>
      <c r="J32" s="20">
        <v>0</v>
      </c>
      <c r="K32" s="20">
        <v>0</v>
      </c>
      <c r="L32" s="20">
        <v>0</v>
      </c>
      <c r="M32" s="20">
        <v>0</v>
      </c>
      <c r="N32" s="20">
        <v>0</v>
      </c>
      <c r="O32" s="20">
        <v>0</v>
      </c>
      <c r="P32" s="21">
        <v>333</v>
      </c>
      <c r="Q32" s="21">
        <v>60</v>
      </c>
      <c r="R32" s="21">
        <v>45</v>
      </c>
      <c r="S32" s="22">
        <v>228</v>
      </c>
    </row>
    <row r="33" spans="1:19" x14ac:dyDescent="0.3">
      <c r="A33" s="18" t="s">
        <v>50</v>
      </c>
      <c r="B33" s="19">
        <v>80</v>
      </c>
      <c r="C33" s="19">
        <v>508</v>
      </c>
      <c r="D33" s="19">
        <v>18</v>
      </c>
      <c r="E33" s="19">
        <v>88</v>
      </c>
      <c r="F33" s="19">
        <v>159</v>
      </c>
      <c r="G33" s="19">
        <v>57</v>
      </c>
      <c r="H33" s="19">
        <v>262</v>
      </c>
      <c r="I33" s="20">
        <v>0</v>
      </c>
      <c r="J33" s="20">
        <v>0</v>
      </c>
      <c r="K33" s="20">
        <v>0</v>
      </c>
      <c r="L33" s="20">
        <v>0</v>
      </c>
      <c r="M33" s="20">
        <v>0</v>
      </c>
      <c r="N33" s="20">
        <v>0</v>
      </c>
      <c r="O33" s="20">
        <v>0</v>
      </c>
      <c r="P33" s="21">
        <v>508</v>
      </c>
      <c r="Q33" s="21">
        <v>88</v>
      </c>
      <c r="R33" s="21">
        <v>159</v>
      </c>
      <c r="S33" s="22">
        <v>262</v>
      </c>
    </row>
    <row r="34" spans="1:19" x14ac:dyDescent="0.3">
      <c r="A34" s="18" t="s">
        <v>51</v>
      </c>
      <c r="B34" s="19">
        <v>87</v>
      </c>
      <c r="C34" s="19">
        <v>907</v>
      </c>
      <c r="D34" s="19">
        <v>70</v>
      </c>
      <c r="E34" s="19">
        <v>438</v>
      </c>
      <c r="F34" s="19">
        <v>264</v>
      </c>
      <c r="G34" s="19">
        <v>23</v>
      </c>
      <c r="H34" s="19">
        <v>205</v>
      </c>
      <c r="I34" s="20">
        <v>0</v>
      </c>
      <c r="J34" s="20">
        <v>0</v>
      </c>
      <c r="K34" s="20">
        <v>0</v>
      </c>
      <c r="L34" s="20">
        <v>0</v>
      </c>
      <c r="M34" s="20">
        <v>0</v>
      </c>
      <c r="N34" s="20">
        <v>0</v>
      </c>
      <c r="O34" s="20">
        <v>0</v>
      </c>
      <c r="P34" s="21">
        <v>907</v>
      </c>
      <c r="Q34" s="21">
        <v>438</v>
      </c>
      <c r="R34" s="21">
        <v>264</v>
      </c>
      <c r="S34" s="22">
        <v>205</v>
      </c>
    </row>
    <row r="35" spans="1:19" x14ac:dyDescent="0.3">
      <c r="A35" s="18" t="s">
        <v>52</v>
      </c>
      <c r="B35" s="19">
        <v>79</v>
      </c>
      <c r="C35" s="19">
        <v>595</v>
      </c>
      <c r="D35" s="19">
        <v>24</v>
      </c>
      <c r="E35" s="19">
        <v>229</v>
      </c>
      <c r="F35" s="19">
        <v>73</v>
      </c>
      <c r="G35" s="19">
        <v>56</v>
      </c>
      <c r="H35" s="19">
        <v>293</v>
      </c>
      <c r="I35" s="20">
        <v>0</v>
      </c>
      <c r="J35" s="20">
        <v>0</v>
      </c>
      <c r="K35" s="20">
        <v>0</v>
      </c>
      <c r="L35" s="20">
        <v>0</v>
      </c>
      <c r="M35" s="20">
        <v>0</v>
      </c>
      <c r="N35" s="20">
        <v>0</v>
      </c>
      <c r="O35" s="20">
        <v>0</v>
      </c>
      <c r="P35" s="21">
        <v>595</v>
      </c>
      <c r="Q35" s="21">
        <v>229</v>
      </c>
      <c r="R35" s="21">
        <v>73</v>
      </c>
      <c r="S35" s="22">
        <v>293</v>
      </c>
    </row>
    <row r="36" spans="1:19" x14ac:dyDescent="0.3">
      <c r="A36" s="18" t="s">
        <v>53</v>
      </c>
      <c r="B36" s="19">
        <v>7</v>
      </c>
      <c r="C36" s="19">
        <v>88</v>
      </c>
      <c r="D36" s="19">
        <v>3</v>
      </c>
      <c r="E36" s="19">
        <v>48</v>
      </c>
      <c r="F36" s="19">
        <v>4</v>
      </c>
      <c r="G36" s="19">
        <v>5</v>
      </c>
      <c r="H36" s="19">
        <v>36</v>
      </c>
      <c r="I36" s="20">
        <v>0</v>
      </c>
      <c r="J36" s="20">
        <v>0</v>
      </c>
      <c r="K36" s="20">
        <v>0</v>
      </c>
      <c r="L36" s="20">
        <v>0</v>
      </c>
      <c r="M36" s="20">
        <v>0</v>
      </c>
      <c r="N36" s="20">
        <v>0</v>
      </c>
      <c r="O36" s="20">
        <v>0</v>
      </c>
      <c r="P36" s="21">
        <v>88</v>
      </c>
      <c r="Q36" s="21">
        <v>48</v>
      </c>
      <c r="R36" s="21">
        <v>4</v>
      </c>
      <c r="S36" s="22">
        <v>36</v>
      </c>
    </row>
    <row r="37" spans="1:19" x14ac:dyDescent="0.3">
      <c r="A37" s="18" t="s">
        <v>54</v>
      </c>
      <c r="B37" s="19">
        <v>0</v>
      </c>
      <c r="C37" s="19">
        <v>1744</v>
      </c>
      <c r="D37" s="19">
        <v>0</v>
      </c>
      <c r="E37" s="19">
        <v>54</v>
      </c>
      <c r="F37" s="19">
        <v>774</v>
      </c>
      <c r="G37" s="19">
        <v>0</v>
      </c>
      <c r="H37" s="19">
        <v>916</v>
      </c>
      <c r="I37" s="20">
        <v>3</v>
      </c>
      <c r="J37" s="20">
        <v>4</v>
      </c>
      <c r="K37" s="20">
        <v>0</v>
      </c>
      <c r="L37" s="20">
        <v>0</v>
      </c>
      <c r="M37" s="20">
        <v>0</v>
      </c>
      <c r="N37" s="20">
        <v>3</v>
      </c>
      <c r="O37" s="20">
        <v>4</v>
      </c>
      <c r="P37" s="21">
        <v>1748</v>
      </c>
      <c r="Q37" s="21">
        <v>54</v>
      </c>
      <c r="R37" s="21">
        <v>774</v>
      </c>
      <c r="S37" s="22">
        <v>920</v>
      </c>
    </row>
    <row r="38" spans="1:19" x14ac:dyDescent="0.3">
      <c r="A38" s="18" t="s">
        <v>55</v>
      </c>
      <c r="B38" s="19">
        <v>0</v>
      </c>
      <c r="C38" s="19">
        <v>0</v>
      </c>
      <c r="D38" s="19">
        <v>0</v>
      </c>
      <c r="E38" s="19">
        <v>0</v>
      </c>
      <c r="F38" s="19">
        <v>0</v>
      </c>
      <c r="G38" s="19">
        <v>0</v>
      </c>
      <c r="H38" s="19">
        <v>0</v>
      </c>
      <c r="I38" s="20">
        <v>0</v>
      </c>
      <c r="J38" s="20">
        <v>0</v>
      </c>
      <c r="K38" s="20">
        <v>0</v>
      </c>
      <c r="L38" s="20">
        <v>0</v>
      </c>
      <c r="M38" s="20">
        <v>0</v>
      </c>
      <c r="N38" s="20">
        <v>0</v>
      </c>
      <c r="O38" s="20">
        <v>0</v>
      </c>
      <c r="P38" s="21">
        <v>0</v>
      </c>
      <c r="Q38" s="21">
        <v>0</v>
      </c>
      <c r="R38" s="21">
        <v>0</v>
      </c>
      <c r="S38" s="22">
        <v>0</v>
      </c>
    </row>
    <row r="39" spans="1:19" x14ac:dyDescent="0.3">
      <c r="A39" s="18" t="s">
        <v>56</v>
      </c>
      <c r="B39" s="19">
        <v>83</v>
      </c>
      <c r="C39" s="19">
        <v>983</v>
      </c>
      <c r="D39" s="19">
        <v>137</v>
      </c>
      <c r="E39" s="19">
        <v>328</v>
      </c>
      <c r="F39" s="19">
        <v>211</v>
      </c>
      <c r="G39" s="19">
        <v>37</v>
      </c>
      <c r="H39" s="19">
        <v>444</v>
      </c>
      <c r="I39" s="20">
        <v>15</v>
      </c>
      <c r="J39" s="20">
        <v>30</v>
      </c>
      <c r="K39" s="20">
        <v>1</v>
      </c>
      <c r="L39" s="20">
        <v>3</v>
      </c>
      <c r="M39" s="20">
        <v>6</v>
      </c>
      <c r="N39" s="20">
        <v>13</v>
      </c>
      <c r="O39" s="20">
        <v>21</v>
      </c>
      <c r="P39" s="21">
        <v>1013</v>
      </c>
      <c r="Q39" s="21">
        <v>331</v>
      </c>
      <c r="R39" s="21">
        <v>217</v>
      </c>
      <c r="S39" s="22">
        <v>465</v>
      </c>
    </row>
    <row r="40" spans="1:19" x14ac:dyDescent="0.3">
      <c r="A40" s="18" t="s">
        <v>57</v>
      </c>
      <c r="B40" s="19">
        <v>148</v>
      </c>
      <c r="C40" s="19">
        <v>725</v>
      </c>
      <c r="D40" s="19">
        <v>37</v>
      </c>
      <c r="E40" s="19">
        <v>144</v>
      </c>
      <c r="F40" s="19">
        <v>0</v>
      </c>
      <c r="G40" s="19">
        <v>111</v>
      </c>
      <c r="H40" s="19">
        <v>581</v>
      </c>
      <c r="I40" s="20">
        <v>0</v>
      </c>
      <c r="J40" s="20">
        <v>0</v>
      </c>
      <c r="K40" s="20">
        <v>0</v>
      </c>
      <c r="L40" s="20">
        <v>0</v>
      </c>
      <c r="M40" s="20">
        <v>0</v>
      </c>
      <c r="N40" s="20">
        <v>0</v>
      </c>
      <c r="O40" s="20">
        <v>0</v>
      </c>
      <c r="P40" s="21">
        <v>725</v>
      </c>
      <c r="Q40" s="21">
        <v>144</v>
      </c>
      <c r="R40" s="21">
        <v>0</v>
      </c>
      <c r="S40" s="22">
        <v>581</v>
      </c>
    </row>
    <row r="41" spans="1:19" x14ac:dyDescent="0.3">
      <c r="A41" s="18" t="s">
        <v>58</v>
      </c>
      <c r="B41" s="19">
        <v>391</v>
      </c>
      <c r="C41" s="19">
        <v>946</v>
      </c>
      <c r="D41" s="19">
        <v>14</v>
      </c>
      <c r="E41" s="19">
        <v>25</v>
      </c>
      <c r="F41" s="19">
        <v>258</v>
      </c>
      <c r="G41" s="19">
        <v>380</v>
      </c>
      <c r="H41" s="19">
        <v>663</v>
      </c>
      <c r="I41" s="20">
        <v>0</v>
      </c>
      <c r="J41" s="20">
        <v>0</v>
      </c>
      <c r="K41" s="20">
        <v>0</v>
      </c>
      <c r="L41" s="20">
        <v>0</v>
      </c>
      <c r="M41" s="20">
        <v>0</v>
      </c>
      <c r="N41" s="20">
        <v>0</v>
      </c>
      <c r="O41" s="20">
        <v>0</v>
      </c>
      <c r="P41" s="21">
        <v>946</v>
      </c>
      <c r="Q41" s="21">
        <v>25</v>
      </c>
      <c r="R41" s="21">
        <v>258</v>
      </c>
      <c r="S41" s="22">
        <v>663</v>
      </c>
    </row>
    <row r="42" spans="1:19" x14ac:dyDescent="0.3">
      <c r="A42" s="18" t="s">
        <v>59</v>
      </c>
      <c r="B42" s="19">
        <v>495</v>
      </c>
      <c r="C42" s="19">
        <v>770</v>
      </c>
      <c r="D42" s="19">
        <v>16</v>
      </c>
      <c r="E42" s="19">
        <v>16</v>
      </c>
      <c r="F42" s="19">
        <v>8</v>
      </c>
      <c r="G42" s="19">
        <v>606</v>
      </c>
      <c r="H42" s="19">
        <v>746</v>
      </c>
      <c r="I42" s="20">
        <v>0</v>
      </c>
      <c r="J42" s="20">
        <v>0</v>
      </c>
      <c r="K42" s="20">
        <v>0</v>
      </c>
      <c r="L42" s="20">
        <v>0</v>
      </c>
      <c r="M42" s="20">
        <v>0</v>
      </c>
      <c r="N42" s="20">
        <v>0</v>
      </c>
      <c r="O42" s="20">
        <v>0</v>
      </c>
      <c r="P42" s="21">
        <v>770</v>
      </c>
      <c r="Q42" s="21">
        <v>16</v>
      </c>
      <c r="R42" s="21">
        <v>8</v>
      </c>
      <c r="S42" s="22">
        <v>746</v>
      </c>
    </row>
    <row r="43" spans="1:19" x14ac:dyDescent="0.3">
      <c r="A43" s="18" t="s">
        <v>60</v>
      </c>
      <c r="B43" s="19">
        <v>313</v>
      </c>
      <c r="C43" s="19">
        <v>2184</v>
      </c>
      <c r="D43" s="19">
        <v>194</v>
      </c>
      <c r="E43" s="19">
        <v>341</v>
      </c>
      <c r="F43" s="19">
        <v>694</v>
      </c>
      <c r="G43" s="19">
        <v>169</v>
      </c>
      <c r="H43" s="19">
        <v>1149</v>
      </c>
      <c r="I43" s="20">
        <v>0</v>
      </c>
      <c r="J43" s="20">
        <v>1</v>
      </c>
      <c r="K43" s="20">
        <v>0</v>
      </c>
      <c r="L43" s="20">
        <v>0</v>
      </c>
      <c r="M43" s="20">
        <v>0</v>
      </c>
      <c r="N43" s="20">
        <v>0</v>
      </c>
      <c r="O43" s="20">
        <v>1</v>
      </c>
      <c r="P43" s="21">
        <v>2185</v>
      </c>
      <c r="Q43" s="21">
        <v>341</v>
      </c>
      <c r="R43" s="21">
        <v>694</v>
      </c>
      <c r="S43" s="22">
        <v>1150</v>
      </c>
    </row>
    <row r="44" spans="1:19" x14ac:dyDescent="0.3">
      <c r="A44" s="18" t="s">
        <v>61</v>
      </c>
      <c r="B44" s="19">
        <v>78</v>
      </c>
      <c r="C44" s="19">
        <v>689</v>
      </c>
      <c r="D44" s="19">
        <v>40</v>
      </c>
      <c r="E44" s="19">
        <v>311</v>
      </c>
      <c r="F44" s="19">
        <v>1</v>
      </c>
      <c r="G44" s="19">
        <v>50</v>
      </c>
      <c r="H44" s="19">
        <v>376</v>
      </c>
      <c r="I44" s="20">
        <v>0</v>
      </c>
      <c r="J44" s="20">
        <v>0</v>
      </c>
      <c r="K44" s="20">
        <v>0</v>
      </c>
      <c r="L44" s="20">
        <v>0</v>
      </c>
      <c r="M44" s="20">
        <v>0</v>
      </c>
      <c r="N44" s="20">
        <v>0</v>
      </c>
      <c r="O44" s="20">
        <v>0</v>
      </c>
      <c r="P44" s="21">
        <v>689</v>
      </c>
      <c r="Q44" s="21">
        <v>311</v>
      </c>
      <c r="R44" s="21">
        <v>1</v>
      </c>
      <c r="S44" s="22">
        <v>376</v>
      </c>
    </row>
    <row r="45" spans="1:19" x14ac:dyDescent="0.3">
      <c r="A45" s="18" t="s">
        <v>62</v>
      </c>
      <c r="B45" s="19">
        <v>136</v>
      </c>
      <c r="C45" s="19">
        <v>1241</v>
      </c>
      <c r="D45" s="19">
        <v>18</v>
      </c>
      <c r="E45" s="19">
        <v>138</v>
      </c>
      <c r="F45" s="19">
        <v>17</v>
      </c>
      <c r="G45" s="19">
        <v>159</v>
      </c>
      <c r="H45" s="19">
        <v>1086</v>
      </c>
      <c r="I45" s="20">
        <v>0</v>
      </c>
      <c r="J45" s="20">
        <v>0</v>
      </c>
      <c r="K45" s="20">
        <v>0</v>
      </c>
      <c r="L45" s="20">
        <v>0</v>
      </c>
      <c r="M45" s="20">
        <v>0</v>
      </c>
      <c r="N45" s="20">
        <v>0</v>
      </c>
      <c r="O45" s="20">
        <v>0</v>
      </c>
      <c r="P45" s="21">
        <v>1241</v>
      </c>
      <c r="Q45" s="21">
        <v>138</v>
      </c>
      <c r="R45" s="21">
        <v>17</v>
      </c>
      <c r="S45" s="22">
        <v>1086</v>
      </c>
    </row>
    <row r="46" spans="1:19" x14ac:dyDescent="0.3">
      <c r="A46" s="18" t="s">
        <v>63</v>
      </c>
      <c r="B46" s="19">
        <v>41</v>
      </c>
      <c r="C46" s="19">
        <v>426</v>
      </c>
      <c r="D46" s="19">
        <v>29</v>
      </c>
      <c r="E46" s="19">
        <v>204</v>
      </c>
      <c r="F46" s="19">
        <v>24</v>
      </c>
      <c r="G46" s="19">
        <v>32</v>
      </c>
      <c r="H46" s="19">
        <v>198</v>
      </c>
      <c r="I46" s="20">
        <v>0</v>
      </c>
      <c r="J46" s="20">
        <v>0</v>
      </c>
      <c r="K46" s="20">
        <v>0</v>
      </c>
      <c r="L46" s="20">
        <v>0</v>
      </c>
      <c r="M46" s="20">
        <v>0</v>
      </c>
      <c r="N46" s="20">
        <v>0</v>
      </c>
      <c r="O46" s="20">
        <v>0</v>
      </c>
      <c r="P46" s="21">
        <v>426</v>
      </c>
      <c r="Q46" s="21">
        <v>204</v>
      </c>
      <c r="R46" s="21">
        <v>24</v>
      </c>
      <c r="S46" s="22">
        <v>198</v>
      </c>
    </row>
    <row r="47" spans="1:19" x14ac:dyDescent="0.3">
      <c r="A47" s="18" t="s">
        <v>64</v>
      </c>
      <c r="B47" s="19">
        <v>292</v>
      </c>
      <c r="C47" s="19">
        <v>2516</v>
      </c>
      <c r="D47" s="19">
        <v>2</v>
      </c>
      <c r="E47" s="19">
        <v>423</v>
      </c>
      <c r="F47" s="19">
        <v>682</v>
      </c>
      <c r="G47" s="19">
        <v>181</v>
      </c>
      <c r="H47" s="19">
        <v>1411</v>
      </c>
      <c r="I47" s="20">
        <v>0</v>
      </c>
      <c r="J47" s="20">
        <v>0</v>
      </c>
      <c r="K47" s="20">
        <v>0</v>
      </c>
      <c r="L47" s="20">
        <v>0</v>
      </c>
      <c r="M47" s="20">
        <v>0</v>
      </c>
      <c r="N47" s="20">
        <v>0</v>
      </c>
      <c r="O47" s="20">
        <v>0</v>
      </c>
      <c r="P47" s="21">
        <v>2516</v>
      </c>
      <c r="Q47" s="21">
        <v>423</v>
      </c>
      <c r="R47" s="21">
        <v>682</v>
      </c>
      <c r="S47" s="22">
        <v>1411</v>
      </c>
    </row>
    <row r="48" spans="1:19" x14ac:dyDescent="0.3">
      <c r="A48" s="18" t="s">
        <v>65</v>
      </c>
      <c r="B48" s="19">
        <v>925</v>
      </c>
      <c r="C48" s="19">
        <v>4297</v>
      </c>
      <c r="D48" s="19">
        <v>20</v>
      </c>
      <c r="E48" s="19">
        <v>108</v>
      </c>
      <c r="F48" s="19">
        <v>1563</v>
      </c>
      <c r="G48" s="19">
        <v>731</v>
      </c>
      <c r="H48" s="19">
        <v>2622</v>
      </c>
      <c r="I48" s="20">
        <v>0</v>
      </c>
      <c r="J48" s="20">
        <v>0</v>
      </c>
      <c r="K48" s="20">
        <v>0</v>
      </c>
      <c r="L48" s="20">
        <v>0</v>
      </c>
      <c r="M48" s="20">
        <v>0</v>
      </c>
      <c r="N48" s="20">
        <v>0</v>
      </c>
      <c r="O48" s="20">
        <v>0</v>
      </c>
      <c r="P48" s="21">
        <v>4297</v>
      </c>
      <c r="Q48" s="21">
        <v>108</v>
      </c>
      <c r="R48" s="21">
        <v>1563</v>
      </c>
      <c r="S48" s="22">
        <v>2622</v>
      </c>
    </row>
    <row r="49" spans="1:19" x14ac:dyDescent="0.3">
      <c r="A49" s="18" t="s">
        <v>66</v>
      </c>
      <c r="B49" s="19">
        <v>29</v>
      </c>
      <c r="C49" s="19">
        <v>198</v>
      </c>
      <c r="D49" s="19">
        <v>2</v>
      </c>
      <c r="E49" s="19">
        <v>36</v>
      </c>
      <c r="F49" s="19">
        <v>46</v>
      </c>
      <c r="G49" s="19">
        <v>16</v>
      </c>
      <c r="H49" s="19">
        <v>86</v>
      </c>
      <c r="I49" s="20">
        <v>0</v>
      </c>
      <c r="J49" s="20">
        <v>0</v>
      </c>
      <c r="K49" s="20">
        <v>0</v>
      </c>
      <c r="L49" s="20">
        <v>0</v>
      </c>
      <c r="M49" s="20">
        <v>0</v>
      </c>
      <c r="N49" s="20">
        <v>0</v>
      </c>
      <c r="O49" s="20">
        <v>0</v>
      </c>
      <c r="P49" s="21">
        <v>198</v>
      </c>
      <c r="Q49" s="21">
        <v>36</v>
      </c>
      <c r="R49" s="21">
        <v>46</v>
      </c>
      <c r="S49" s="22">
        <v>86</v>
      </c>
    </row>
    <row r="50" spans="1:19" x14ac:dyDescent="0.3">
      <c r="A50" s="18" t="s">
        <v>67</v>
      </c>
      <c r="B50" s="19">
        <v>0</v>
      </c>
      <c r="C50" s="19">
        <v>982</v>
      </c>
      <c r="D50" s="19">
        <v>0</v>
      </c>
      <c r="E50" s="19">
        <v>21</v>
      </c>
      <c r="F50" s="19">
        <v>187</v>
      </c>
      <c r="G50" s="19">
        <v>0</v>
      </c>
      <c r="H50" s="19">
        <v>910</v>
      </c>
      <c r="I50" s="20">
        <v>245</v>
      </c>
      <c r="J50" s="20">
        <v>245</v>
      </c>
      <c r="K50" s="20">
        <v>0</v>
      </c>
      <c r="L50" s="20">
        <v>0</v>
      </c>
      <c r="M50" s="20">
        <v>0</v>
      </c>
      <c r="N50" s="20">
        <v>245</v>
      </c>
      <c r="O50" s="20">
        <v>245</v>
      </c>
      <c r="P50" s="21">
        <v>1227</v>
      </c>
      <c r="Q50" s="21">
        <v>21</v>
      </c>
      <c r="R50" s="21">
        <v>187</v>
      </c>
      <c r="S50" s="22">
        <v>1155</v>
      </c>
    </row>
    <row r="51" spans="1:19" x14ac:dyDescent="0.3">
      <c r="A51" s="18" t="s">
        <v>68</v>
      </c>
      <c r="B51" s="19">
        <v>353</v>
      </c>
      <c r="C51" s="19">
        <v>2464</v>
      </c>
      <c r="D51" s="19">
        <v>16</v>
      </c>
      <c r="E51" s="19">
        <v>318</v>
      </c>
      <c r="F51" s="19">
        <v>1002</v>
      </c>
      <c r="G51" s="19">
        <v>123</v>
      </c>
      <c r="H51" s="19">
        <v>912</v>
      </c>
      <c r="I51" s="20">
        <v>0</v>
      </c>
      <c r="J51" s="20">
        <v>0</v>
      </c>
      <c r="K51" s="20">
        <v>0</v>
      </c>
      <c r="L51" s="20">
        <v>0</v>
      </c>
      <c r="M51" s="20">
        <v>0</v>
      </c>
      <c r="N51" s="20">
        <v>0</v>
      </c>
      <c r="O51" s="20">
        <v>0</v>
      </c>
      <c r="P51" s="21">
        <v>2464</v>
      </c>
      <c r="Q51" s="21">
        <v>318</v>
      </c>
      <c r="R51" s="21">
        <v>1002</v>
      </c>
      <c r="S51" s="22">
        <v>912</v>
      </c>
    </row>
    <row r="52" spans="1:19" x14ac:dyDescent="0.3">
      <c r="A52" s="18" t="s">
        <v>69</v>
      </c>
      <c r="B52" s="19">
        <v>32</v>
      </c>
      <c r="C52" s="19">
        <v>232</v>
      </c>
      <c r="D52" s="19">
        <v>6</v>
      </c>
      <c r="E52" s="19">
        <v>17</v>
      </c>
      <c r="F52" s="19">
        <v>0</v>
      </c>
      <c r="G52" s="19">
        <v>26</v>
      </c>
      <c r="H52" s="19">
        <v>201</v>
      </c>
      <c r="I52" s="20">
        <v>8</v>
      </c>
      <c r="J52" s="20">
        <v>8</v>
      </c>
      <c r="K52" s="20">
        <v>0</v>
      </c>
      <c r="L52" s="20">
        <v>0</v>
      </c>
      <c r="M52" s="20">
        <v>0</v>
      </c>
      <c r="N52" s="20">
        <v>8</v>
      </c>
      <c r="O52" s="20">
        <v>8</v>
      </c>
      <c r="P52" s="21">
        <v>240</v>
      </c>
      <c r="Q52" s="21">
        <v>17</v>
      </c>
      <c r="R52" s="21">
        <v>0</v>
      </c>
      <c r="S52" s="22">
        <v>209</v>
      </c>
    </row>
    <row r="53" spans="1:19" x14ac:dyDescent="0.3">
      <c r="A53" s="18" t="s">
        <v>70</v>
      </c>
      <c r="B53" s="19">
        <v>5297</v>
      </c>
      <c r="C53" s="19">
        <v>74760</v>
      </c>
      <c r="D53" s="19">
        <v>579</v>
      </c>
      <c r="E53" s="19">
        <v>2725</v>
      </c>
      <c r="F53" s="19">
        <v>58770</v>
      </c>
      <c r="G53" s="19">
        <v>20</v>
      </c>
      <c r="H53" s="19">
        <v>10216</v>
      </c>
      <c r="I53" s="20">
        <v>5297</v>
      </c>
      <c r="J53" s="20">
        <v>20958</v>
      </c>
      <c r="K53" s="20">
        <v>579</v>
      </c>
      <c r="L53" s="20">
        <v>1683</v>
      </c>
      <c r="M53" s="20">
        <v>17236</v>
      </c>
      <c r="N53" s="20">
        <v>888</v>
      </c>
      <c r="O53" s="20">
        <v>2039</v>
      </c>
      <c r="P53" s="21">
        <v>95718</v>
      </c>
      <c r="Q53" s="21">
        <v>4408</v>
      </c>
      <c r="R53" s="21">
        <v>76006</v>
      </c>
      <c r="S53" s="22">
        <v>12255</v>
      </c>
    </row>
    <row r="54" spans="1:19" x14ac:dyDescent="0.3">
      <c r="A54" s="18" t="s">
        <v>71</v>
      </c>
      <c r="B54" s="19">
        <v>64</v>
      </c>
      <c r="C54" s="19">
        <v>380</v>
      </c>
      <c r="D54" s="19">
        <v>7</v>
      </c>
      <c r="E54" s="19">
        <v>79</v>
      </c>
      <c r="F54" s="19">
        <v>27</v>
      </c>
      <c r="G54" s="19">
        <v>42</v>
      </c>
      <c r="H54" s="19">
        <v>273</v>
      </c>
      <c r="I54" s="20">
        <v>0</v>
      </c>
      <c r="J54" s="20">
        <v>0</v>
      </c>
      <c r="K54" s="20">
        <v>0</v>
      </c>
      <c r="L54" s="20">
        <v>0</v>
      </c>
      <c r="M54" s="20">
        <v>0</v>
      </c>
      <c r="N54" s="20">
        <v>0</v>
      </c>
      <c r="O54" s="20">
        <v>0</v>
      </c>
      <c r="P54" s="21">
        <v>380</v>
      </c>
      <c r="Q54" s="21">
        <v>79</v>
      </c>
      <c r="R54" s="21">
        <v>27</v>
      </c>
      <c r="S54" s="22">
        <v>273</v>
      </c>
    </row>
    <row r="55" spans="1:19" x14ac:dyDescent="0.3">
      <c r="A55" s="18" t="s">
        <v>72</v>
      </c>
      <c r="B55" s="19">
        <v>14</v>
      </c>
      <c r="C55" s="19">
        <v>105</v>
      </c>
      <c r="D55" s="19">
        <v>7</v>
      </c>
      <c r="E55" s="19">
        <v>18</v>
      </c>
      <c r="F55" s="19">
        <v>10</v>
      </c>
      <c r="G55" s="19">
        <v>9</v>
      </c>
      <c r="H55" s="19">
        <v>74</v>
      </c>
      <c r="I55" s="20">
        <v>6</v>
      </c>
      <c r="J55" s="20">
        <v>12</v>
      </c>
      <c r="K55" s="20">
        <v>0</v>
      </c>
      <c r="L55" s="20">
        <v>0</v>
      </c>
      <c r="M55" s="20">
        <v>1</v>
      </c>
      <c r="N55" s="20">
        <v>5</v>
      </c>
      <c r="O55" s="20">
        <v>11</v>
      </c>
      <c r="P55" s="21">
        <v>117</v>
      </c>
      <c r="Q55" s="21">
        <v>18</v>
      </c>
      <c r="R55" s="21">
        <v>11</v>
      </c>
      <c r="S55" s="22">
        <v>85</v>
      </c>
    </row>
    <row r="56" spans="1:19" x14ac:dyDescent="0.3">
      <c r="A56" s="18" t="s">
        <v>73</v>
      </c>
      <c r="B56" s="19">
        <v>330</v>
      </c>
      <c r="C56" s="19">
        <v>1500</v>
      </c>
      <c r="D56" s="19">
        <v>5</v>
      </c>
      <c r="E56" s="19">
        <v>207</v>
      </c>
      <c r="F56" s="19">
        <v>117</v>
      </c>
      <c r="G56" s="19">
        <v>215</v>
      </c>
      <c r="H56" s="19">
        <v>1175</v>
      </c>
      <c r="I56" s="20">
        <v>0</v>
      </c>
      <c r="J56" s="20">
        <v>0</v>
      </c>
      <c r="K56" s="20">
        <v>0</v>
      </c>
      <c r="L56" s="20">
        <v>0</v>
      </c>
      <c r="M56" s="20">
        <v>0</v>
      </c>
      <c r="N56" s="20">
        <v>0</v>
      </c>
      <c r="O56" s="20">
        <v>0</v>
      </c>
      <c r="P56" s="21">
        <v>1500</v>
      </c>
      <c r="Q56" s="21">
        <v>207</v>
      </c>
      <c r="R56" s="21">
        <v>117</v>
      </c>
      <c r="S56" s="22">
        <v>1175</v>
      </c>
    </row>
    <row r="57" spans="1:19" x14ac:dyDescent="0.3">
      <c r="A57" s="18" t="s">
        <v>74</v>
      </c>
      <c r="B57" s="19">
        <v>61</v>
      </c>
      <c r="C57" s="19">
        <v>320</v>
      </c>
      <c r="D57" s="19">
        <v>18</v>
      </c>
      <c r="E57" s="19">
        <v>55</v>
      </c>
      <c r="F57" s="19">
        <v>91</v>
      </c>
      <c r="G57" s="19">
        <v>32</v>
      </c>
      <c r="H57" s="19">
        <v>194</v>
      </c>
      <c r="I57" s="20">
        <v>0</v>
      </c>
      <c r="J57" s="20">
        <v>0</v>
      </c>
      <c r="K57" s="20">
        <v>0</v>
      </c>
      <c r="L57" s="20">
        <v>0</v>
      </c>
      <c r="M57" s="20">
        <v>0</v>
      </c>
      <c r="N57" s="20">
        <v>0</v>
      </c>
      <c r="O57" s="20">
        <v>0</v>
      </c>
      <c r="P57" s="21">
        <v>320</v>
      </c>
      <c r="Q57" s="21">
        <v>55</v>
      </c>
      <c r="R57" s="21">
        <v>91</v>
      </c>
      <c r="S57" s="22">
        <v>194</v>
      </c>
    </row>
    <row r="58" spans="1:19" x14ac:dyDescent="0.3">
      <c r="A58" s="18" t="s">
        <v>75</v>
      </c>
      <c r="B58" s="19">
        <v>150</v>
      </c>
      <c r="C58" s="19">
        <v>1075</v>
      </c>
      <c r="D58" s="19">
        <v>20</v>
      </c>
      <c r="E58" s="19">
        <v>298</v>
      </c>
      <c r="F58" s="19">
        <v>202</v>
      </c>
      <c r="G58" s="19">
        <v>60</v>
      </c>
      <c r="H58" s="19">
        <v>571</v>
      </c>
      <c r="I58" s="20">
        <v>0</v>
      </c>
      <c r="J58" s="20">
        <v>5</v>
      </c>
      <c r="K58" s="20">
        <v>0</v>
      </c>
      <c r="L58" s="20">
        <v>0</v>
      </c>
      <c r="M58" s="20">
        <v>0</v>
      </c>
      <c r="N58" s="20">
        <v>0</v>
      </c>
      <c r="O58" s="20">
        <v>5</v>
      </c>
      <c r="P58" s="21">
        <v>1080</v>
      </c>
      <c r="Q58" s="21">
        <v>298</v>
      </c>
      <c r="R58" s="21">
        <v>202</v>
      </c>
      <c r="S58" s="22">
        <v>576</v>
      </c>
    </row>
    <row r="59" spans="1:19" x14ac:dyDescent="0.3">
      <c r="A59" s="18" t="s">
        <v>76</v>
      </c>
      <c r="B59" s="19">
        <v>0</v>
      </c>
      <c r="C59" s="19">
        <v>28</v>
      </c>
      <c r="D59" s="19">
        <v>0</v>
      </c>
      <c r="E59" s="19">
        <v>8</v>
      </c>
      <c r="F59" s="19">
        <v>3</v>
      </c>
      <c r="G59" s="19">
        <v>0</v>
      </c>
      <c r="H59" s="19">
        <v>17</v>
      </c>
      <c r="I59" s="20">
        <v>0</v>
      </c>
      <c r="J59" s="20">
        <v>0</v>
      </c>
      <c r="K59" s="20">
        <v>0</v>
      </c>
      <c r="L59" s="20">
        <v>0</v>
      </c>
      <c r="M59" s="20">
        <v>0</v>
      </c>
      <c r="N59" s="20">
        <v>0</v>
      </c>
      <c r="O59" s="20">
        <v>0</v>
      </c>
      <c r="P59" s="21">
        <v>28</v>
      </c>
      <c r="Q59" s="21">
        <v>8</v>
      </c>
      <c r="R59" s="21">
        <v>3</v>
      </c>
      <c r="S59" s="22">
        <v>17</v>
      </c>
    </row>
    <row r="60" spans="1:19" x14ac:dyDescent="0.3">
      <c r="A60" s="18" t="s">
        <v>77</v>
      </c>
      <c r="B60" s="19">
        <v>25</v>
      </c>
      <c r="C60" s="19">
        <v>306</v>
      </c>
      <c r="D60" s="19">
        <v>5</v>
      </c>
      <c r="E60" s="19">
        <v>94</v>
      </c>
      <c r="F60" s="19">
        <v>57</v>
      </c>
      <c r="G60" s="19">
        <v>31</v>
      </c>
      <c r="H60" s="19">
        <v>171</v>
      </c>
      <c r="I60" s="20">
        <v>0</v>
      </c>
      <c r="J60" s="20">
        <v>0</v>
      </c>
      <c r="K60" s="20">
        <v>0</v>
      </c>
      <c r="L60" s="20">
        <v>0</v>
      </c>
      <c r="M60" s="20">
        <v>0</v>
      </c>
      <c r="N60" s="20">
        <v>0</v>
      </c>
      <c r="O60" s="20">
        <v>0</v>
      </c>
      <c r="P60" s="21">
        <v>306</v>
      </c>
      <c r="Q60" s="21">
        <v>94</v>
      </c>
      <c r="R60" s="21">
        <v>57</v>
      </c>
      <c r="S60" s="22">
        <v>171</v>
      </c>
    </row>
    <row r="61" spans="1:19" x14ac:dyDescent="0.3">
      <c r="A61" s="18" t="s">
        <v>78</v>
      </c>
      <c r="B61" s="19">
        <v>65</v>
      </c>
      <c r="C61" s="19">
        <v>437</v>
      </c>
      <c r="D61" s="19">
        <v>32</v>
      </c>
      <c r="E61" s="19">
        <v>225</v>
      </c>
      <c r="F61" s="19">
        <v>113</v>
      </c>
      <c r="G61" s="19">
        <v>15</v>
      </c>
      <c r="H61" s="19">
        <v>99</v>
      </c>
      <c r="I61" s="20">
        <v>0</v>
      </c>
      <c r="J61" s="20">
        <v>0</v>
      </c>
      <c r="K61" s="20">
        <v>0</v>
      </c>
      <c r="L61" s="20">
        <v>0</v>
      </c>
      <c r="M61" s="20">
        <v>0</v>
      </c>
      <c r="N61" s="20">
        <v>0</v>
      </c>
      <c r="O61" s="20">
        <v>0</v>
      </c>
      <c r="P61" s="21">
        <v>437</v>
      </c>
      <c r="Q61" s="21">
        <v>225</v>
      </c>
      <c r="R61" s="21">
        <v>113</v>
      </c>
      <c r="S61" s="22">
        <v>99</v>
      </c>
    </row>
    <row r="62" spans="1:19" x14ac:dyDescent="0.3">
      <c r="A62" s="18" t="s">
        <v>79</v>
      </c>
      <c r="B62" s="19">
        <v>46</v>
      </c>
      <c r="C62" s="19">
        <v>347</v>
      </c>
      <c r="D62" s="19">
        <v>7</v>
      </c>
      <c r="E62" s="19">
        <v>57</v>
      </c>
      <c r="F62" s="19">
        <v>64</v>
      </c>
      <c r="G62" s="19">
        <v>23</v>
      </c>
      <c r="H62" s="19">
        <v>226</v>
      </c>
      <c r="I62" s="20">
        <v>0</v>
      </c>
      <c r="J62" s="20">
        <v>0</v>
      </c>
      <c r="K62" s="20">
        <v>0</v>
      </c>
      <c r="L62" s="20">
        <v>0</v>
      </c>
      <c r="M62" s="20">
        <v>0</v>
      </c>
      <c r="N62" s="20">
        <v>0</v>
      </c>
      <c r="O62" s="20">
        <v>0</v>
      </c>
      <c r="P62" s="21">
        <v>347</v>
      </c>
      <c r="Q62" s="21">
        <v>57</v>
      </c>
      <c r="R62" s="21">
        <v>64</v>
      </c>
      <c r="S62" s="22">
        <v>226</v>
      </c>
    </row>
    <row r="63" spans="1:19" x14ac:dyDescent="0.3">
      <c r="A63" s="18" t="s">
        <v>80</v>
      </c>
      <c r="B63" s="19">
        <v>0</v>
      </c>
      <c r="C63" s="19">
        <v>501</v>
      </c>
      <c r="D63" s="19">
        <v>0</v>
      </c>
      <c r="E63" s="19">
        <v>171</v>
      </c>
      <c r="F63" s="19">
        <v>51</v>
      </c>
      <c r="G63" s="19">
        <v>0</v>
      </c>
      <c r="H63" s="19">
        <v>281</v>
      </c>
      <c r="I63" s="20">
        <v>0</v>
      </c>
      <c r="J63" s="20">
        <v>0</v>
      </c>
      <c r="K63" s="20">
        <v>0</v>
      </c>
      <c r="L63" s="20">
        <v>0</v>
      </c>
      <c r="M63" s="20">
        <v>0</v>
      </c>
      <c r="N63" s="20">
        <v>0</v>
      </c>
      <c r="O63" s="20">
        <v>0</v>
      </c>
      <c r="P63" s="21">
        <v>501</v>
      </c>
      <c r="Q63" s="21">
        <v>171</v>
      </c>
      <c r="R63" s="21">
        <v>51</v>
      </c>
      <c r="S63" s="22">
        <v>281</v>
      </c>
    </row>
    <row r="64" spans="1:19" x14ac:dyDescent="0.3">
      <c r="A64" s="18" t="s">
        <v>81</v>
      </c>
      <c r="B64" s="19">
        <v>63</v>
      </c>
      <c r="C64" s="19">
        <v>490</v>
      </c>
      <c r="D64" s="19">
        <v>7</v>
      </c>
      <c r="E64" s="19">
        <v>127</v>
      </c>
      <c r="F64" s="19">
        <v>54</v>
      </c>
      <c r="G64" s="19">
        <v>40</v>
      </c>
      <c r="H64" s="19">
        <v>309</v>
      </c>
      <c r="I64" s="20">
        <v>0</v>
      </c>
      <c r="J64" s="20">
        <v>0</v>
      </c>
      <c r="K64" s="20">
        <v>0</v>
      </c>
      <c r="L64" s="20">
        <v>0</v>
      </c>
      <c r="M64" s="20">
        <v>0</v>
      </c>
      <c r="N64" s="20">
        <v>0</v>
      </c>
      <c r="O64" s="20">
        <v>0</v>
      </c>
      <c r="P64" s="21">
        <v>490</v>
      </c>
      <c r="Q64" s="21">
        <v>127</v>
      </c>
      <c r="R64" s="21">
        <v>54</v>
      </c>
      <c r="S64" s="22">
        <v>309</v>
      </c>
    </row>
    <row r="65" spans="1:19" x14ac:dyDescent="0.3">
      <c r="A65" s="18" t="s">
        <v>82</v>
      </c>
      <c r="B65" s="19">
        <v>405</v>
      </c>
      <c r="C65" s="19">
        <v>485</v>
      </c>
      <c r="D65" s="19">
        <v>22</v>
      </c>
      <c r="E65" s="19">
        <v>26</v>
      </c>
      <c r="F65" s="19">
        <v>210</v>
      </c>
      <c r="G65" s="19">
        <v>232</v>
      </c>
      <c r="H65" s="19">
        <v>249</v>
      </c>
      <c r="I65" s="20">
        <v>0</v>
      </c>
      <c r="J65" s="20">
        <v>0</v>
      </c>
      <c r="K65" s="20">
        <v>0</v>
      </c>
      <c r="L65" s="20">
        <v>0</v>
      </c>
      <c r="M65" s="20">
        <v>0</v>
      </c>
      <c r="N65" s="20">
        <v>0</v>
      </c>
      <c r="O65" s="20">
        <v>0</v>
      </c>
      <c r="P65" s="21">
        <v>485</v>
      </c>
      <c r="Q65" s="21">
        <v>26</v>
      </c>
      <c r="R65" s="21">
        <v>210</v>
      </c>
      <c r="S65" s="22">
        <v>249</v>
      </c>
    </row>
    <row r="66" spans="1:19" x14ac:dyDescent="0.3">
      <c r="A66" s="18" t="s">
        <v>83</v>
      </c>
      <c r="B66" s="19">
        <v>36</v>
      </c>
      <c r="C66" s="19">
        <v>368</v>
      </c>
      <c r="D66" s="19">
        <v>9</v>
      </c>
      <c r="E66" s="19">
        <v>187</v>
      </c>
      <c r="F66" s="19">
        <v>24</v>
      </c>
      <c r="G66" s="19">
        <v>11</v>
      </c>
      <c r="H66" s="19">
        <v>157</v>
      </c>
      <c r="I66" s="20">
        <v>12</v>
      </c>
      <c r="J66" s="20">
        <v>39</v>
      </c>
      <c r="K66" s="20">
        <v>3</v>
      </c>
      <c r="L66" s="20">
        <v>13</v>
      </c>
      <c r="M66" s="20">
        <v>8</v>
      </c>
      <c r="N66" s="20">
        <v>6</v>
      </c>
      <c r="O66" s="20">
        <v>18</v>
      </c>
      <c r="P66" s="21">
        <v>407</v>
      </c>
      <c r="Q66" s="21">
        <v>200</v>
      </c>
      <c r="R66" s="21">
        <v>32</v>
      </c>
      <c r="S66" s="22">
        <v>175</v>
      </c>
    </row>
    <row r="67" spans="1:19" x14ac:dyDescent="0.3">
      <c r="A67" s="18" t="s">
        <v>84</v>
      </c>
      <c r="B67" s="19">
        <v>202</v>
      </c>
      <c r="C67" s="19">
        <v>1645</v>
      </c>
      <c r="D67" s="19">
        <v>4</v>
      </c>
      <c r="E67" s="19">
        <v>268</v>
      </c>
      <c r="F67" s="19">
        <v>238</v>
      </c>
      <c r="G67" s="19">
        <v>189</v>
      </c>
      <c r="H67" s="19">
        <v>1139</v>
      </c>
      <c r="I67" s="20">
        <v>0</v>
      </c>
      <c r="J67" s="20">
        <v>0</v>
      </c>
      <c r="K67" s="20">
        <v>0</v>
      </c>
      <c r="L67" s="20">
        <v>0</v>
      </c>
      <c r="M67" s="20">
        <v>0</v>
      </c>
      <c r="N67" s="20">
        <v>0</v>
      </c>
      <c r="O67" s="20">
        <v>0</v>
      </c>
      <c r="P67" s="21">
        <v>1645</v>
      </c>
      <c r="Q67" s="21">
        <v>268</v>
      </c>
      <c r="R67" s="21">
        <v>238</v>
      </c>
      <c r="S67" s="22">
        <v>1139</v>
      </c>
    </row>
    <row r="68" spans="1:19" x14ac:dyDescent="0.3">
      <c r="A68" s="18" t="s">
        <v>85</v>
      </c>
      <c r="B68" s="19">
        <v>13</v>
      </c>
      <c r="C68" s="19">
        <v>127</v>
      </c>
      <c r="D68" s="19">
        <v>1</v>
      </c>
      <c r="E68" s="19">
        <v>6</v>
      </c>
      <c r="F68" s="19">
        <v>56</v>
      </c>
      <c r="G68" s="19">
        <v>14</v>
      </c>
      <c r="H68" s="19">
        <v>63</v>
      </c>
      <c r="I68" s="20">
        <v>0</v>
      </c>
      <c r="J68" s="20">
        <v>0</v>
      </c>
      <c r="K68" s="20">
        <v>0</v>
      </c>
      <c r="L68" s="20">
        <v>0</v>
      </c>
      <c r="M68" s="20">
        <v>0</v>
      </c>
      <c r="N68" s="20">
        <v>0</v>
      </c>
      <c r="O68" s="20">
        <v>0</v>
      </c>
      <c r="P68" s="21">
        <v>127</v>
      </c>
      <c r="Q68" s="21">
        <v>6</v>
      </c>
      <c r="R68" s="21">
        <v>56</v>
      </c>
      <c r="S68" s="22">
        <v>63</v>
      </c>
    </row>
    <row r="69" spans="1:19" x14ac:dyDescent="0.3">
      <c r="A69" s="23" t="s">
        <v>86</v>
      </c>
      <c r="B69" s="24">
        <v>840</v>
      </c>
      <c r="C69" s="24">
        <v>2369</v>
      </c>
      <c r="D69" s="24">
        <v>0</v>
      </c>
      <c r="E69" s="24">
        <v>87</v>
      </c>
      <c r="F69" s="24">
        <v>618</v>
      </c>
      <c r="G69" s="24">
        <v>782</v>
      </c>
      <c r="H69" s="24">
        <v>1664</v>
      </c>
      <c r="I69" s="25">
        <v>0</v>
      </c>
      <c r="J69" s="25">
        <v>0</v>
      </c>
      <c r="K69" s="25">
        <v>0</v>
      </c>
      <c r="L69" s="25">
        <v>0</v>
      </c>
      <c r="M69" s="25">
        <v>0</v>
      </c>
      <c r="N69" s="25">
        <v>0</v>
      </c>
      <c r="O69" s="25">
        <v>0</v>
      </c>
      <c r="P69" s="26">
        <v>2369</v>
      </c>
      <c r="Q69" s="26">
        <v>87</v>
      </c>
      <c r="R69" s="26">
        <v>618</v>
      </c>
      <c r="S69" s="27">
        <v>1664</v>
      </c>
    </row>
    <row r="70" spans="1:19" x14ac:dyDescent="0.3"/>
    <row r="71" spans="1:19" x14ac:dyDescent="0.3"/>
    <row r="72" spans="1:19" x14ac:dyDescent="0.3">
      <c r="A72" s="14" t="s">
        <v>106</v>
      </c>
    </row>
    <row r="73" spans="1:19" x14ac:dyDescent="0.3"/>
  </sheetData>
  <autoFilter ref="A1:S69" xr:uid="{16345EAD-C952-454A-9B75-3BD750B33A99}"/>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23BDEE5E181943B52265AE0EFB8499" ma:contentTypeVersion="1" ma:contentTypeDescription="Create a new document." ma:contentTypeScope="" ma:versionID="96b79f3ebb5bf4c6f94de022131e3098">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87F6A25-F457-423A-9BDA-3C6D0114656A}"/>
</file>

<file path=customXml/itemProps2.xml><?xml version="1.0" encoding="utf-8"?>
<ds:datastoreItem xmlns:ds="http://schemas.openxmlformats.org/officeDocument/2006/customXml" ds:itemID="{FD797E29-6485-439D-B7BF-8FDF249F6FDE}"/>
</file>

<file path=customXml/itemProps3.xml><?xml version="1.0" encoding="utf-8"?>
<ds:datastoreItem xmlns:ds="http://schemas.openxmlformats.org/officeDocument/2006/customXml" ds:itemID="{2D021791-0FD4-4407-9C85-14736DCAF4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ERAP Expenditures</vt:lpstr>
      <vt:lpstr>ERAP Applications Served</vt:lpstr>
      <vt:lpstr>'ERAP Applications Served'!Print_Titles</vt:lpstr>
      <vt:lpstr>'ERAP Expenditures'!Print_Titles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Fertenbaugh, Ismael</dc:creator>
  <cp:lastModifiedBy>Fertenbaugh, Ismael</cp:lastModifiedBy>
  <cp:lastPrinted>2021-12-23T14:13:22Z</cp:lastPrinted>
  <dcterms:created xsi:type="dcterms:W3CDTF">2021-12-22T17:18:23Z</dcterms:created>
  <dcterms:modified xsi:type="dcterms:W3CDTF">2021-12-23T14:28:58Z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0x0101003823BDEE5E181943B52265AE0EFB8499</vt:lpwstr>
  </property>
  <property fmtid="{D5CDD505-2E9C-101B-9397-08002B2CF9AE}" pid="3" name="Order">
    <vt:r8>8600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