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cawthern_pa_gov/Documents/ERAP report/ERAP Report February 2022/"/>
    </mc:Choice>
  </mc:AlternateContent>
  <xr:revisionPtr revIDLastSave="6" documentId="13_ncr:1_{71C63F0F-B2A4-4BE8-AC51-EA1EE095B8F0}" xr6:coauthVersionLast="47" xr6:coauthVersionMax="47" xr10:uidLastSave="{F6096342-59A4-40B6-8685-5E8097086948}"/>
  <bookViews>
    <workbookView xWindow="-108" yWindow="-108" windowWidth="23256" windowHeight="13176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B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<sst xmlns="http://schemas.openxmlformats.org/spreadsheetml/2006/main" count="461" uniqueCount="104">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</sst>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6" fontId="4" fillId="4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4" borderId="4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/>
    </xf>
    <xf numFmtId="8" fontId="4" fillId="4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4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tabSelected="1" workbookViewId="0">
      <selection activeCell="G14" sqref="G14"/>
    </sheetView>
  </sheetViews>
  <sheetFormatPr defaultRowHeight="14.45"/>
  <cols>
    <col min="1" max="1" width="51" bestFit="1" customWidth="1"/>
    <col min="2" max="2" width="16.28515625" customWidth="1"/>
    <col min="3" max="3" width="16" customWidth="1"/>
    <col min="4" max="4" width="20.5703125" customWidth="1"/>
    <col min="6" max="7" width="14.5703125" bestFit="1" customWidth="1"/>
    <col min="8" max="8" width="13.5703125" bestFit="1" customWidth="1"/>
    <col min="9" max="9" width="14.5703125" bestFit="1" customWidth="1"/>
  </cols>
  <sheetData>
    <row r="1" spans="1:9">
      <c r="B1" t="s">
        <v>0</v>
      </c>
      <c r="C1" t="s">
        <v>1</v>
      </c>
      <c r="D1" t="s">
        <v>2</v>
      </c>
    </row>
    <row r="2" spans="1:9">
      <c r="A2" t="s">
        <v>3</v>
      </c>
      <c r="B2" s="3">
        <v>89383</v>
      </c>
      <c r="C2" s="3">
        <v>25726</v>
      </c>
      <c r="D2" s="3">
        <f>B2+C2</f>
        <v>115109</v>
      </c>
    </row>
    <row r="3" spans="1:9">
      <c r="A3" t="s">
        <v>4</v>
      </c>
      <c r="B3" s="3">
        <v>12111</v>
      </c>
      <c r="C3" s="3">
        <v>4362</v>
      </c>
      <c r="D3" s="3">
        <f t="shared" ref="D3:D21" si="0">B3+C3</f>
        <v>16473</v>
      </c>
    </row>
    <row r="4" spans="1:9">
      <c r="A4" t="s">
        <v>5</v>
      </c>
      <c r="B4" s="3">
        <v>9591</v>
      </c>
      <c r="C4" s="3">
        <v>2469</v>
      </c>
      <c r="D4" s="3">
        <f t="shared" si="0"/>
        <v>12060</v>
      </c>
    </row>
    <row r="5" spans="1:9">
      <c r="A5" t="s">
        <v>6</v>
      </c>
      <c r="B5" s="3">
        <v>1943</v>
      </c>
      <c r="C5" s="3">
        <v>699</v>
      </c>
      <c r="D5" s="3">
        <f t="shared" si="0"/>
        <v>2642</v>
      </c>
    </row>
    <row r="6" spans="1:9">
      <c r="A6" t="s">
        <v>7</v>
      </c>
      <c r="B6" s="3">
        <v>89960</v>
      </c>
      <c r="C6" s="3">
        <v>26920</v>
      </c>
      <c r="D6" s="3">
        <f t="shared" si="0"/>
        <v>116880</v>
      </c>
    </row>
    <row r="7" spans="1:9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>
      <c r="A8" t="s">
        <v>9</v>
      </c>
      <c r="B8" s="4">
        <v>231114854.84000003</v>
      </c>
      <c r="C8" s="4">
        <v>438295757.68999988</v>
      </c>
      <c r="D8" s="4">
        <f t="shared" si="0"/>
        <v>669410612.52999997</v>
      </c>
      <c r="F8" s="26"/>
      <c r="G8" s="26"/>
      <c r="H8" s="26"/>
    </row>
    <row r="9" spans="1:9">
      <c r="A9" t="s">
        <v>10</v>
      </c>
      <c r="B9" s="4">
        <v>28257088.764400009</v>
      </c>
      <c r="C9" s="4">
        <v>9509002.7199999988</v>
      </c>
      <c r="D9" s="4">
        <f t="shared" si="0"/>
        <v>37766091.484400004</v>
      </c>
    </row>
    <row r="10" spans="1:9">
      <c r="A10" s="1" t="s">
        <v>11</v>
      </c>
      <c r="B10" s="4">
        <v>25458374.63000001</v>
      </c>
      <c r="C10" s="4">
        <v>7848856.2699999996</v>
      </c>
      <c r="D10" s="4">
        <f t="shared" si="0"/>
        <v>33307230.90000001</v>
      </c>
      <c r="G10" s="26"/>
      <c r="H10" s="26"/>
      <c r="I10" s="4"/>
    </row>
    <row r="11" spans="1:9">
      <c r="A11" s="1" t="s">
        <v>12</v>
      </c>
      <c r="B11" s="4">
        <v>2237681.0043999995</v>
      </c>
      <c r="C11" s="4">
        <v>1074529.4399999997</v>
      </c>
      <c r="D11" s="4">
        <f t="shared" si="0"/>
        <v>3312210.4443999995</v>
      </c>
      <c r="H11" s="26"/>
      <c r="I11" s="4"/>
    </row>
    <row r="12" spans="1:9">
      <c r="A12" s="1" t="s">
        <v>13</v>
      </c>
      <c r="B12" s="4">
        <v>561033.12999999989</v>
      </c>
      <c r="C12" s="4">
        <v>585617.00999999989</v>
      </c>
      <c r="D12" s="4">
        <f t="shared" si="0"/>
        <v>1146650.1399999997</v>
      </c>
    </row>
    <row r="13" spans="1:9">
      <c r="A13" s="2" t="s">
        <v>14</v>
      </c>
      <c r="B13" s="4">
        <v>283176.92999999993</v>
      </c>
      <c r="C13" s="4">
        <v>70610.210000000006</v>
      </c>
      <c r="D13" s="4">
        <f t="shared" si="0"/>
        <v>353787.13999999996</v>
      </c>
      <c r="G13" s="26"/>
    </row>
    <row r="14" spans="1:9">
      <c r="A14" s="2" t="s">
        <v>15</v>
      </c>
      <c r="B14" s="4">
        <v>1826009.42</v>
      </c>
      <c r="C14" s="4">
        <v>773829.72</v>
      </c>
      <c r="D14" s="4">
        <f t="shared" si="0"/>
        <v>2599839.1399999997</v>
      </c>
    </row>
    <row r="15" spans="1:9">
      <c r="A15" s="1" t="s">
        <v>16</v>
      </c>
      <c r="B15" s="4">
        <v>588590.47000000009</v>
      </c>
      <c r="C15" s="4">
        <v>507624.16</v>
      </c>
      <c r="D15" s="4">
        <f t="shared" si="0"/>
        <v>1096214.6300000001</v>
      </c>
    </row>
    <row r="16" spans="1:9">
      <c r="A16" s="1" t="s">
        <v>17</v>
      </c>
      <c r="B16" s="4">
        <v>415403.52999999997</v>
      </c>
      <c r="C16" s="4">
        <v>96784.75</v>
      </c>
      <c r="D16" s="4">
        <f t="shared" si="0"/>
        <v>512188.27999999997</v>
      </c>
    </row>
    <row r="17" spans="1:7">
      <c r="A17" s="1" t="s">
        <v>18</v>
      </c>
      <c r="B17" s="4">
        <v>822015.41999999981</v>
      </c>
      <c r="C17" s="4">
        <v>169420.81000000003</v>
      </c>
      <c r="D17" s="4">
        <f t="shared" si="0"/>
        <v>991436.22999999986</v>
      </c>
    </row>
    <row r="18" spans="1:7">
      <c r="A18" s="2" t="s">
        <v>19</v>
      </c>
      <c r="B18" s="4">
        <v>30366275.114400007</v>
      </c>
      <c r="C18" s="4">
        <v>10353442.65</v>
      </c>
      <c r="D18" s="4">
        <f t="shared" si="0"/>
        <v>40719717.764400005</v>
      </c>
    </row>
    <row r="19" spans="1:7">
      <c r="A19" s="2" t="s">
        <v>20</v>
      </c>
      <c r="B19" s="4">
        <v>200748579.72560003</v>
      </c>
      <c r="C19" s="4">
        <v>427942315.0399999</v>
      </c>
      <c r="D19" s="4">
        <f t="shared" si="0"/>
        <v>628690894.76559997</v>
      </c>
      <c r="F19" s="4"/>
      <c r="G19" s="4"/>
    </row>
    <row r="20" spans="1:7">
      <c r="A20" t="s">
        <v>21</v>
      </c>
      <c r="B20" s="4">
        <v>2245909.0100000012</v>
      </c>
      <c r="C20" s="4">
        <v>4348577.9000000022</v>
      </c>
      <c r="D20" s="4">
        <f t="shared" si="0"/>
        <v>6594486.9100000039</v>
      </c>
      <c r="G20" s="4"/>
    </row>
    <row r="21" spans="1:7">
      <c r="A21" t="s">
        <v>22</v>
      </c>
      <c r="B21" s="4">
        <v>198502670.71560004</v>
      </c>
      <c r="C21" s="4">
        <v>423593737.13999993</v>
      </c>
      <c r="D21" s="4">
        <f t="shared" si="0"/>
        <v>622096407.8556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topLeftCell="A44" workbookViewId="0">
      <selection activeCell="B40" sqref="B40:E69"/>
    </sheetView>
  </sheetViews>
  <sheetFormatPr defaultRowHeight="14.45"/>
  <cols>
    <col min="1" max="1" width="15.28515625" bestFit="1" customWidth="1"/>
    <col min="2" max="2" width="14.28515625" customWidth="1"/>
    <col min="3" max="3" width="12.85546875" customWidth="1"/>
    <col min="4" max="5" width="11.7109375" customWidth="1"/>
    <col min="8" max="8" width="15.28515625" bestFit="1" customWidth="1"/>
    <col min="9" max="9" width="14.28515625" customWidth="1"/>
    <col min="10" max="10" width="12.85546875" customWidth="1"/>
    <col min="11" max="12" width="11.7109375" customWidth="1"/>
    <col min="14" max="14" width="15.28515625" bestFit="1" customWidth="1"/>
    <col min="15" max="15" width="14.28515625" customWidth="1"/>
    <col min="16" max="16" width="12.85546875" customWidth="1"/>
    <col min="17" max="18" width="11.7109375" customWidth="1"/>
  </cols>
  <sheetData>
    <row r="1" spans="1:18" ht="28.9">
      <c r="A1" s="20" t="s">
        <v>23</v>
      </c>
      <c r="B1" s="21" t="s">
        <v>24</v>
      </c>
      <c r="C1" s="21" t="s">
        <v>25</v>
      </c>
      <c r="D1" s="21" t="s">
        <v>26</v>
      </c>
      <c r="E1" s="21" t="s">
        <v>27</v>
      </c>
      <c r="H1" s="20" t="s">
        <v>23</v>
      </c>
      <c r="I1" s="21" t="s">
        <v>24</v>
      </c>
      <c r="J1" s="21" t="s">
        <v>25</v>
      </c>
      <c r="K1" s="21" t="s">
        <v>26</v>
      </c>
      <c r="L1" s="21" t="s">
        <v>27</v>
      </c>
      <c r="N1" s="20" t="s">
        <v>23</v>
      </c>
      <c r="O1" s="21" t="s">
        <v>24</v>
      </c>
      <c r="P1" s="21" t="s">
        <v>25</v>
      </c>
      <c r="Q1" s="21" t="s">
        <v>26</v>
      </c>
      <c r="R1" s="21" t="s">
        <v>27</v>
      </c>
    </row>
    <row r="2" spans="1:18" ht="15.6">
      <c r="A2" s="22" t="s">
        <v>28</v>
      </c>
      <c r="B2" s="23">
        <f>I2+O2</f>
        <v>165</v>
      </c>
      <c r="C2" s="23">
        <f t="shared" ref="C2:E2" si="0">J2+P2</f>
        <v>144</v>
      </c>
      <c r="D2" s="23">
        <f t="shared" si="0"/>
        <v>25</v>
      </c>
      <c r="E2" s="23">
        <f t="shared" si="0"/>
        <v>41</v>
      </c>
      <c r="H2" s="22" t="s">
        <v>28</v>
      </c>
      <c r="I2" s="23">
        <v>139</v>
      </c>
      <c r="J2" s="23">
        <v>121</v>
      </c>
      <c r="K2" s="23">
        <v>22</v>
      </c>
      <c r="L2" s="23">
        <v>31</v>
      </c>
      <c r="N2" s="22" t="s">
        <v>28</v>
      </c>
      <c r="O2" s="23">
        <v>26</v>
      </c>
      <c r="P2" s="23">
        <v>23</v>
      </c>
      <c r="Q2" s="23">
        <v>3</v>
      </c>
      <c r="R2" s="23">
        <v>10</v>
      </c>
    </row>
    <row r="3" spans="1:18" ht="15.6">
      <c r="A3" s="22" t="s">
        <v>29</v>
      </c>
      <c r="B3" s="23">
        <f t="shared" ref="B3:B66" si="1">I3+O3</f>
        <v>2055</v>
      </c>
      <c r="C3" s="23">
        <f t="shared" ref="C3:C66" si="2">J3+P3</f>
        <v>3043</v>
      </c>
      <c r="D3" s="23">
        <f t="shared" ref="D3:D66" si="3">K3+Q3</f>
        <v>18</v>
      </c>
      <c r="E3" s="23">
        <f t="shared" ref="E3:E66" si="4">L3+R3</f>
        <v>1478</v>
      </c>
      <c r="H3" s="22" t="s">
        <v>29</v>
      </c>
      <c r="I3" s="23">
        <v>1164</v>
      </c>
      <c r="J3" s="23">
        <v>2763</v>
      </c>
      <c r="K3" s="23">
        <v>0</v>
      </c>
      <c r="L3" s="23">
        <v>0</v>
      </c>
      <c r="N3" s="22" t="s">
        <v>29</v>
      </c>
      <c r="O3" s="23">
        <v>891</v>
      </c>
      <c r="P3" s="23">
        <v>280</v>
      </c>
      <c r="Q3" s="23">
        <v>18</v>
      </c>
      <c r="R3" s="23">
        <v>1478</v>
      </c>
    </row>
    <row r="4" spans="1:18" ht="15.6">
      <c r="A4" s="22" t="s">
        <v>30</v>
      </c>
      <c r="B4" s="23">
        <f t="shared" si="1"/>
        <v>178</v>
      </c>
      <c r="C4" s="23">
        <f t="shared" si="2"/>
        <v>165</v>
      </c>
      <c r="D4" s="23">
        <f t="shared" si="3"/>
        <v>17</v>
      </c>
      <c r="E4" s="23">
        <f t="shared" si="4"/>
        <v>173</v>
      </c>
      <c r="H4" s="22" t="s">
        <v>30</v>
      </c>
      <c r="I4" s="23">
        <v>172</v>
      </c>
      <c r="J4" s="23">
        <v>159</v>
      </c>
      <c r="K4" s="23">
        <v>17</v>
      </c>
      <c r="L4" s="23">
        <v>173</v>
      </c>
      <c r="N4" s="22" t="s">
        <v>30</v>
      </c>
      <c r="O4" s="23">
        <v>6</v>
      </c>
      <c r="P4" s="23">
        <v>6</v>
      </c>
      <c r="Q4" s="23">
        <v>0</v>
      </c>
      <c r="R4" s="23">
        <v>0</v>
      </c>
    </row>
    <row r="5" spans="1:18" ht="15.6">
      <c r="A5" s="22" t="s">
        <v>31</v>
      </c>
      <c r="B5" s="23">
        <f t="shared" si="1"/>
        <v>246</v>
      </c>
      <c r="C5" s="23">
        <f t="shared" si="2"/>
        <v>186</v>
      </c>
      <c r="D5" s="23">
        <f t="shared" si="3"/>
        <v>2</v>
      </c>
      <c r="E5" s="23">
        <f t="shared" si="4"/>
        <v>542</v>
      </c>
      <c r="H5" s="22" t="s">
        <v>31</v>
      </c>
      <c r="I5" s="23">
        <v>243</v>
      </c>
      <c r="J5" s="23">
        <v>183</v>
      </c>
      <c r="K5" s="23">
        <v>2</v>
      </c>
      <c r="L5" s="23">
        <v>542</v>
      </c>
      <c r="N5" s="22" t="s">
        <v>31</v>
      </c>
      <c r="O5" s="23">
        <v>3</v>
      </c>
      <c r="P5" s="23">
        <v>3</v>
      </c>
      <c r="Q5" s="23">
        <v>0</v>
      </c>
      <c r="R5" s="23">
        <v>0</v>
      </c>
    </row>
    <row r="6" spans="1:18" ht="15.6">
      <c r="A6" s="22" t="s">
        <v>32</v>
      </c>
      <c r="B6" s="23">
        <f t="shared" si="1"/>
        <v>54</v>
      </c>
      <c r="C6" s="23">
        <f t="shared" si="2"/>
        <v>32</v>
      </c>
      <c r="D6" s="23">
        <f t="shared" si="3"/>
        <v>23</v>
      </c>
      <c r="E6" s="23">
        <f t="shared" si="4"/>
        <v>43</v>
      </c>
      <c r="H6" s="22" t="s">
        <v>32</v>
      </c>
      <c r="I6" s="23">
        <v>54</v>
      </c>
      <c r="J6" s="23">
        <v>32</v>
      </c>
      <c r="K6" s="23">
        <v>23</v>
      </c>
      <c r="L6" s="23">
        <v>43</v>
      </c>
      <c r="N6" s="22" t="s">
        <v>32</v>
      </c>
      <c r="O6" s="23">
        <v>0</v>
      </c>
      <c r="P6" s="23">
        <v>0</v>
      </c>
      <c r="Q6" s="23">
        <v>0</v>
      </c>
      <c r="R6" s="23">
        <v>0</v>
      </c>
    </row>
    <row r="7" spans="1:18" ht="15.6">
      <c r="A7" s="22" t="s">
        <v>33</v>
      </c>
      <c r="B7" s="23">
        <f t="shared" si="1"/>
        <v>54</v>
      </c>
      <c r="C7" s="23">
        <f t="shared" si="2"/>
        <v>54</v>
      </c>
      <c r="D7" s="23">
        <f t="shared" si="3"/>
        <v>0</v>
      </c>
      <c r="E7" s="23">
        <f t="shared" si="4"/>
        <v>0</v>
      </c>
      <c r="H7" s="22" t="s">
        <v>33</v>
      </c>
      <c r="I7" s="23">
        <v>54</v>
      </c>
      <c r="J7" s="23">
        <v>54</v>
      </c>
      <c r="K7" s="23">
        <v>0</v>
      </c>
      <c r="L7" s="23">
        <v>0</v>
      </c>
      <c r="N7" s="22" t="s">
        <v>33</v>
      </c>
      <c r="O7" s="23">
        <v>0</v>
      </c>
      <c r="P7" s="23">
        <v>0</v>
      </c>
      <c r="Q7" s="23">
        <v>0</v>
      </c>
      <c r="R7" s="23">
        <v>0</v>
      </c>
    </row>
    <row r="8" spans="1:18" ht="15.6">
      <c r="A8" s="22" t="s">
        <v>34</v>
      </c>
      <c r="B8" s="23">
        <f t="shared" si="1"/>
        <v>302</v>
      </c>
      <c r="C8" s="23">
        <f t="shared" si="2"/>
        <v>271</v>
      </c>
      <c r="D8" s="23">
        <f t="shared" si="3"/>
        <v>3</v>
      </c>
      <c r="E8" s="23">
        <f t="shared" si="4"/>
        <v>1980</v>
      </c>
      <c r="H8" s="22" t="s">
        <v>34</v>
      </c>
      <c r="I8" s="23">
        <v>302</v>
      </c>
      <c r="J8" s="23">
        <v>271</v>
      </c>
      <c r="K8" s="23">
        <v>3</v>
      </c>
      <c r="L8" s="23">
        <v>1980</v>
      </c>
      <c r="N8" s="22" t="s">
        <v>34</v>
      </c>
      <c r="O8" s="23">
        <v>0</v>
      </c>
      <c r="P8" s="23">
        <v>0</v>
      </c>
      <c r="Q8" s="23">
        <v>0</v>
      </c>
      <c r="R8" s="23">
        <v>0</v>
      </c>
    </row>
    <row r="9" spans="1:18" ht="15.6">
      <c r="A9" s="22" t="s">
        <v>35</v>
      </c>
      <c r="B9" s="23">
        <f t="shared" si="1"/>
        <v>99</v>
      </c>
      <c r="C9" s="23">
        <f t="shared" si="2"/>
        <v>79</v>
      </c>
      <c r="D9" s="23">
        <f t="shared" si="3"/>
        <v>4</v>
      </c>
      <c r="E9" s="23">
        <f t="shared" si="4"/>
        <v>176</v>
      </c>
      <c r="H9" s="22" t="s">
        <v>35</v>
      </c>
      <c r="I9" s="23">
        <v>53</v>
      </c>
      <c r="J9" s="23">
        <v>35</v>
      </c>
      <c r="K9" s="23">
        <v>4</v>
      </c>
      <c r="L9" s="23">
        <v>135</v>
      </c>
      <c r="N9" s="22" t="s">
        <v>35</v>
      </c>
      <c r="O9" s="23">
        <v>46</v>
      </c>
      <c r="P9" s="23">
        <v>44</v>
      </c>
      <c r="Q9" s="23">
        <v>0</v>
      </c>
      <c r="R9" s="23">
        <v>41</v>
      </c>
    </row>
    <row r="10" spans="1:18" ht="15.6">
      <c r="A10" s="22" t="s">
        <v>36</v>
      </c>
      <c r="B10" s="23">
        <f t="shared" si="1"/>
        <v>281</v>
      </c>
      <c r="C10" s="23">
        <f t="shared" si="2"/>
        <v>297</v>
      </c>
      <c r="D10" s="23">
        <f t="shared" si="3"/>
        <v>0</v>
      </c>
      <c r="E10" s="23">
        <f t="shared" si="4"/>
        <v>23</v>
      </c>
      <c r="H10" s="22" t="s">
        <v>36</v>
      </c>
      <c r="I10" s="23">
        <v>169</v>
      </c>
      <c r="J10" s="23">
        <v>185</v>
      </c>
      <c r="K10" s="23">
        <v>0</v>
      </c>
      <c r="L10" s="23">
        <v>4</v>
      </c>
      <c r="N10" s="22" t="s">
        <v>36</v>
      </c>
      <c r="O10" s="23">
        <v>112</v>
      </c>
      <c r="P10" s="23">
        <v>112</v>
      </c>
      <c r="Q10" s="23">
        <v>0</v>
      </c>
      <c r="R10" s="23">
        <v>19</v>
      </c>
    </row>
    <row r="11" spans="1:18" ht="15.6">
      <c r="A11" s="22" t="s">
        <v>37</v>
      </c>
      <c r="B11" s="23">
        <f t="shared" si="1"/>
        <v>291</v>
      </c>
      <c r="C11" s="23">
        <f t="shared" si="2"/>
        <v>336</v>
      </c>
      <c r="D11" s="23">
        <f t="shared" si="3"/>
        <v>0</v>
      </c>
      <c r="E11" s="23">
        <f t="shared" si="4"/>
        <v>235</v>
      </c>
      <c r="H11" s="22" t="s">
        <v>37</v>
      </c>
      <c r="I11" s="23">
        <v>282</v>
      </c>
      <c r="J11" s="23">
        <v>327</v>
      </c>
      <c r="K11" s="23">
        <v>0</v>
      </c>
      <c r="L11" s="23">
        <v>235</v>
      </c>
      <c r="N11" s="22" t="s">
        <v>37</v>
      </c>
      <c r="O11" s="23">
        <v>9</v>
      </c>
      <c r="P11" s="23">
        <v>9</v>
      </c>
      <c r="Q11" s="23">
        <v>0</v>
      </c>
      <c r="R11" s="23">
        <v>0</v>
      </c>
    </row>
    <row r="12" spans="1:18" ht="15.6">
      <c r="A12" s="22" t="s">
        <v>38</v>
      </c>
      <c r="B12" s="23">
        <f t="shared" si="1"/>
        <v>122</v>
      </c>
      <c r="C12" s="23">
        <f t="shared" si="2"/>
        <v>42</v>
      </c>
      <c r="D12" s="23">
        <f t="shared" si="3"/>
        <v>162</v>
      </c>
      <c r="E12" s="23">
        <f t="shared" si="4"/>
        <v>690</v>
      </c>
      <c r="H12" s="22" t="s">
        <v>38</v>
      </c>
      <c r="I12" s="23">
        <v>122</v>
      </c>
      <c r="J12" s="23">
        <v>42</v>
      </c>
      <c r="K12" s="23">
        <v>162</v>
      </c>
      <c r="L12" s="23">
        <v>690</v>
      </c>
      <c r="N12" s="22" t="s">
        <v>38</v>
      </c>
      <c r="O12" s="23">
        <v>0</v>
      </c>
      <c r="P12" s="23">
        <v>0</v>
      </c>
      <c r="Q12" s="23">
        <v>0</v>
      </c>
      <c r="R12" s="23">
        <v>0</v>
      </c>
    </row>
    <row r="13" spans="1:18" ht="15.6">
      <c r="A13" s="22" t="s">
        <v>39</v>
      </c>
      <c r="B13" s="23">
        <f t="shared" si="1"/>
        <v>39</v>
      </c>
      <c r="C13" s="23">
        <f t="shared" si="2"/>
        <v>35</v>
      </c>
      <c r="D13" s="23">
        <f t="shared" si="3"/>
        <v>1</v>
      </c>
      <c r="E13" s="23">
        <f t="shared" si="4"/>
        <v>6</v>
      </c>
      <c r="H13" s="22" t="s">
        <v>39</v>
      </c>
      <c r="I13" s="23">
        <v>0</v>
      </c>
      <c r="J13" s="23">
        <v>0</v>
      </c>
      <c r="K13" s="23">
        <v>0</v>
      </c>
      <c r="L13" s="23">
        <v>3</v>
      </c>
      <c r="N13" s="22" t="s">
        <v>39</v>
      </c>
      <c r="O13" s="23">
        <v>39</v>
      </c>
      <c r="P13" s="23">
        <v>35</v>
      </c>
      <c r="Q13" s="23">
        <v>1</v>
      </c>
      <c r="R13" s="23">
        <v>3</v>
      </c>
    </row>
    <row r="14" spans="1:18" ht="15.6">
      <c r="A14" s="22" t="s">
        <v>40</v>
      </c>
      <c r="B14" s="23">
        <f t="shared" si="1"/>
        <v>81</v>
      </c>
      <c r="C14" s="23">
        <f t="shared" si="2"/>
        <v>77</v>
      </c>
      <c r="D14" s="23">
        <f t="shared" si="3"/>
        <v>2</v>
      </c>
      <c r="E14" s="23">
        <f t="shared" si="4"/>
        <v>17</v>
      </c>
      <c r="H14" s="22" t="s">
        <v>40</v>
      </c>
      <c r="I14" s="23">
        <v>81</v>
      </c>
      <c r="J14" s="23">
        <v>77</v>
      </c>
      <c r="K14" s="23">
        <v>2</v>
      </c>
      <c r="L14" s="23">
        <v>17</v>
      </c>
      <c r="N14" s="22" t="s">
        <v>40</v>
      </c>
      <c r="O14" s="23">
        <v>0</v>
      </c>
      <c r="P14" s="23">
        <v>0</v>
      </c>
      <c r="Q14" s="23">
        <v>0</v>
      </c>
      <c r="R14" s="23">
        <v>0</v>
      </c>
    </row>
    <row r="15" spans="1:18" ht="15.6">
      <c r="A15" s="22" t="s">
        <v>41</v>
      </c>
      <c r="B15" s="23">
        <f t="shared" si="1"/>
        <v>366</v>
      </c>
      <c r="C15" s="23">
        <f t="shared" si="2"/>
        <v>234</v>
      </c>
      <c r="D15" s="23">
        <f t="shared" si="3"/>
        <v>49</v>
      </c>
      <c r="E15" s="23">
        <f t="shared" si="4"/>
        <v>261</v>
      </c>
      <c r="H15" s="22" t="s">
        <v>41</v>
      </c>
      <c r="I15" s="23">
        <v>334</v>
      </c>
      <c r="J15" s="23">
        <v>202</v>
      </c>
      <c r="K15" s="23">
        <v>49</v>
      </c>
      <c r="L15" s="23">
        <v>261</v>
      </c>
      <c r="N15" s="22" t="s">
        <v>41</v>
      </c>
      <c r="O15" s="23">
        <v>32</v>
      </c>
      <c r="P15" s="23">
        <v>32</v>
      </c>
      <c r="Q15" s="23">
        <v>0</v>
      </c>
      <c r="R15" s="23">
        <v>0</v>
      </c>
    </row>
    <row r="16" spans="1:18" ht="15.6">
      <c r="A16" s="22" t="s">
        <v>42</v>
      </c>
      <c r="B16" s="23">
        <f t="shared" si="1"/>
        <v>476</v>
      </c>
      <c r="C16" s="23">
        <f t="shared" si="2"/>
        <v>122</v>
      </c>
      <c r="D16" s="23">
        <f t="shared" si="3"/>
        <v>56</v>
      </c>
      <c r="E16" s="23">
        <f t="shared" si="4"/>
        <v>1037</v>
      </c>
      <c r="H16" s="22" t="s">
        <v>42</v>
      </c>
      <c r="I16" s="23">
        <v>423</v>
      </c>
      <c r="J16" s="23">
        <v>69</v>
      </c>
      <c r="K16" s="23">
        <v>56</v>
      </c>
      <c r="L16" s="23">
        <v>1037</v>
      </c>
      <c r="N16" s="22" t="s">
        <v>42</v>
      </c>
      <c r="O16" s="23">
        <v>53</v>
      </c>
      <c r="P16" s="23">
        <v>53</v>
      </c>
      <c r="Q16" s="23">
        <v>0</v>
      </c>
      <c r="R16" s="23">
        <v>0</v>
      </c>
    </row>
    <row r="17" spans="1:18" ht="15.6">
      <c r="A17" s="22" t="s">
        <v>43</v>
      </c>
      <c r="B17" s="23">
        <f t="shared" si="1"/>
        <v>117</v>
      </c>
      <c r="C17" s="23">
        <f t="shared" si="2"/>
        <v>56</v>
      </c>
      <c r="D17" s="23">
        <f t="shared" si="3"/>
        <v>37</v>
      </c>
      <c r="E17" s="23">
        <f t="shared" si="4"/>
        <v>273</v>
      </c>
      <c r="H17" s="22" t="s">
        <v>43</v>
      </c>
      <c r="I17" s="23">
        <v>104</v>
      </c>
      <c r="J17" s="23">
        <v>43</v>
      </c>
      <c r="K17" s="23">
        <v>37</v>
      </c>
      <c r="L17" s="23">
        <v>273</v>
      </c>
      <c r="N17" s="22" t="s">
        <v>43</v>
      </c>
      <c r="O17" s="23">
        <v>13</v>
      </c>
      <c r="P17" s="23">
        <v>13</v>
      </c>
      <c r="Q17" s="23">
        <v>0</v>
      </c>
      <c r="R17" s="23">
        <v>0</v>
      </c>
    </row>
    <row r="18" spans="1:18" ht="15.6">
      <c r="A18" s="22" t="s">
        <v>44</v>
      </c>
      <c r="B18" s="23">
        <f t="shared" si="1"/>
        <v>218</v>
      </c>
      <c r="C18" s="23">
        <f t="shared" si="2"/>
        <v>142</v>
      </c>
      <c r="D18" s="23">
        <f t="shared" si="3"/>
        <v>76</v>
      </c>
      <c r="E18" s="23">
        <f t="shared" si="4"/>
        <v>0</v>
      </c>
      <c r="H18" s="22" t="s">
        <v>44</v>
      </c>
      <c r="I18" s="23">
        <v>139</v>
      </c>
      <c r="J18" s="23">
        <v>96</v>
      </c>
      <c r="K18" s="23">
        <v>43</v>
      </c>
      <c r="L18" s="23">
        <v>0</v>
      </c>
      <c r="N18" s="22" t="s">
        <v>44</v>
      </c>
      <c r="O18" s="23">
        <v>79</v>
      </c>
      <c r="P18" s="23">
        <v>46</v>
      </c>
      <c r="Q18" s="23">
        <v>33</v>
      </c>
      <c r="R18" s="23">
        <v>0</v>
      </c>
    </row>
    <row r="19" spans="1:18" ht="15.6">
      <c r="A19" s="22" t="s">
        <v>45</v>
      </c>
      <c r="B19" s="23">
        <f t="shared" si="1"/>
        <v>89</v>
      </c>
      <c r="C19" s="23">
        <f t="shared" si="2"/>
        <v>46</v>
      </c>
      <c r="D19" s="23">
        <f t="shared" si="3"/>
        <v>13</v>
      </c>
      <c r="E19" s="23">
        <f t="shared" si="4"/>
        <v>244</v>
      </c>
      <c r="H19" s="22" t="s">
        <v>45</v>
      </c>
      <c r="I19" s="23">
        <v>86</v>
      </c>
      <c r="J19" s="23">
        <v>46</v>
      </c>
      <c r="K19" s="23">
        <v>13</v>
      </c>
      <c r="L19" s="23">
        <v>238</v>
      </c>
      <c r="N19" s="22" t="s">
        <v>45</v>
      </c>
      <c r="O19" s="23">
        <v>3</v>
      </c>
      <c r="P19" s="23">
        <v>0</v>
      </c>
      <c r="Q19" s="23">
        <v>0</v>
      </c>
      <c r="R19" s="23">
        <v>6</v>
      </c>
    </row>
    <row r="20" spans="1:18" ht="15.6">
      <c r="A20" s="22" t="s">
        <v>46</v>
      </c>
      <c r="B20" s="23">
        <f t="shared" si="1"/>
        <v>13</v>
      </c>
      <c r="C20" s="23">
        <f t="shared" si="2"/>
        <v>16</v>
      </c>
      <c r="D20" s="23">
        <f t="shared" si="3"/>
        <v>0</v>
      </c>
      <c r="E20" s="23">
        <f t="shared" si="4"/>
        <v>93</v>
      </c>
      <c r="H20" s="22" t="s">
        <v>46</v>
      </c>
      <c r="I20" s="23">
        <v>0</v>
      </c>
      <c r="J20" s="23">
        <v>0</v>
      </c>
      <c r="K20" s="23">
        <v>0</v>
      </c>
      <c r="L20" s="23">
        <v>93</v>
      </c>
      <c r="N20" s="22" t="s">
        <v>46</v>
      </c>
      <c r="O20" s="23">
        <v>13</v>
      </c>
      <c r="P20" s="23">
        <v>16</v>
      </c>
      <c r="Q20" s="23">
        <v>0</v>
      </c>
      <c r="R20" s="23">
        <v>0</v>
      </c>
    </row>
    <row r="21" spans="1:18" ht="15.6">
      <c r="A21" s="22" t="s">
        <v>47</v>
      </c>
      <c r="B21" s="23">
        <f t="shared" si="1"/>
        <v>127</v>
      </c>
      <c r="C21" s="23">
        <f t="shared" si="2"/>
        <v>76</v>
      </c>
      <c r="D21" s="23">
        <f t="shared" si="3"/>
        <v>0</v>
      </c>
      <c r="E21" s="23">
        <f t="shared" si="4"/>
        <v>82</v>
      </c>
      <c r="H21" s="22" t="s">
        <v>47</v>
      </c>
      <c r="I21" s="23">
        <v>0</v>
      </c>
      <c r="J21" s="23">
        <v>0</v>
      </c>
      <c r="K21" s="23">
        <v>0</v>
      </c>
      <c r="L21" s="23">
        <v>31</v>
      </c>
      <c r="N21" s="22" t="s">
        <v>47</v>
      </c>
      <c r="O21" s="23">
        <v>127</v>
      </c>
      <c r="P21" s="23">
        <v>76</v>
      </c>
      <c r="Q21" s="23">
        <v>0</v>
      </c>
      <c r="R21" s="23">
        <v>51</v>
      </c>
    </row>
    <row r="22" spans="1:18" ht="15.6">
      <c r="A22" s="22" t="s">
        <v>48</v>
      </c>
      <c r="B22" s="23">
        <f t="shared" si="1"/>
        <v>0</v>
      </c>
      <c r="C22" s="23">
        <f t="shared" si="2"/>
        <v>0</v>
      </c>
      <c r="D22" s="23">
        <f t="shared" si="3"/>
        <v>0</v>
      </c>
      <c r="E22" s="23">
        <f t="shared" si="4"/>
        <v>235</v>
      </c>
      <c r="H22" s="22" t="s">
        <v>48</v>
      </c>
      <c r="I22" s="23">
        <v>0</v>
      </c>
      <c r="J22" s="23">
        <v>0</v>
      </c>
      <c r="K22" s="23">
        <v>0</v>
      </c>
      <c r="L22" s="23">
        <v>235</v>
      </c>
      <c r="N22" s="22" t="s">
        <v>48</v>
      </c>
      <c r="O22" s="23">
        <v>0</v>
      </c>
      <c r="P22" s="23">
        <v>0</v>
      </c>
      <c r="Q22" s="23">
        <v>0</v>
      </c>
      <c r="R22" s="23">
        <v>0</v>
      </c>
    </row>
    <row r="23" spans="1:18" ht="15.6">
      <c r="A23" s="22" t="s">
        <v>49</v>
      </c>
      <c r="B23" s="23">
        <f t="shared" si="1"/>
        <v>191</v>
      </c>
      <c r="C23" s="23">
        <f t="shared" si="2"/>
        <v>158</v>
      </c>
      <c r="D23" s="23">
        <f t="shared" si="3"/>
        <v>5</v>
      </c>
      <c r="E23" s="23">
        <f t="shared" si="4"/>
        <v>1742</v>
      </c>
      <c r="H23" s="22" t="s">
        <v>49</v>
      </c>
      <c r="I23" s="23">
        <v>0</v>
      </c>
      <c r="J23" s="23">
        <v>123</v>
      </c>
      <c r="K23" s="23">
        <v>0</v>
      </c>
      <c r="L23" s="23">
        <v>91</v>
      </c>
      <c r="N23" s="22" t="s">
        <v>49</v>
      </c>
      <c r="O23" s="23">
        <v>191</v>
      </c>
      <c r="P23" s="23">
        <v>35</v>
      </c>
      <c r="Q23" s="23">
        <v>5</v>
      </c>
      <c r="R23" s="23">
        <v>1651</v>
      </c>
    </row>
    <row r="24" spans="1:18" ht="15.6">
      <c r="A24" s="22" t="s">
        <v>50</v>
      </c>
      <c r="B24" s="23">
        <f t="shared" si="1"/>
        <v>1110</v>
      </c>
      <c r="C24" s="23">
        <f t="shared" si="2"/>
        <v>593</v>
      </c>
      <c r="D24" s="23">
        <f t="shared" si="3"/>
        <v>17</v>
      </c>
      <c r="E24" s="23">
        <f t="shared" si="4"/>
        <v>1087</v>
      </c>
      <c r="H24" s="22" t="s">
        <v>50</v>
      </c>
      <c r="I24" s="23">
        <v>6</v>
      </c>
      <c r="J24" s="23">
        <v>6</v>
      </c>
      <c r="K24" s="23">
        <v>0</v>
      </c>
      <c r="L24" s="23">
        <v>0</v>
      </c>
      <c r="N24" s="22" t="s">
        <v>50</v>
      </c>
      <c r="O24" s="23">
        <v>1104</v>
      </c>
      <c r="P24" s="23">
        <v>587</v>
      </c>
      <c r="Q24" s="23">
        <v>17</v>
      </c>
      <c r="R24" s="23">
        <v>1087</v>
      </c>
    </row>
    <row r="25" spans="1:18" ht="15.6">
      <c r="A25" s="22" t="s">
        <v>51</v>
      </c>
      <c r="B25" s="23">
        <f t="shared" si="1"/>
        <v>120</v>
      </c>
      <c r="C25" s="23">
        <f t="shared" si="2"/>
        <v>101</v>
      </c>
      <c r="D25" s="23">
        <f t="shared" si="3"/>
        <v>0</v>
      </c>
      <c r="E25" s="23">
        <f t="shared" si="4"/>
        <v>65</v>
      </c>
      <c r="H25" s="22" t="s">
        <v>51</v>
      </c>
      <c r="I25" s="23">
        <v>107</v>
      </c>
      <c r="J25" s="23">
        <v>88</v>
      </c>
      <c r="K25" s="23">
        <v>0</v>
      </c>
      <c r="L25" s="23">
        <v>65</v>
      </c>
      <c r="N25" s="22" t="s">
        <v>51</v>
      </c>
      <c r="O25" s="23">
        <v>13</v>
      </c>
      <c r="P25" s="23">
        <v>13</v>
      </c>
      <c r="Q25" s="23">
        <v>0</v>
      </c>
      <c r="R25" s="23">
        <v>0</v>
      </c>
    </row>
    <row r="26" spans="1:18" ht="15.6">
      <c r="A26" s="22" t="s">
        <v>52</v>
      </c>
      <c r="B26" s="23">
        <f t="shared" si="1"/>
        <v>551</v>
      </c>
      <c r="C26" s="23">
        <f t="shared" si="2"/>
        <v>588</v>
      </c>
      <c r="D26" s="23">
        <f t="shared" si="3"/>
        <v>159</v>
      </c>
      <c r="E26" s="23">
        <f t="shared" si="4"/>
        <v>1581</v>
      </c>
      <c r="H26" s="22" t="s">
        <v>52</v>
      </c>
      <c r="I26" s="23">
        <v>0</v>
      </c>
      <c r="J26" s="23">
        <v>0</v>
      </c>
      <c r="K26" s="23">
        <v>0</v>
      </c>
      <c r="L26" s="23">
        <v>1175</v>
      </c>
      <c r="N26" s="22" t="s">
        <v>52</v>
      </c>
      <c r="O26" s="23">
        <v>551</v>
      </c>
      <c r="P26" s="23">
        <v>588</v>
      </c>
      <c r="Q26" s="23">
        <v>159</v>
      </c>
      <c r="R26" s="23">
        <v>406</v>
      </c>
    </row>
    <row r="27" spans="1:18" ht="15.6">
      <c r="A27" s="22" t="s">
        <v>53</v>
      </c>
      <c r="B27" s="23">
        <f t="shared" si="1"/>
        <v>203</v>
      </c>
      <c r="C27" s="23">
        <f t="shared" si="2"/>
        <v>136</v>
      </c>
      <c r="D27" s="23">
        <f t="shared" si="3"/>
        <v>386</v>
      </c>
      <c r="E27" s="23">
        <f t="shared" si="4"/>
        <v>1063</v>
      </c>
      <c r="H27" s="22" t="s">
        <v>53</v>
      </c>
      <c r="I27" s="23">
        <v>186</v>
      </c>
      <c r="J27" s="23">
        <v>119</v>
      </c>
      <c r="K27" s="23">
        <v>386</v>
      </c>
      <c r="L27" s="23">
        <v>1063</v>
      </c>
      <c r="N27" s="22" t="s">
        <v>53</v>
      </c>
      <c r="O27" s="23">
        <v>17</v>
      </c>
      <c r="P27" s="23">
        <v>17</v>
      </c>
      <c r="Q27" s="23">
        <v>0</v>
      </c>
      <c r="R27" s="23">
        <v>0</v>
      </c>
    </row>
    <row r="28" spans="1:18" ht="15.6">
      <c r="A28" s="22" t="s">
        <v>54</v>
      </c>
      <c r="B28" s="23">
        <f t="shared" si="1"/>
        <v>3</v>
      </c>
      <c r="C28" s="23">
        <f t="shared" si="2"/>
        <v>0</v>
      </c>
      <c r="D28" s="23">
        <f t="shared" si="3"/>
        <v>2</v>
      </c>
      <c r="E28" s="23">
        <f t="shared" si="4"/>
        <v>6</v>
      </c>
      <c r="H28" s="22" t="s">
        <v>54</v>
      </c>
      <c r="I28" s="23">
        <v>0</v>
      </c>
      <c r="J28" s="23">
        <v>0</v>
      </c>
      <c r="K28" s="23">
        <v>2</v>
      </c>
      <c r="L28" s="23">
        <v>3</v>
      </c>
      <c r="N28" s="22" t="s">
        <v>54</v>
      </c>
      <c r="O28" s="23">
        <v>3</v>
      </c>
      <c r="P28" s="23">
        <v>0</v>
      </c>
      <c r="Q28" s="23">
        <v>0</v>
      </c>
      <c r="R28" s="23">
        <v>3</v>
      </c>
    </row>
    <row r="29" spans="1:18" ht="15.6">
      <c r="A29" s="22" t="s">
        <v>55</v>
      </c>
      <c r="B29" s="23">
        <f t="shared" si="1"/>
        <v>346</v>
      </c>
      <c r="C29" s="23">
        <f t="shared" si="2"/>
        <v>331</v>
      </c>
      <c r="D29" s="23">
        <f t="shared" si="3"/>
        <v>26</v>
      </c>
      <c r="E29" s="23">
        <f t="shared" si="4"/>
        <v>43</v>
      </c>
      <c r="H29" s="22" t="s">
        <v>55</v>
      </c>
      <c r="I29" s="23">
        <v>321</v>
      </c>
      <c r="J29" s="23">
        <v>304</v>
      </c>
      <c r="K29" s="23">
        <v>24</v>
      </c>
      <c r="L29" s="23">
        <v>38</v>
      </c>
      <c r="N29" s="22" t="s">
        <v>55</v>
      </c>
      <c r="O29" s="23">
        <v>25</v>
      </c>
      <c r="P29" s="23">
        <v>27</v>
      </c>
      <c r="Q29" s="23">
        <v>2</v>
      </c>
      <c r="R29" s="23">
        <v>5</v>
      </c>
    </row>
    <row r="30" spans="1:18" ht="15.6">
      <c r="A30" s="22" t="s">
        <v>56</v>
      </c>
      <c r="B30" s="23">
        <f t="shared" si="1"/>
        <v>27</v>
      </c>
      <c r="C30" s="23">
        <f t="shared" si="2"/>
        <v>19</v>
      </c>
      <c r="D30" s="23">
        <f t="shared" si="3"/>
        <v>6</v>
      </c>
      <c r="E30" s="23">
        <f t="shared" si="4"/>
        <v>14</v>
      </c>
      <c r="H30" s="22" t="s">
        <v>56</v>
      </c>
      <c r="I30" s="23">
        <v>27</v>
      </c>
      <c r="J30" s="23">
        <v>19</v>
      </c>
      <c r="K30" s="23">
        <v>6</v>
      </c>
      <c r="L30" s="23">
        <v>14</v>
      </c>
      <c r="N30" s="22" t="s">
        <v>56</v>
      </c>
      <c r="O30" s="23">
        <v>0</v>
      </c>
      <c r="P30" s="23">
        <v>0</v>
      </c>
      <c r="Q30" s="23">
        <v>0</v>
      </c>
      <c r="R30" s="23">
        <v>0</v>
      </c>
    </row>
    <row r="31" spans="1:18" ht="15.6">
      <c r="A31" s="22" t="s">
        <v>57</v>
      </c>
      <c r="B31" s="23">
        <f t="shared" si="1"/>
        <v>48</v>
      </c>
      <c r="C31" s="23">
        <f t="shared" si="2"/>
        <v>39</v>
      </c>
      <c r="D31" s="23">
        <f t="shared" si="3"/>
        <v>11</v>
      </c>
      <c r="E31" s="23">
        <f t="shared" si="4"/>
        <v>82</v>
      </c>
      <c r="H31" s="22" t="s">
        <v>57</v>
      </c>
      <c r="I31" s="23">
        <v>48</v>
      </c>
      <c r="J31" s="23">
        <v>39</v>
      </c>
      <c r="K31" s="23">
        <v>11</v>
      </c>
      <c r="L31" s="23">
        <v>82</v>
      </c>
      <c r="N31" s="22" t="s">
        <v>57</v>
      </c>
      <c r="O31" s="23">
        <v>0</v>
      </c>
      <c r="P31" s="23">
        <v>0</v>
      </c>
      <c r="Q31" s="23">
        <v>0</v>
      </c>
      <c r="R31" s="23">
        <v>0</v>
      </c>
    </row>
    <row r="32" spans="1:18" ht="15.6">
      <c r="A32" s="22" t="s">
        <v>58</v>
      </c>
      <c r="B32" s="23">
        <f t="shared" si="1"/>
        <v>58</v>
      </c>
      <c r="C32" s="23">
        <f t="shared" si="2"/>
        <v>61</v>
      </c>
      <c r="D32" s="23">
        <f t="shared" si="3"/>
        <v>15</v>
      </c>
      <c r="E32" s="23">
        <f t="shared" si="4"/>
        <v>175</v>
      </c>
      <c r="H32" s="22" t="s">
        <v>58</v>
      </c>
      <c r="I32" s="23">
        <v>58</v>
      </c>
      <c r="J32" s="23">
        <v>61</v>
      </c>
      <c r="K32" s="23">
        <v>15</v>
      </c>
      <c r="L32" s="23">
        <v>175</v>
      </c>
      <c r="N32" s="22" t="s">
        <v>58</v>
      </c>
      <c r="O32" s="23">
        <v>0</v>
      </c>
      <c r="P32" s="23">
        <v>0</v>
      </c>
      <c r="Q32" s="23">
        <v>0</v>
      </c>
      <c r="R32" s="23">
        <v>0</v>
      </c>
    </row>
    <row r="33" spans="1:18" ht="15.6">
      <c r="A33" s="22" t="s">
        <v>59</v>
      </c>
      <c r="B33" s="23">
        <f t="shared" si="1"/>
        <v>69</v>
      </c>
      <c r="C33" s="23">
        <f t="shared" si="2"/>
        <v>60</v>
      </c>
      <c r="D33" s="23">
        <f t="shared" si="3"/>
        <v>22</v>
      </c>
      <c r="E33" s="23">
        <f t="shared" si="4"/>
        <v>169</v>
      </c>
      <c r="H33" s="22" t="s">
        <v>59</v>
      </c>
      <c r="I33" s="23">
        <v>57</v>
      </c>
      <c r="J33" s="23">
        <v>50</v>
      </c>
      <c r="K33" s="23">
        <v>22</v>
      </c>
      <c r="L33" s="23">
        <v>151</v>
      </c>
      <c r="N33" s="22" t="s">
        <v>59</v>
      </c>
      <c r="O33" s="23">
        <v>12</v>
      </c>
      <c r="P33" s="23">
        <v>10</v>
      </c>
      <c r="Q33" s="23">
        <v>0</v>
      </c>
      <c r="R33" s="23">
        <v>18</v>
      </c>
    </row>
    <row r="34" spans="1:18" ht="15.6">
      <c r="A34" s="22" t="s">
        <v>60</v>
      </c>
      <c r="B34" s="23">
        <f t="shared" si="1"/>
        <v>84</v>
      </c>
      <c r="C34" s="23">
        <f t="shared" si="2"/>
        <v>72</v>
      </c>
      <c r="D34" s="23">
        <f t="shared" si="3"/>
        <v>24</v>
      </c>
      <c r="E34" s="23">
        <f t="shared" si="4"/>
        <v>119</v>
      </c>
      <c r="H34" s="22" t="s">
        <v>60</v>
      </c>
      <c r="I34" s="23">
        <v>72</v>
      </c>
      <c r="J34" s="23">
        <v>60</v>
      </c>
      <c r="K34" s="23">
        <v>24</v>
      </c>
      <c r="L34" s="23">
        <v>119</v>
      </c>
      <c r="N34" s="22" t="s">
        <v>60</v>
      </c>
      <c r="O34" s="23">
        <v>12</v>
      </c>
      <c r="P34" s="23">
        <v>12</v>
      </c>
      <c r="Q34" s="23">
        <v>0</v>
      </c>
      <c r="R34" s="23">
        <v>0</v>
      </c>
    </row>
    <row r="35" spans="1:18" ht="15.6">
      <c r="A35" s="22" t="s">
        <v>61</v>
      </c>
      <c r="B35" s="23">
        <f t="shared" si="1"/>
        <v>6</v>
      </c>
      <c r="C35" s="23">
        <f t="shared" si="2"/>
        <v>6</v>
      </c>
      <c r="D35" s="23">
        <f t="shared" si="3"/>
        <v>2</v>
      </c>
      <c r="E35" s="23">
        <f t="shared" si="4"/>
        <v>6</v>
      </c>
      <c r="H35" s="22" t="s">
        <v>61</v>
      </c>
      <c r="I35" s="23">
        <v>6</v>
      </c>
      <c r="J35" s="23">
        <v>5</v>
      </c>
      <c r="K35" s="23">
        <v>2</v>
      </c>
      <c r="L35" s="23">
        <v>6</v>
      </c>
      <c r="N35" s="22" t="s">
        <v>61</v>
      </c>
      <c r="O35" s="23">
        <v>0</v>
      </c>
      <c r="P35" s="23">
        <v>1</v>
      </c>
      <c r="Q35" s="23">
        <v>0</v>
      </c>
      <c r="R35" s="23">
        <v>0</v>
      </c>
    </row>
    <row r="36" spans="1:18" ht="15.6">
      <c r="A36" s="22" t="s">
        <v>62</v>
      </c>
      <c r="B36" s="23">
        <f t="shared" si="1"/>
        <v>2</v>
      </c>
      <c r="C36" s="23">
        <f t="shared" si="2"/>
        <v>2</v>
      </c>
      <c r="D36" s="23">
        <f t="shared" si="3"/>
        <v>0</v>
      </c>
      <c r="E36" s="23">
        <f t="shared" si="4"/>
        <v>774</v>
      </c>
      <c r="H36" s="22" t="s">
        <v>62</v>
      </c>
      <c r="I36" s="23">
        <v>0</v>
      </c>
      <c r="J36" s="23">
        <v>0</v>
      </c>
      <c r="K36" s="23">
        <v>0</v>
      </c>
      <c r="L36" s="23">
        <v>774</v>
      </c>
      <c r="N36" s="22" t="s">
        <v>62</v>
      </c>
      <c r="O36" s="23">
        <v>2</v>
      </c>
      <c r="P36" s="23">
        <v>2</v>
      </c>
      <c r="Q36" s="23">
        <v>0</v>
      </c>
      <c r="R36" s="23">
        <v>0</v>
      </c>
    </row>
    <row r="37" spans="1:18" ht="15.6">
      <c r="A37" s="22" t="s">
        <v>63</v>
      </c>
      <c r="B37" s="23">
        <f t="shared" si="1"/>
        <v>4375</v>
      </c>
      <c r="C37" s="23">
        <f t="shared" si="2"/>
        <v>942</v>
      </c>
      <c r="D37" s="23">
        <f t="shared" si="3"/>
        <v>48</v>
      </c>
      <c r="E37" s="23">
        <f t="shared" si="4"/>
        <v>6300</v>
      </c>
      <c r="H37" s="22" t="s">
        <v>63</v>
      </c>
      <c r="I37" s="23">
        <v>4375</v>
      </c>
      <c r="J37" s="23">
        <v>942</v>
      </c>
      <c r="K37" s="23">
        <v>48</v>
      </c>
      <c r="L37" s="23">
        <v>6300</v>
      </c>
      <c r="N37" s="22" t="s">
        <v>63</v>
      </c>
      <c r="O37" s="23">
        <v>0</v>
      </c>
      <c r="P37" s="23">
        <v>0</v>
      </c>
      <c r="Q37" s="23">
        <v>0</v>
      </c>
      <c r="R37" s="23">
        <v>0</v>
      </c>
    </row>
    <row r="38" spans="1:18" ht="15.6">
      <c r="A38" s="22" t="s">
        <v>64</v>
      </c>
      <c r="B38" s="23">
        <f t="shared" si="1"/>
        <v>54</v>
      </c>
      <c r="C38" s="23">
        <f t="shared" si="2"/>
        <v>17</v>
      </c>
      <c r="D38" s="23">
        <f t="shared" si="3"/>
        <v>3</v>
      </c>
      <c r="E38" s="23">
        <f t="shared" si="4"/>
        <v>322</v>
      </c>
      <c r="H38" s="22" t="s">
        <v>64</v>
      </c>
      <c r="I38" s="23">
        <v>51</v>
      </c>
      <c r="J38" s="23">
        <v>14</v>
      </c>
      <c r="K38" s="23">
        <v>3</v>
      </c>
      <c r="L38" s="23">
        <v>311</v>
      </c>
      <c r="N38" s="22" t="s">
        <v>64</v>
      </c>
      <c r="O38" s="23">
        <v>3</v>
      </c>
      <c r="P38" s="23">
        <v>3</v>
      </c>
      <c r="Q38" s="23">
        <v>0</v>
      </c>
      <c r="R38" s="23">
        <v>11</v>
      </c>
    </row>
    <row r="39" spans="1:18" ht="15.6">
      <c r="A39" s="22" t="s">
        <v>65</v>
      </c>
      <c r="B39" s="23">
        <f t="shared" si="1"/>
        <v>91</v>
      </c>
      <c r="C39" s="23">
        <f t="shared" si="2"/>
        <v>85</v>
      </c>
      <c r="D39" s="23">
        <f t="shared" si="3"/>
        <v>6</v>
      </c>
      <c r="E39" s="23">
        <f t="shared" si="4"/>
        <v>0</v>
      </c>
      <c r="H39" s="22" t="s">
        <v>65</v>
      </c>
      <c r="I39" s="23">
        <v>90</v>
      </c>
      <c r="J39" s="23">
        <v>84</v>
      </c>
      <c r="K39" s="23">
        <v>6</v>
      </c>
      <c r="L39" s="23">
        <v>0</v>
      </c>
      <c r="N39" s="22" t="s">
        <v>65</v>
      </c>
      <c r="O39" s="23">
        <v>1</v>
      </c>
      <c r="P39" s="23">
        <v>1</v>
      </c>
      <c r="Q39" s="23">
        <v>0</v>
      </c>
      <c r="R39" s="23">
        <v>0</v>
      </c>
    </row>
    <row r="40" spans="1:18" ht="15.6">
      <c r="A40" s="22" t="s">
        <v>66</v>
      </c>
      <c r="B40" s="23">
        <f t="shared" si="1"/>
        <v>616</v>
      </c>
      <c r="C40" s="23">
        <f t="shared" si="2"/>
        <v>142</v>
      </c>
      <c r="D40" s="23">
        <f t="shared" si="3"/>
        <v>38</v>
      </c>
      <c r="E40" s="23">
        <f t="shared" si="4"/>
        <v>1291</v>
      </c>
      <c r="H40" s="22" t="s">
        <v>66</v>
      </c>
      <c r="I40" s="23">
        <v>0</v>
      </c>
      <c r="J40" s="23">
        <v>142</v>
      </c>
      <c r="K40" s="23">
        <v>25</v>
      </c>
      <c r="L40" s="23">
        <v>0</v>
      </c>
      <c r="N40" s="22" t="s">
        <v>66</v>
      </c>
      <c r="O40" s="23">
        <v>616</v>
      </c>
      <c r="P40" s="23">
        <v>0</v>
      </c>
      <c r="Q40" s="23">
        <v>13</v>
      </c>
      <c r="R40" s="23">
        <v>1291</v>
      </c>
    </row>
    <row r="41" spans="1:18" ht="15.6">
      <c r="A41" s="22" t="s">
        <v>67</v>
      </c>
      <c r="B41" s="23">
        <f t="shared" si="1"/>
        <v>371</v>
      </c>
      <c r="C41" s="23">
        <f t="shared" si="2"/>
        <v>576</v>
      </c>
      <c r="D41" s="23">
        <f t="shared" si="3"/>
        <v>24</v>
      </c>
      <c r="E41" s="23">
        <f t="shared" si="4"/>
        <v>1587</v>
      </c>
      <c r="H41" s="22" t="s">
        <v>67</v>
      </c>
      <c r="I41" s="23">
        <v>371</v>
      </c>
      <c r="J41" s="23">
        <v>576</v>
      </c>
      <c r="K41" s="23">
        <v>24</v>
      </c>
      <c r="L41" s="23">
        <v>1587</v>
      </c>
      <c r="N41" s="22" t="s">
        <v>67</v>
      </c>
      <c r="O41" s="23">
        <v>0</v>
      </c>
      <c r="P41" s="23">
        <v>0</v>
      </c>
      <c r="Q41" s="23">
        <v>0</v>
      </c>
      <c r="R41" s="23">
        <v>0</v>
      </c>
    </row>
    <row r="42" spans="1:18" ht="15.6">
      <c r="A42" s="22" t="s">
        <v>68</v>
      </c>
      <c r="B42" s="23">
        <f t="shared" si="1"/>
        <v>307</v>
      </c>
      <c r="C42" s="23">
        <f t="shared" si="2"/>
        <v>219</v>
      </c>
      <c r="D42" s="23">
        <f t="shared" si="3"/>
        <v>108</v>
      </c>
      <c r="E42" s="23">
        <f t="shared" si="4"/>
        <v>845</v>
      </c>
      <c r="H42" s="22" t="s">
        <v>68</v>
      </c>
      <c r="I42" s="23">
        <v>199</v>
      </c>
      <c r="J42" s="23">
        <v>130</v>
      </c>
      <c r="K42" s="23">
        <v>106</v>
      </c>
      <c r="L42" s="23">
        <v>823</v>
      </c>
      <c r="N42" s="22" t="s">
        <v>68</v>
      </c>
      <c r="O42" s="23">
        <v>108</v>
      </c>
      <c r="P42" s="23">
        <v>89</v>
      </c>
      <c r="Q42" s="23">
        <v>2</v>
      </c>
      <c r="R42" s="23">
        <v>22</v>
      </c>
    </row>
    <row r="43" spans="1:18" ht="15.6">
      <c r="A43" s="22" t="s">
        <v>69</v>
      </c>
      <c r="B43" s="23">
        <f t="shared" si="1"/>
        <v>58</v>
      </c>
      <c r="C43" s="23">
        <f t="shared" si="2"/>
        <v>41</v>
      </c>
      <c r="D43" s="23">
        <f t="shared" si="3"/>
        <v>28</v>
      </c>
      <c r="E43" s="23">
        <f t="shared" si="4"/>
        <v>9</v>
      </c>
      <c r="H43" s="22" t="s">
        <v>69</v>
      </c>
      <c r="I43" s="23">
        <v>58</v>
      </c>
      <c r="J43" s="23">
        <v>41</v>
      </c>
      <c r="K43" s="23">
        <v>28</v>
      </c>
      <c r="L43" s="23">
        <v>9</v>
      </c>
      <c r="N43" s="22" t="s">
        <v>69</v>
      </c>
      <c r="O43" s="23">
        <v>0</v>
      </c>
      <c r="P43" s="23">
        <v>0</v>
      </c>
      <c r="Q43" s="23">
        <v>0</v>
      </c>
      <c r="R43" s="23">
        <v>0</v>
      </c>
    </row>
    <row r="44" spans="1:18" ht="15.6">
      <c r="A44" s="22" t="s">
        <v>70</v>
      </c>
      <c r="B44" s="23">
        <f t="shared" si="1"/>
        <v>253</v>
      </c>
      <c r="C44" s="23">
        <f t="shared" si="2"/>
        <v>152</v>
      </c>
      <c r="D44" s="23">
        <f t="shared" si="3"/>
        <v>40</v>
      </c>
      <c r="E44" s="23">
        <f t="shared" si="4"/>
        <v>147</v>
      </c>
      <c r="H44" s="22" t="s">
        <v>70</v>
      </c>
      <c r="I44" s="23">
        <v>253</v>
      </c>
      <c r="J44" s="23">
        <v>152</v>
      </c>
      <c r="K44" s="23">
        <v>40</v>
      </c>
      <c r="L44" s="23">
        <v>147</v>
      </c>
      <c r="N44" s="22" t="s">
        <v>70</v>
      </c>
      <c r="O44" s="23">
        <v>0</v>
      </c>
      <c r="P44" s="23">
        <v>0</v>
      </c>
      <c r="Q44" s="23">
        <v>0</v>
      </c>
      <c r="R44" s="23">
        <v>0</v>
      </c>
    </row>
    <row r="45" spans="1:18" ht="15.6">
      <c r="A45" s="22" t="s">
        <v>71</v>
      </c>
      <c r="B45" s="23">
        <f t="shared" si="1"/>
        <v>58</v>
      </c>
      <c r="C45" s="23">
        <f t="shared" si="2"/>
        <v>39</v>
      </c>
      <c r="D45" s="23">
        <f t="shared" si="3"/>
        <v>23</v>
      </c>
      <c r="E45" s="23">
        <f t="shared" si="4"/>
        <v>39</v>
      </c>
      <c r="H45" s="22" t="s">
        <v>71</v>
      </c>
      <c r="I45" s="23">
        <v>53</v>
      </c>
      <c r="J45" s="23">
        <v>34</v>
      </c>
      <c r="K45" s="23">
        <v>21</v>
      </c>
      <c r="L45" s="23">
        <v>37</v>
      </c>
      <c r="N45" s="22" t="s">
        <v>71</v>
      </c>
      <c r="O45" s="23">
        <v>5</v>
      </c>
      <c r="P45" s="23">
        <v>5</v>
      </c>
      <c r="Q45" s="23">
        <v>2</v>
      </c>
      <c r="R45" s="23">
        <v>2</v>
      </c>
    </row>
    <row r="46" spans="1:18" ht="15.6">
      <c r="A46" s="22" t="s">
        <v>72</v>
      </c>
      <c r="B46" s="23">
        <f t="shared" si="1"/>
        <v>198</v>
      </c>
      <c r="C46" s="23">
        <f t="shared" si="2"/>
        <v>178</v>
      </c>
      <c r="D46" s="23">
        <f t="shared" si="3"/>
        <v>76</v>
      </c>
      <c r="E46" s="23">
        <f t="shared" si="4"/>
        <v>959</v>
      </c>
      <c r="H46" s="22" t="s">
        <v>72</v>
      </c>
      <c r="I46" s="23">
        <v>0</v>
      </c>
      <c r="J46" s="23">
        <v>0</v>
      </c>
      <c r="K46" s="23">
        <v>0</v>
      </c>
      <c r="L46" s="23">
        <v>935</v>
      </c>
      <c r="N46" s="22" t="s">
        <v>72</v>
      </c>
      <c r="O46" s="23">
        <v>198</v>
      </c>
      <c r="P46" s="23">
        <v>178</v>
      </c>
      <c r="Q46" s="23">
        <v>76</v>
      </c>
      <c r="R46" s="23">
        <v>24</v>
      </c>
    </row>
    <row r="47" spans="1:18" ht="15.6">
      <c r="A47" s="22" t="s">
        <v>73</v>
      </c>
      <c r="B47" s="23">
        <f t="shared" si="1"/>
        <v>310</v>
      </c>
      <c r="C47" s="23">
        <f t="shared" si="2"/>
        <v>280</v>
      </c>
      <c r="D47" s="23">
        <f t="shared" si="3"/>
        <v>222</v>
      </c>
      <c r="E47" s="23">
        <f t="shared" si="4"/>
        <v>725</v>
      </c>
      <c r="H47" s="22" t="s">
        <v>73</v>
      </c>
      <c r="I47" s="23">
        <v>310</v>
      </c>
      <c r="J47" s="23">
        <v>280</v>
      </c>
      <c r="K47" s="23">
        <v>222</v>
      </c>
      <c r="L47" s="23">
        <v>725</v>
      </c>
      <c r="N47" s="22" t="s">
        <v>73</v>
      </c>
      <c r="O47" s="23">
        <v>0</v>
      </c>
      <c r="P47" s="23">
        <v>0</v>
      </c>
      <c r="Q47" s="23">
        <v>0</v>
      </c>
      <c r="R47" s="23">
        <v>0</v>
      </c>
    </row>
    <row r="48" spans="1:18" ht="15.6">
      <c r="A48" s="22" t="s">
        <v>74</v>
      </c>
      <c r="B48" s="23">
        <f t="shared" si="1"/>
        <v>15</v>
      </c>
      <c r="C48" s="23">
        <f t="shared" si="2"/>
        <v>21</v>
      </c>
      <c r="D48" s="23">
        <f t="shared" si="3"/>
        <v>0</v>
      </c>
      <c r="E48" s="23">
        <f t="shared" si="4"/>
        <v>57</v>
      </c>
      <c r="H48" s="22" t="s">
        <v>74</v>
      </c>
      <c r="I48" s="23">
        <v>15</v>
      </c>
      <c r="J48" s="23">
        <v>21</v>
      </c>
      <c r="K48" s="23">
        <v>0</v>
      </c>
      <c r="L48" s="23">
        <v>57</v>
      </c>
      <c r="N48" s="22" t="s">
        <v>74</v>
      </c>
      <c r="O48" s="23">
        <v>0</v>
      </c>
      <c r="P48" s="23">
        <v>0</v>
      </c>
      <c r="Q48" s="23">
        <v>0</v>
      </c>
      <c r="R48" s="23">
        <v>0</v>
      </c>
    </row>
    <row r="49" spans="1:18" ht="15.6">
      <c r="A49" s="22" t="s">
        <v>75</v>
      </c>
      <c r="B49" s="23">
        <f t="shared" si="1"/>
        <v>0</v>
      </c>
      <c r="C49" s="23">
        <f t="shared" si="2"/>
        <v>0</v>
      </c>
      <c r="D49" s="23">
        <f t="shared" si="3"/>
        <v>0</v>
      </c>
      <c r="E49" s="23">
        <f t="shared" si="4"/>
        <v>187</v>
      </c>
      <c r="H49" s="22" t="s">
        <v>75</v>
      </c>
      <c r="I49" s="23">
        <v>0</v>
      </c>
      <c r="J49" s="23">
        <v>0</v>
      </c>
      <c r="K49" s="23">
        <v>0</v>
      </c>
      <c r="L49" s="23">
        <v>187</v>
      </c>
      <c r="N49" s="22" t="s">
        <v>75</v>
      </c>
      <c r="O49" s="23">
        <v>0</v>
      </c>
      <c r="P49" s="23">
        <v>0</v>
      </c>
      <c r="Q49" s="23">
        <v>0</v>
      </c>
      <c r="R49" s="23">
        <v>0</v>
      </c>
    </row>
    <row r="50" spans="1:18" ht="15.6">
      <c r="A50" s="22" t="s">
        <v>76</v>
      </c>
      <c r="B50" s="23">
        <f t="shared" si="1"/>
        <v>177</v>
      </c>
      <c r="C50" s="23">
        <f t="shared" si="2"/>
        <v>97</v>
      </c>
      <c r="D50" s="23">
        <f t="shared" si="3"/>
        <v>22</v>
      </c>
      <c r="E50" s="23">
        <f t="shared" si="4"/>
        <v>1295</v>
      </c>
      <c r="H50" s="22" t="s">
        <v>76</v>
      </c>
      <c r="I50" s="23">
        <v>177</v>
      </c>
      <c r="J50" s="23">
        <v>97</v>
      </c>
      <c r="K50" s="23">
        <v>22</v>
      </c>
      <c r="L50" s="23">
        <v>1295</v>
      </c>
      <c r="N50" s="22" t="s">
        <v>76</v>
      </c>
      <c r="O50" s="23">
        <v>0</v>
      </c>
      <c r="P50" s="23">
        <v>0</v>
      </c>
      <c r="Q50" s="23">
        <v>0</v>
      </c>
      <c r="R50" s="23">
        <v>0</v>
      </c>
    </row>
    <row r="51" spans="1:18" ht="15.6">
      <c r="A51" s="22" t="s">
        <v>77</v>
      </c>
      <c r="B51" s="23">
        <f t="shared" si="1"/>
        <v>0</v>
      </c>
      <c r="C51" s="23">
        <f t="shared" si="2"/>
        <v>0</v>
      </c>
      <c r="D51" s="23">
        <f t="shared" si="3"/>
        <v>0</v>
      </c>
      <c r="E51" s="23">
        <f t="shared" si="4"/>
        <v>0</v>
      </c>
      <c r="H51" s="22" t="s">
        <v>77</v>
      </c>
      <c r="I51" s="23">
        <v>0</v>
      </c>
      <c r="J51" s="23">
        <v>0</v>
      </c>
      <c r="K51" s="23">
        <v>0</v>
      </c>
      <c r="L51" s="23">
        <v>0</v>
      </c>
      <c r="N51" s="22" t="s">
        <v>77</v>
      </c>
      <c r="O51" s="23">
        <v>0</v>
      </c>
      <c r="P51" s="23">
        <v>0</v>
      </c>
      <c r="Q51" s="23">
        <v>0</v>
      </c>
      <c r="R51" s="23">
        <v>0</v>
      </c>
    </row>
    <row r="52" spans="1:18" ht="15.6">
      <c r="A52" s="22" t="s">
        <v>78</v>
      </c>
      <c r="B52" s="23">
        <f t="shared" si="1"/>
        <v>0</v>
      </c>
      <c r="C52" s="23">
        <f t="shared" si="2"/>
        <v>123</v>
      </c>
      <c r="D52" s="23">
        <f t="shared" si="3"/>
        <v>364</v>
      </c>
      <c r="E52" s="23">
        <f t="shared" si="4"/>
        <v>85552</v>
      </c>
      <c r="H52" s="22" t="s">
        <v>78</v>
      </c>
      <c r="I52" s="23">
        <v>0</v>
      </c>
      <c r="J52" s="23">
        <v>8</v>
      </c>
      <c r="K52" s="23">
        <v>0</v>
      </c>
      <c r="L52" s="23">
        <v>64787</v>
      </c>
      <c r="N52" s="22" t="s">
        <v>78</v>
      </c>
      <c r="O52" s="23">
        <v>0</v>
      </c>
      <c r="P52" s="23">
        <v>115</v>
      </c>
      <c r="Q52" s="23">
        <v>364</v>
      </c>
      <c r="R52" s="23">
        <v>20765</v>
      </c>
    </row>
    <row r="53" spans="1:18" ht="15.6">
      <c r="A53" s="22" t="s">
        <v>79</v>
      </c>
      <c r="B53" s="23">
        <f t="shared" si="1"/>
        <v>71</v>
      </c>
      <c r="C53" s="23">
        <f t="shared" si="2"/>
        <v>47</v>
      </c>
      <c r="D53" s="23">
        <f t="shared" si="3"/>
        <v>3</v>
      </c>
      <c r="E53" s="23">
        <f t="shared" si="4"/>
        <v>50</v>
      </c>
      <c r="H53" s="22" t="s">
        <v>79</v>
      </c>
      <c r="I53" s="23">
        <v>58</v>
      </c>
      <c r="J53" s="23">
        <v>34</v>
      </c>
      <c r="K53" s="23">
        <v>3</v>
      </c>
      <c r="L53" s="23">
        <v>49</v>
      </c>
      <c r="N53" s="22" t="s">
        <v>79</v>
      </c>
      <c r="O53" s="23">
        <v>13</v>
      </c>
      <c r="P53" s="23">
        <v>13</v>
      </c>
      <c r="Q53" s="23">
        <v>0</v>
      </c>
      <c r="R53" s="23">
        <v>1</v>
      </c>
    </row>
    <row r="54" spans="1:18" ht="15.6">
      <c r="A54" s="22" t="s">
        <v>80</v>
      </c>
      <c r="B54" s="23">
        <f t="shared" si="1"/>
        <v>0</v>
      </c>
      <c r="C54" s="23">
        <f t="shared" si="2"/>
        <v>0</v>
      </c>
      <c r="D54" s="23">
        <f t="shared" si="3"/>
        <v>0</v>
      </c>
      <c r="E54" s="23">
        <f t="shared" si="4"/>
        <v>13</v>
      </c>
      <c r="H54" s="22" t="s">
        <v>80</v>
      </c>
      <c r="I54" s="23">
        <v>0</v>
      </c>
      <c r="J54" s="23">
        <v>0</v>
      </c>
      <c r="K54" s="23">
        <v>0</v>
      </c>
      <c r="L54" s="23">
        <v>12</v>
      </c>
      <c r="N54" s="22" t="s">
        <v>80</v>
      </c>
      <c r="O54" s="23">
        <v>0</v>
      </c>
      <c r="P54" s="23">
        <v>0</v>
      </c>
      <c r="Q54" s="23">
        <v>0</v>
      </c>
      <c r="R54" s="23">
        <v>1</v>
      </c>
    </row>
    <row r="55" spans="1:18" ht="15.6">
      <c r="A55" s="22" t="s">
        <v>81</v>
      </c>
      <c r="B55" s="23">
        <f t="shared" si="1"/>
        <v>187</v>
      </c>
      <c r="C55" s="23">
        <f t="shared" si="2"/>
        <v>174</v>
      </c>
      <c r="D55" s="23">
        <f t="shared" si="3"/>
        <v>13</v>
      </c>
      <c r="E55" s="23">
        <f t="shared" si="4"/>
        <v>142</v>
      </c>
      <c r="H55" s="22" t="s">
        <v>81</v>
      </c>
      <c r="I55" s="23">
        <v>187</v>
      </c>
      <c r="J55" s="23">
        <v>174</v>
      </c>
      <c r="K55" s="23">
        <v>13</v>
      </c>
      <c r="L55" s="23">
        <v>142</v>
      </c>
      <c r="N55" s="22" t="s">
        <v>81</v>
      </c>
      <c r="O55" s="23">
        <v>0</v>
      </c>
      <c r="P55" s="23">
        <v>0</v>
      </c>
      <c r="Q55" s="23">
        <v>0</v>
      </c>
      <c r="R55" s="23">
        <v>0</v>
      </c>
    </row>
    <row r="56" spans="1:18" ht="15.6">
      <c r="A56" s="22" t="s">
        <v>82</v>
      </c>
      <c r="B56" s="23">
        <f t="shared" si="1"/>
        <v>75</v>
      </c>
      <c r="C56" s="23">
        <f t="shared" si="2"/>
        <v>52</v>
      </c>
      <c r="D56" s="23">
        <f t="shared" si="3"/>
        <v>6</v>
      </c>
      <c r="E56" s="23">
        <f t="shared" si="4"/>
        <v>104</v>
      </c>
      <c r="H56" s="22" t="s">
        <v>82</v>
      </c>
      <c r="I56" s="23">
        <v>71</v>
      </c>
      <c r="J56" s="23">
        <v>48</v>
      </c>
      <c r="K56" s="23">
        <v>6</v>
      </c>
      <c r="L56" s="23">
        <v>104</v>
      </c>
      <c r="N56" s="22" t="s">
        <v>82</v>
      </c>
      <c r="O56" s="23">
        <v>4</v>
      </c>
      <c r="P56" s="23">
        <v>4</v>
      </c>
      <c r="Q56" s="23">
        <v>0</v>
      </c>
      <c r="R56" s="23">
        <v>0</v>
      </c>
    </row>
    <row r="57" spans="1:18" ht="15.6">
      <c r="A57" s="22" t="s">
        <v>83</v>
      </c>
      <c r="B57" s="23">
        <f t="shared" si="1"/>
        <v>139</v>
      </c>
      <c r="C57" s="23">
        <f t="shared" si="2"/>
        <v>64</v>
      </c>
      <c r="D57" s="23">
        <f t="shared" si="3"/>
        <v>201</v>
      </c>
      <c r="E57" s="23">
        <f t="shared" si="4"/>
        <v>201</v>
      </c>
      <c r="H57" s="22" t="s">
        <v>83</v>
      </c>
      <c r="I57" s="23">
        <v>135</v>
      </c>
      <c r="J57" s="23">
        <v>60</v>
      </c>
      <c r="K57" s="23">
        <v>201</v>
      </c>
      <c r="L57" s="23">
        <v>201</v>
      </c>
      <c r="N57" s="22" t="s">
        <v>83</v>
      </c>
      <c r="O57" s="23">
        <v>4</v>
      </c>
      <c r="P57" s="23">
        <v>4</v>
      </c>
      <c r="Q57" s="23">
        <v>0</v>
      </c>
      <c r="R57" s="23">
        <v>0</v>
      </c>
    </row>
    <row r="58" spans="1:18" ht="15.6">
      <c r="A58" s="22" t="s">
        <v>84</v>
      </c>
      <c r="B58" s="23">
        <f t="shared" si="1"/>
        <v>3</v>
      </c>
      <c r="C58" s="23">
        <f t="shared" si="2"/>
        <v>3</v>
      </c>
      <c r="D58" s="23">
        <f t="shared" si="3"/>
        <v>0</v>
      </c>
      <c r="E58" s="23">
        <f t="shared" si="4"/>
        <v>0</v>
      </c>
      <c r="H58" s="22" t="s">
        <v>84</v>
      </c>
      <c r="I58" s="23">
        <v>3</v>
      </c>
      <c r="J58" s="23">
        <v>3</v>
      </c>
      <c r="K58" s="23">
        <v>0</v>
      </c>
      <c r="L58" s="23">
        <v>0</v>
      </c>
      <c r="N58" s="22" t="s">
        <v>84</v>
      </c>
      <c r="O58" s="23">
        <v>0</v>
      </c>
      <c r="P58" s="23">
        <v>0</v>
      </c>
      <c r="Q58" s="23">
        <v>0</v>
      </c>
      <c r="R58" s="23">
        <v>0</v>
      </c>
    </row>
    <row r="59" spans="1:18" ht="15.6">
      <c r="A59" s="22" t="s">
        <v>85</v>
      </c>
      <c r="B59" s="23">
        <f t="shared" si="1"/>
        <v>47</v>
      </c>
      <c r="C59" s="23">
        <f t="shared" si="2"/>
        <v>33</v>
      </c>
      <c r="D59" s="23">
        <f t="shared" si="3"/>
        <v>11</v>
      </c>
      <c r="E59" s="23">
        <f t="shared" si="4"/>
        <v>76</v>
      </c>
      <c r="H59" s="22" t="s">
        <v>85</v>
      </c>
      <c r="I59" s="23">
        <v>47</v>
      </c>
      <c r="J59" s="23">
        <v>33</v>
      </c>
      <c r="K59" s="23">
        <v>11</v>
      </c>
      <c r="L59" s="23">
        <v>76</v>
      </c>
      <c r="N59" s="22" t="s">
        <v>85</v>
      </c>
      <c r="O59" s="23">
        <v>0</v>
      </c>
      <c r="P59" s="23">
        <v>0</v>
      </c>
      <c r="Q59" s="23">
        <v>0</v>
      </c>
      <c r="R59" s="23">
        <v>0</v>
      </c>
    </row>
    <row r="60" spans="1:18" ht="15.6">
      <c r="A60" s="22" t="s">
        <v>86</v>
      </c>
      <c r="B60" s="23">
        <f t="shared" si="1"/>
        <v>84</v>
      </c>
      <c r="C60" s="23">
        <f t="shared" si="2"/>
        <v>48</v>
      </c>
      <c r="D60" s="23">
        <f t="shared" si="3"/>
        <v>34</v>
      </c>
      <c r="E60" s="23">
        <f t="shared" si="4"/>
        <v>80</v>
      </c>
      <c r="H60" s="22" t="s">
        <v>86</v>
      </c>
      <c r="I60" s="23">
        <v>76</v>
      </c>
      <c r="J60" s="23">
        <v>40</v>
      </c>
      <c r="K60" s="23">
        <v>34</v>
      </c>
      <c r="L60" s="23">
        <v>80</v>
      </c>
      <c r="N60" s="22" t="s">
        <v>86</v>
      </c>
      <c r="O60" s="23">
        <v>8</v>
      </c>
      <c r="P60" s="23">
        <v>8</v>
      </c>
      <c r="Q60" s="23">
        <v>0</v>
      </c>
      <c r="R60" s="23">
        <v>0</v>
      </c>
    </row>
    <row r="61" spans="1:18" ht="15.6">
      <c r="A61" s="22" t="s">
        <v>87</v>
      </c>
      <c r="B61" s="23">
        <f t="shared" si="1"/>
        <v>88</v>
      </c>
      <c r="C61" s="23">
        <f t="shared" si="2"/>
        <v>63</v>
      </c>
      <c r="D61" s="23">
        <f t="shared" si="3"/>
        <v>4</v>
      </c>
      <c r="E61" s="23">
        <f t="shared" si="4"/>
        <v>79</v>
      </c>
      <c r="H61" s="22" t="s">
        <v>87</v>
      </c>
      <c r="I61" s="23">
        <v>85</v>
      </c>
      <c r="J61" s="23">
        <v>60</v>
      </c>
      <c r="K61" s="23">
        <v>4</v>
      </c>
      <c r="L61" s="23">
        <v>79</v>
      </c>
      <c r="N61" s="22" t="s">
        <v>87</v>
      </c>
      <c r="O61" s="23">
        <v>3</v>
      </c>
      <c r="P61" s="23">
        <v>3</v>
      </c>
      <c r="Q61" s="23">
        <v>0</v>
      </c>
      <c r="R61" s="23">
        <v>0</v>
      </c>
    </row>
    <row r="62" spans="1:18" ht="15.6">
      <c r="A62" s="22" t="s">
        <v>88</v>
      </c>
      <c r="B62" s="23">
        <f t="shared" si="1"/>
        <v>11</v>
      </c>
      <c r="C62" s="23">
        <f t="shared" si="2"/>
        <v>11</v>
      </c>
      <c r="D62" s="23">
        <f t="shared" si="3"/>
        <v>18</v>
      </c>
      <c r="E62" s="23">
        <f t="shared" si="4"/>
        <v>10</v>
      </c>
      <c r="H62" s="22" t="s">
        <v>88</v>
      </c>
      <c r="I62" s="23">
        <v>11</v>
      </c>
      <c r="J62" s="23">
        <v>11</v>
      </c>
      <c r="K62" s="23">
        <v>18</v>
      </c>
      <c r="L62" s="23">
        <v>10</v>
      </c>
      <c r="N62" s="22" t="s">
        <v>88</v>
      </c>
      <c r="O62" s="23">
        <v>0</v>
      </c>
      <c r="P62" s="23">
        <v>0</v>
      </c>
      <c r="Q62" s="23">
        <v>0</v>
      </c>
      <c r="R62" s="23">
        <v>0</v>
      </c>
    </row>
    <row r="63" spans="1:18" ht="15.6">
      <c r="A63" s="22" t="s">
        <v>89</v>
      </c>
      <c r="B63" s="23">
        <f t="shared" si="1"/>
        <v>48</v>
      </c>
      <c r="C63" s="23">
        <f t="shared" si="2"/>
        <v>40</v>
      </c>
      <c r="D63" s="23">
        <f t="shared" si="3"/>
        <v>18</v>
      </c>
      <c r="E63" s="23">
        <f t="shared" si="4"/>
        <v>27</v>
      </c>
      <c r="H63" s="22" t="s">
        <v>89</v>
      </c>
      <c r="I63" s="23">
        <v>40</v>
      </c>
      <c r="J63" s="23">
        <v>40</v>
      </c>
      <c r="K63" s="23">
        <v>16</v>
      </c>
      <c r="L63" s="23">
        <v>21</v>
      </c>
      <c r="N63" s="22" t="s">
        <v>89</v>
      </c>
      <c r="O63" s="23">
        <v>8</v>
      </c>
      <c r="P63" s="23">
        <v>0</v>
      </c>
      <c r="Q63" s="23">
        <v>2</v>
      </c>
      <c r="R63" s="23">
        <v>6</v>
      </c>
    </row>
    <row r="64" spans="1:18" ht="15.6">
      <c r="A64" s="22" t="s">
        <v>90</v>
      </c>
      <c r="B64" s="23">
        <f t="shared" si="1"/>
        <v>379</v>
      </c>
      <c r="C64" s="23">
        <f t="shared" si="2"/>
        <v>344</v>
      </c>
      <c r="D64" s="23">
        <f t="shared" si="3"/>
        <v>41</v>
      </c>
      <c r="E64" s="23">
        <f t="shared" si="4"/>
        <v>83</v>
      </c>
      <c r="H64" s="22" t="s">
        <v>90</v>
      </c>
      <c r="I64" s="23">
        <v>379</v>
      </c>
      <c r="J64" s="23">
        <v>344</v>
      </c>
      <c r="K64" s="23">
        <v>41</v>
      </c>
      <c r="L64" s="23">
        <v>83</v>
      </c>
      <c r="N64" s="22" t="s">
        <v>90</v>
      </c>
      <c r="O64" s="23">
        <v>0</v>
      </c>
      <c r="P64" s="23">
        <v>0</v>
      </c>
      <c r="Q64" s="23">
        <v>0</v>
      </c>
      <c r="R64" s="23">
        <v>0</v>
      </c>
    </row>
    <row r="65" spans="1:18" ht="15.6">
      <c r="A65" s="22" t="s">
        <v>91</v>
      </c>
      <c r="B65" s="23">
        <f t="shared" si="1"/>
        <v>38</v>
      </c>
      <c r="C65" s="23">
        <f t="shared" si="2"/>
        <v>24</v>
      </c>
      <c r="D65" s="23">
        <f t="shared" si="3"/>
        <v>13</v>
      </c>
      <c r="E65" s="23">
        <f t="shared" si="4"/>
        <v>66</v>
      </c>
      <c r="H65" s="22" t="s">
        <v>91</v>
      </c>
      <c r="I65" s="23">
        <v>29</v>
      </c>
      <c r="J65" s="23">
        <v>18</v>
      </c>
      <c r="K65" s="23">
        <v>11</v>
      </c>
      <c r="L65" s="23">
        <v>47</v>
      </c>
      <c r="N65" s="22" t="s">
        <v>91</v>
      </c>
      <c r="O65" s="23">
        <v>9</v>
      </c>
      <c r="P65" s="23">
        <v>6</v>
      </c>
      <c r="Q65" s="23">
        <v>2</v>
      </c>
      <c r="R65" s="23">
        <v>19</v>
      </c>
    </row>
    <row r="66" spans="1:18" ht="15.6">
      <c r="A66" s="22" t="s">
        <v>92</v>
      </c>
      <c r="B66" s="23">
        <f t="shared" si="1"/>
        <v>222</v>
      </c>
      <c r="C66" s="23">
        <f t="shared" si="2"/>
        <v>213</v>
      </c>
      <c r="D66" s="23">
        <f t="shared" si="3"/>
        <v>115</v>
      </c>
      <c r="E66" s="23">
        <f t="shared" si="4"/>
        <v>151</v>
      </c>
      <c r="H66" s="22" t="s">
        <v>92</v>
      </c>
      <c r="I66" s="23">
        <v>222</v>
      </c>
      <c r="J66" s="23">
        <v>213</v>
      </c>
      <c r="K66" s="23">
        <v>115</v>
      </c>
      <c r="L66" s="23">
        <v>151</v>
      </c>
      <c r="N66" s="22" t="s">
        <v>92</v>
      </c>
      <c r="O66" s="23">
        <v>0</v>
      </c>
      <c r="P66" s="23">
        <v>0</v>
      </c>
      <c r="Q66" s="23">
        <v>0</v>
      </c>
      <c r="R66" s="23">
        <v>0</v>
      </c>
    </row>
    <row r="67" spans="1:18" ht="15.6">
      <c r="A67" s="22" t="s">
        <v>93</v>
      </c>
      <c r="B67" s="23">
        <f t="shared" ref="B67:B68" si="5">I67+O67</f>
        <v>7</v>
      </c>
      <c r="C67" s="23">
        <f t="shared" ref="C67:C68" si="6">J67+P67</f>
        <v>9</v>
      </c>
      <c r="D67" s="23">
        <f t="shared" ref="D67:D68" si="7">K67+Q67</f>
        <v>0</v>
      </c>
      <c r="E67" s="23">
        <f t="shared" ref="E67:E68" si="8">L67+R67</f>
        <v>50</v>
      </c>
      <c r="H67" s="22" t="s">
        <v>93</v>
      </c>
      <c r="I67" s="23">
        <v>7</v>
      </c>
      <c r="J67" s="23">
        <v>9</v>
      </c>
      <c r="K67" s="23">
        <v>0</v>
      </c>
      <c r="L67" s="23">
        <v>50</v>
      </c>
      <c r="N67" s="22" t="s">
        <v>93</v>
      </c>
      <c r="O67" s="23">
        <v>0</v>
      </c>
      <c r="P67" s="23">
        <v>0</v>
      </c>
      <c r="Q67" s="23">
        <v>0</v>
      </c>
      <c r="R67" s="23">
        <v>0</v>
      </c>
    </row>
    <row r="68" spans="1:18" ht="15.6">
      <c r="A68" s="22" t="s">
        <v>94</v>
      </c>
      <c r="B68" s="23">
        <f t="shared" si="5"/>
        <v>0</v>
      </c>
      <c r="C68" s="23">
        <f t="shared" si="6"/>
        <v>404</v>
      </c>
      <c r="D68" s="23">
        <f t="shared" si="7"/>
        <v>0</v>
      </c>
      <c r="E68" s="23">
        <f t="shared" si="8"/>
        <v>1878</v>
      </c>
      <c r="H68" s="22" t="s">
        <v>94</v>
      </c>
      <c r="I68" s="23">
        <v>0</v>
      </c>
      <c r="J68" s="23">
        <v>404</v>
      </c>
      <c r="K68" s="23">
        <v>0</v>
      </c>
      <c r="L68" s="23">
        <v>1878</v>
      </c>
      <c r="N68" s="22" t="s">
        <v>94</v>
      </c>
      <c r="O68" s="23">
        <v>0</v>
      </c>
      <c r="P68" s="23">
        <v>0</v>
      </c>
      <c r="Q68" s="23">
        <v>0</v>
      </c>
      <c r="R68" s="23">
        <v>0</v>
      </c>
    </row>
    <row r="69" spans="1:18" ht="15.6">
      <c r="A69" s="24" t="s">
        <v>95</v>
      </c>
      <c r="B69" s="25">
        <f>SUM(B2:B68)</f>
        <v>16473</v>
      </c>
      <c r="C69" s="25">
        <f t="shared" ref="C69:E69" si="9">SUM(C2:C68)</f>
        <v>12060</v>
      </c>
      <c r="D69" s="25">
        <f t="shared" si="9"/>
        <v>2642</v>
      </c>
      <c r="E69" s="25">
        <f t="shared" si="9"/>
        <v>116880</v>
      </c>
      <c r="H69" s="24" t="s">
        <v>95</v>
      </c>
      <c r="I69" s="25">
        <f>SUM(I2:I68)</f>
        <v>12111</v>
      </c>
      <c r="J69" s="25">
        <f>SUM(J2:J68)</f>
        <v>9591</v>
      </c>
      <c r="K69" s="25">
        <f>SUM(K2:K68)</f>
        <v>1943</v>
      </c>
      <c r="L69" s="25">
        <f>SUM(L2:L68)</f>
        <v>89960</v>
      </c>
      <c r="N69" s="24" t="s">
        <v>95</v>
      </c>
      <c r="O69" s="25">
        <f>SUM(O2:O68)</f>
        <v>4362</v>
      </c>
      <c r="P69" s="25">
        <f>SUM(P2:P68)</f>
        <v>2469</v>
      </c>
      <c r="Q69" s="25">
        <f>SUM(Q2:Q68)</f>
        <v>699</v>
      </c>
      <c r="R69" s="25">
        <f>SUM(R2:R68)</f>
        <v>26920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J66" sqref="J66"/>
    </sheetView>
  </sheetViews>
  <sheetFormatPr defaultRowHeight="14.45"/>
  <cols>
    <col min="1" max="1" width="18.140625" customWidth="1"/>
    <col min="2" max="2" width="18.28515625" customWidth="1"/>
    <col min="3" max="3" width="20.42578125" bestFit="1" customWidth="1"/>
    <col min="4" max="4" width="21.7109375" customWidth="1"/>
    <col min="5" max="5" width="27.7109375" customWidth="1"/>
    <col min="6" max="6" width="19.28515625" customWidth="1"/>
    <col min="7" max="7" width="22.28515625" customWidth="1"/>
  </cols>
  <sheetData>
    <row r="1" spans="1:11" ht="47.45" thickBot="1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February 1 - 28</v>
      </c>
      <c r="E1" s="6" t="s">
        <v>98</v>
      </c>
      <c r="F1" s="28" t="str">
        <f>"DHS funds Obligated 
"&amp;TEXT(K2,"mmmm")&amp;" 1 - "&amp;DAY(EOMONTH(K2,0))</f>
        <v>DHS funds Obligated 
February 1 - 28</v>
      </c>
      <c r="G1" s="28" t="s">
        <v>99</v>
      </c>
    </row>
    <row r="2" spans="1:11" ht="16.149999999999999" thickBot="1">
      <c r="A2" s="7" t="s">
        <v>28</v>
      </c>
      <c r="B2" s="8">
        <f>'ERAP 2 Financial'!B2+'ERAP 1 Financial'!B2</f>
        <v>0</v>
      </c>
      <c r="C2" s="9">
        <f>'ERAP 2 Financial'!C2+'ERAP 1 Financial'!C2</f>
        <v>12297485.83</v>
      </c>
      <c r="D2" s="10">
        <f>'ERAP 2 Financial'!D2+'ERAP 1 Financial'!D2</f>
        <v>455451.48</v>
      </c>
      <c r="E2" s="10">
        <f>'ERAP 2 Financial'!E2+'ERAP 1 Financial'!E2</f>
        <v>7756439.3100000005</v>
      </c>
      <c r="F2" s="10">
        <f>'ERAP 2 Financial'!F2+'ERAP 1 Financial'!F2</f>
        <v>4</v>
      </c>
      <c r="G2" s="10">
        <f>'ERAP 2 Financial'!G2+'ERAP 1 Financial'!G2</f>
        <v>7756435.3100000005</v>
      </c>
      <c r="K2" s="29">
        <v>44593</v>
      </c>
    </row>
    <row r="3" spans="1:11" ht="16.149999999999999" thickBot="1">
      <c r="A3" s="7" t="s">
        <v>29</v>
      </c>
      <c r="B3" s="11">
        <f>'ERAP 2 Financial'!B3+'ERAP 1 Financial'!B3</f>
        <v>75907322.199999988</v>
      </c>
      <c r="C3" s="9">
        <f>'ERAP 2 Financial'!C3+'ERAP 1 Financial'!C3</f>
        <v>88578625.219999999</v>
      </c>
      <c r="D3" s="10">
        <f>'ERAP 2 Financial'!D3+'ERAP 1 Financial'!D3</f>
        <v>7756199.8200000003</v>
      </c>
      <c r="E3" s="10">
        <f>'ERAP 2 Financial'!E3+'ERAP 1 Financial'!E3</f>
        <v>35938704.82</v>
      </c>
      <c r="F3" s="10">
        <f>'ERAP 2 Financial'!F3+'ERAP 1 Financial'!F3</f>
        <v>0</v>
      </c>
      <c r="G3" s="10">
        <f>'ERAP 2 Financial'!G3+'ERAP 1 Financial'!G3</f>
        <v>35938704.82</v>
      </c>
    </row>
    <row r="4" spans="1:11" ht="16.149999999999999" thickBot="1">
      <c r="A4" s="7" t="s">
        <v>30</v>
      </c>
      <c r="B4" s="8">
        <f>'ERAP 2 Financial'!B4+'ERAP 1 Financial'!B4</f>
        <v>0</v>
      </c>
      <c r="C4" s="9">
        <f>'ERAP 2 Financial'!C4+'ERAP 1 Financial'!C4</f>
        <v>7728234.8599999994</v>
      </c>
      <c r="D4" s="10">
        <f>'ERAP 2 Financial'!D4+'ERAP 1 Financial'!D4</f>
        <v>466857.33000000007</v>
      </c>
      <c r="E4" s="10">
        <f>'ERAP 2 Financial'!E4+'ERAP 1 Financial'!E4</f>
        <v>4239003.28</v>
      </c>
      <c r="F4" s="10">
        <f>'ERAP 2 Financial'!F4+'ERAP 1 Financial'!F4</f>
        <v>0</v>
      </c>
      <c r="G4" s="10">
        <f>'ERAP 2 Financial'!G4+'ERAP 1 Financial'!G4</f>
        <v>4239003.28</v>
      </c>
    </row>
    <row r="5" spans="1:11" ht="16.149999999999999" thickBot="1">
      <c r="A5" s="7" t="s">
        <v>31</v>
      </c>
      <c r="B5" s="8">
        <f>'ERAP 2 Financial'!B5+'ERAP 1 Financial'!B5</f>
        <v>0</v>
      </c>
      <c r="C5" s="9">
        <f>'ERAP 2 Financial'!C5+'ERAP 1 Financial'!C5</f>
        <v>19855225.619999997</v>
      </c>
      <c r="D5" s="10">
        <f>'ERAP 2 Financial'!D5+'ERAP 1 Financial'!D5</f>
        <v>400463.27</v>
      </c>
      <c r="E5" s="10">
        <f>'ERAP 2 Financial'!E5+'ERAP 1 Financial'!E5</f>
        <v>11365702.68</v>
      </c>
      <c r="F5" s="10">
        <f>'ERAP 2 Financial'!F5+'ERAP 1 Financial'!F5</f>
        <v>77693.610000000015</v>
      </c>
      <c r="G5" s="10">
        <f>'ERAP 2 Financial'!G5+'ERAP 1 Financial'!G5</f>
        <v>11288009.07</v>
      </c>
    </row>
    <row r="6" spans="1:11" ht="16.149999999999999" thickBot="1">
      <c r="A6" s="7" t="s">
        <v>32</v>
      </c>
      <c r="B6" s="8">
        <f>'ERAP 2 Financial'!B6+'ERAP 1 Financial'!B6</f>
        <v>0</v>
      </c>
      <c r="C6" s="9">
        <f>'ERAP 2 Financial'!C6+'ERAP 1 Financial'!C6</f>
        <v>5716995.6099999994</v>
      </c>
      <c r="D6" s="10">
        <f>'ERAP 2 Financial'!D6+'ERAP 1 Financial'!D6</f>
        <v>95777.24</v>
      </c>
      <c r="E6" s="10">
        <f>'ERAP 2 Financial'!E6+'ERAP 1 Financial'!E6</f>
        <v>4675212.53</v>
      </c>
      <c r="F6" s="10">
        <f>'ERAP 2 Financial'!F6+'ERAP 1 Financial'!F6</f>
        <v>0</v>
      </c>
      <c r="G6" s="10">
        <f>'ERAP 2 Financial'!G6+'ERAP 1 Financial'!G6</f>
        <v>4675212.53</v>
      </c>
    </row>
    <row r="7" spans="1:11" ht="16.149999999999999" thickBot="1">
      <c r="A7" s="7" t="s">
        <v>33</v>
      </c>
      <c r="B7" s="11">
        <f>'ERAP 2 Financial'!B7+'ERAP 1 Financial'!B7</f>
        <v>25205905.5</v>
      </c>
      <c r="C7" s="9">
        <f>'ERAP 2 Financial'!C7+'ERAP 1 Financial'!C7</f>
        <v>30257479.93</v>
      </c>
      <c r="D7" s="10">
        <f>'ERAP 2 Financial'!D7+'ERAP 1 Financial'!D7</f>
        <v>889843.53999999992</v>
      </c>
      <c r="E7" s="10">
        <f>'ERAP 2 Financial'!E7+'ERAP 1 Financial'!E7</f>
        <v>14496704.01</v>
      </c>
      <c r="F7" s="10">
        <f>'ERAP 2 Financial'!F7+'ERAP 1 Financial'!F7</f>
        <v>0</v>
      </c>
      <c r="G7" s="10">
        <f>'ERAP 2 Financial'!G7+'ERAP 1 Financial'!G7</f>
        <v>14496704.01</v>
      </c>
    </row>
    <row r="8" spans="1:11" ht="16.149999999999999" thickBot="1">
      <c r="A8" s="7" t="s">
        <v>34</v>
      </c>
      <c r="B8" s="8">
        <f>'ERAP 2 Financial'!B8+'ERAP 1 Financial'!B8</f>
        <v>0</v>
      </c>
      <c r="C8" s="9">
        <f>'ERAP 2 Financial'!C8+'ERAP 1 Financial'!C8</f>
        <v>14544267.02</v>
      </c>
      <c r="D8" s="10">
        <f>'ERAP 2 Financial'!D8+'ERAP 1 Financial'!D8</f>
        <v>714701.69</v>
      </c>
      <c r="E8" s="10">
        <f>'ERAP 2 Financial'!E8+'ERAP 1 Financial'!E8</f>
        <v>9526500.1600000001</v>
      </c>
      <c r="F8" s="10">
        <f>'ERAP 2 Financial'!F8+'ERAP 1 Financial'!F8</f>
        <v>301707.26</v>
      </c>
      <c r="G8" s="10">
        <f>'ERAP 2 Financial'!G8+'ERAP 1 Financial'!G8</f>
        <v>9224792.9000000004</v>
      </c>
    </row>
    <row r="9" spans="1:11" ht="16.149999999999999" thickBot="1">
      <c r="A9" s="7" t="s">
        <v>35</v>
      </c>
      <c r="B9" s="8">
        <f>'ERAP 2 Financial'!B9+'ERAP 1 Financial'!B9</f>
        <v>0</v>
      </c>
      <c r="C9" s="9">
        <f>'ERAP 2 Financial'!C9+'ERAP 1 Financial'!C9</f>
        <v>7453517.9299999997</v>
      </c>
      <c r="D9" s="10">
        <f>'ERAP 2 Financial'!D9+'ERAP 1 Financial'!D9</f>
        <v>309021.74</v>
      </c>
      <c r="E9" s="10">
        <f>'ERAP 2 Financial'!E9+'ERAP 1 Financial'!E9</f>
        <v>4894358.1099999994</v>
      </c>
      <c r="F9" s="10">
        <f>'ERAP 2 Financial'!F9+'ERAP 1 Financial'!F9</f>
        <v>0</v>
      </c>
      <c r="G9" s="10">
        <f>'ERAP 2 Financial'!G9+'ERAP 1 Financial'!G9</f>
        <v>4894358.1099999994</v>
      </c>
    </row>
    <row r="10" spans="1:11" ht="16.149999999999999" thickBot="1">
      <c r="A10" s="7" t="s">
        <v>36</v>
      </c>
      <c r="B10" s="11">
        <f>'ERAP 2 Financial'!B10+'ERAP 1 Financial'!B10</f>
        <v>33533184.5</v>
      </c>
      <c r="C10" s="9">
        <f>'ERAP 2 Financial'!C10+'ERAP 1 Financial'!C10</f>
        <v>41839651.549999997</v>
      </c>
      <c r="D10" s="10">
        <f>'ERAP 2 Financial'!D10+'ERAP 1 Financial'!D10</f>
        <v>1614237.3900000001</v>
      </c>
      <c r="E10" s="10">
        <f>'ERAP 2 Financial'!E10+'ERAP 1 Financial'!E10</f>
        <v>30790308.43</v>
      </c>
      <c r="F10" s="10">
        <f>'ERAP 2 Financial'!F10+'ERAP 1 Financial'!F10</f>
        <v>0</v>
      </c>
      <c r="G10" s="10">
        <f>'ERAP 2 Financial'!G10+'ERAP 1 Financial'!G10</f>
        <v>30790308.43</v>
      </c>
    </row>
    <row r="11" spans="1:11" ht="16.149999999999999" thickBot="1">
      <c r="A11" s="7" t="s">
        <v>37</v>
      </c>
      <c r="B11" s="8">
        <f>'ERAP 2 Financial'!B11+'ERAP 1 Financial'!B11</f>
        <v>0</v>
      </c>
      <c r="C11" s="9">
        <f>'ERAP 2 Financial'!C11+'ERAP 1 Financial'!C11</f>
        <v>18583382.090000004</v>
      </c>
      <c r="D11" s="10">
        <f>'ERAP 2 Financial'!D11+'ERAP 1 Financial'!D11</f>
        <v>599939.62</v>
      </c>
      <c r="E11" s="10">
        <f>'ERAP 2 Financial'!E11+'ERAP 1 Financial'!E11</f>
        <v>13691468.719999999</v>
      </c>
      <c r="F11" s="10">
        <f>'ERAP 2 Financial'!F11+'ERAP 1 Financial'!F11</f>
        <v>332.02</v>
      </c>
      <c r="G11" s="10">
        <f>'ERAP 2 Financial'!G11+'ERAP 1 Financial'!G11</f>
        <v>13691136.699999999</v>
      </c>
    </row>
    <row r="12" spans="1:11" ht="16.149999999999999" thickBot="1">
      <c r="A12" s="7" t="s">
        <v>38</v>
      </c>
      <c r="B12" s="8">
        <f>'ERAP 2 Financial'!B12+'ERAP 1 Financial'!B12</f>
        <v>0</v>
      </c>
      <c r="C12" s="9">
        <f>'ERAP 2 Financial'!C12+'ERAP 1 Financial'!C12</f>
        <v>16283014.34</v>
      </c>
      <c r="D12" s="10">
        <f>'ERAP 2 Financial'!D12+'ERAP 1 Financial'!D12</f>
        <v>250839.74</v>
      </c>
      <c r="E12" s="10">
        <f>'ERAP 2 Financial'!E12+'ERAP 1 Financial'!E12</f>
        <v>14173132.210000001</v>
      </c>
      <c r="F12" s="10">
        <f>'ERAP 2 Financial'!F12+'ERAP 1 Financial'!F12</f>
        <v>0</v>
      </c>
      <c r="G12" s="10">
        <f>'ERAP 2 Financial'!G12+'ERAP 1 Financial'!G12</f>
        <v>14173132.210000001</v>
      </c>
    </row>
    <row r="13" spans="1:11" ht="16.149999999999999" thickBot="1">
      <c r="A13" s="7" t="s">
        <v>39</v>
      </c>
      <c r="B13" s="8">
        <f>'ERAP 2 Financial'!B13+'ERAP 1 Financial'!B13</f>
        <v>0</v>
      </c>
      <c r="C13" s="9">
        <f>'ERAP 2 Financial'!C13+'ERAP 1 Financial'!C13</f>
        <v>556182.89999999991</v>
      </c>
      <c r="D13" s="10">
        <f>'ERAP 2 Financial'!D13+'ERAP 1 Financial'!D13</f>
        <v>29708.309999999998</v>
      </c>
      <c r="E13" s="10">
        <f>'ERAP 2 Financial'!E13+'ERAP 1 Financial'!E13</f>
        <v>222720.97000000003</v>
      </c>
      <c r="F13" s="10">
        <f>'ERAP 2 Financial'!F13+'ERAP 1 Financial'!F13</f>
        <v>0</v>
      </c>
      <c r="G13" s="10">
        <f>'ERAP 2 Financial'!G13+'ERAP 1 Financial'!G13</f>
        <v>222720.97000000003</v>
      </c>
    </row>
    <row r="14" spans="1:11" ht="16.149999999999999" thickBot="1">
      <c r="A14" s="7" t="s">
        <v>40</v>
      </c>
      <c r="B14" s="8">
        <f>'ERAP 2 Financial'!B14+'ERAP 1 Financial'!B14</f>
        <v>0</v>
      </c>
      <c r="C14" s="9">
        <f>'ERAP 2 Financial'!C14+'ERAP 1 Financial'!C14</f>
        <v>6394071.6399999997</v>
      </c>
      <c r="D14" s="10">
        <f>'ERAP 2 Financial'!D14+'ERAP 1 Financial'!D14</f>
        <v>320864.45999999996</v>
      </c>
      <c r="E14" s="10">
        <f>'ERAP 2 Financial'!E14+'ERAP 1 Financial'!E14</f>
        <v>3570147.83</v>
      </c>
      <c r="F14" s="10">
        <f>'ERAP 2 Financial'!F14+'ERAP 1 Financial'!F14</f>
        <v>44188.56</v>
      </c>
      <c r="G14" s="10">
        <f>'ERAP 2 Financial'!G14+'ERAP 1 Financial'!G14</f>
        <v>3525959.27</v>
      </c>
    </row>
    <row r="15" spans="1:11" ht="16.149999999999999" thickBot="1">
      <c r="A15" s="7" t="s">
        <v>41</v>
      </c>
      <c r="B15" s="8">
        <f>'ERAP 2 Financial'!B15+'ERAP 1 Financial'!B15</f>
        <v>0</v>
      </c>
      <c r="C15" s="9">
        <f>'ERAP 2 Financial'!C15+'ERAP 1 Financial'!C15</f>
        <v>20309368.34</v>
      </c>
      <c r="D15" s="10">
        <f>'ERAP 2 Financial'!D15+'ERAP 1 Financial'!D15</f>
        <v>828555.97</v>
      </c>
      <c r="E15" s="10">
        <f>'ERAP 2 Financial'!E15+'ERAP 1 Financial'!E15</f>
        <v>12808604.939999999</v>
      </c>
      <c r="F15" s="10">
        <f>'ERAP 2 Financial'!F15+'ERAP 1 Financial'!F15</f>
        <v>0</v>
      </c>
      <c r="G15" s="10">
        <f>'ERAP 2 Financial'!G15+'ERAP 1 Financial'!G15</f>
        <v>12808604.939999999</v>
      </c>
    </row>
    <row r="16" spans="1:11" ht="16.149999999999999" thickBot="1">
      <c r="A16" s="7" t="s">
        <v>42</v>
      </c>
      <c r="B16" s="11">
        <f>'ERAP 2 Financial'!B16+'ERAP 1 Financial'!B16</f>
        <v>28020680.699999999</v>
      </c>
      <c r="C16" s="9">
        <f>'ERAP 2 Financial'!C16+'ERAP 1 Financial'!C16</f>
        <v>34653889.340000004</v>
      </c>
      <c r="D16" s="10">
        <f>'ERAP 2 Financial'!D16+'ERAP 1 Financial'!D16</f>
        <v>684082.12999999989</v>
      </c>
      <c r="E16" s="10">
        <f>'ERAP 2 Financial'!E16+'ERAP 1 Financial'!E16</f>
        <v>32488969.210000001</v>
      </c>
      <c r="F16" s="10">
        <f>'ERAP 2 Financial'!F16+'ERAP 1 Financial'!F16</f>
        <v>0</v>
      </c>
      <c r="G16" s="10">
        <f>'ERAP 2 Financial'!G16+'ERAP 1 Financial'!G16</f>
        <v>32488969.210000001</v>
      </c>
    </row>
    <row r="17" spans="1:7" ht="16.149999999999999" thickBot="1">
      <c r="A17" s="7" t="s">
        <v>43</v>
      </c>
      <c r="B17" s="8">
        <f>'ERAP 2 Financial'!B17+'ERAP 1 Financial'!B17</f>
        <v>0</v>
      </c>
      <c r="C17" s="9">
        <f>'ERAP 2 Financial'!C17+'ERAP 1 Financial'!C17</f>
        <v>4588829.7200000007</v>
      </c>
      <c r="D17" s="10">
        <f>'ERAP 2 Financial'!D17+'ERAP 1 Financial'!D17</f>
        <v>215773.34000000003</v>
      </c>
      <c r="E17" s="10">
        <f>'ERAP 2 Financial'!E17+'ERAP 1 Financial'!E17</f>
        <v>2557998.9700000002</v>
      </c>
      <c r="F17" s="10">
        <f>'ERAP 2 Financial'!F17+'ERAP 1 Financial'!F17</f>
        <v>20361.940000000002</v>
      </c>
      <c r="G17" s="10">
        <f>'ERAP 2 Financial'!G17+'ERAP 1 Financial'!G17</f>
        <v>2537637.0300000003</v>
      </c>
    </row>
    <row r="18" spans="1:7" ht="16.149999999999999" thickBot="1">
      <c r="A18" s="7" t="s">
        <v>44</v>
      </c>
      <c r="B18" s="8">
        <f>'ERAP 2 Financial'!B18+'ERAP 1 Financial'!B18</f>
        <v>0</v>
      </c>
      <c r="C18" s="9">
        <f>'ERAP 2 Financial'!C18+'ERAP 1 Financial'!C18</f>
        <v>9584143.5</v>
      </c>
      <c r="D18" s="10">
        <f>'ERAP 2 Financial'!D18+'ERAP 1 Financial'!D18</f>
        <v>363496.89</v>
      </c>
      <c r="E18" s="10">
        <f>'ERAP 2 Financial'!E18+'ERAP 1 Financial'!E18</f>
        <v>4544789.95</v>
      </c>
      <c r="F18" s="10">
        <f>'ERAP 2 Financial'!F18+'ERAP 1 Financial'!F18</f>
        <v>149738.89000000001</v>
      </c>
      <c r="G18" s="10">
        <f>'ERAP 2 Financial'!G18+'ERAP 1 Financial'!G18</f>
        <v>4395051.0599999996</v>
      </c>
    </row>
    <row r="19" spans="1:7" ht="16.149999999999999" thickBot="1">
      <c r="A19" s="7" t="s">
        <v>45</v>
      </c>
      <c r="B19" s="8">
        <f>'ERAP 2 Financial'!B19+'ERAP 1 Financial'!B19</f>
        <v>0</v>
      </c>
      <c r="C19" s="9">
        <f>'ERAP 2 Financial'!C19+'ERAP 1 Financial'!C19</f>
        <v>4135751.3899999997</v>
      </c>
      <c r="D19" s="10">
        <f>'ERAP 2 Financial'!D19+'ERAP 1 Financial'!D19</f>
        <v>187790.75999999998</v>
      </c>
      <c r="E19" s="10">
        <f>'ERAP 2 Financial'!E19+'ERAP 1 Financial'!E19</f>
        <v>2315976.9700000002</v>
      </c>
      <c r="F19" s="10">
        <f>'ERAP 2 Financial'!F19+'ERAP 1 Financial'!F19</f>
        <v>0</v>
      </c>
      <c r="G19" s="10">
        <f>'ERAP 2 Financial'!G19+'ERAP 1 Financial'!G19</f>
        <v>2315976.9700000002</v>
      </c>
    </row>
    <row r="20" spans="1:7" ht="16.149999999999999" thickBot="1">
      <c r="A20" s="7" t="s">
        <v>46</v>
      </c>
      <c r="B20" s="8">
        <f>'ERAP 2 Financial'!B20+'ERAP 1 Financial'!B20</f>
        <v>0</v>
      </c>
      <c r="C20" s="9">
        <f>'ERAP 2 Financial'!C20+'ERAP 1 Financial'!C20</f>
        <v>7755573.4900000002</v>
      </c>
      <c r="D20" s="10">
        <f>'ERAP 2 Financial'!D20+'ERAP 1 Financial'!D20</f>
        <v>36160.339999999997</v>
      </c>
      <c r="E20" s="10">
        <f>'ERAP 2 Financial'!E20+'ERAP 1 Financial'!E20</f>
        <v>4261706.24</v>
      </c>
      <c r="F20" s="10">
        <f>'ERAP 2 Financial'!F20+'ERAP 1 Financial'!F20</f>
        <v>0</v>
      </c>
      <c r="G20" s="10">
        <f>'ERAP 2 Financial'!G20+'ERAP 1 Financial'!G20</f>
        <v>4261706.24</v>
      </c>
    </row>
    <row r="21" spans="1:7" ht="16.149999999999999" thickBot="1">
      <c r="A21" s="7" t="s">
        <v>47</v>
      </c>
      <c r="B21" s="8">
        <f>'ERAP 2 Financial'!B21+'ERAP 1 Financial'!B21</f>
        <v>0</v>
      </c>
      <c r="C21" s="9">
        <f>'ERAP 2 Financial'!C21+'ERAP 1 Financial'!C21</f>
        <v>10738031.219999999</v>
      </c>
      <c r="D21" s="10">
        <f>'ERAP 2 Financial'!D21+'ERAP 1 Financial'!D21</f>
        <v>0</v>
      </c>
      <c r="E21" s="10">
        <f>'ERAP 2 Financial'!E21+'ERAP 1 Financial'!E21</f>
        <v>5289025.79</v>
      </c>
      <c r="F21" s="10">
        <f>'ERAP 2 Financial'!F21+'ERAP 1 Financial'!F21</f>
        <v>269094.12</v>
      </c>
      <c r="G21" s="10">
        <f>'ERAP 2 Financial'!G21+'ERAP 1 Financial'!G21</f>
        <v>5019931.67</v>
      </c>
    </row>
    <row r="22" spans="1:7" ht="16.149999999999999" thickBot="1">
      <c r="A22" s="7" t="s">
        <v>48</v>
      </c>
      <c r="B22" s="11">
        <f>'ERAP 2 Financial'!B22+'ERAP 1 Financial'!B22</f>
        <v>13523330.699999999</v>
      </c>
      <c r="C22" s="9">
        <f>'ERAP 2 Financial'!C22+'ERAP 1 Financial'!C22</f>
        <v>9200514.4700000007</v>
      </c>
      <c r="D22" s="10">
        <f>'ERAP 2 Financial'!D22+'ERAP 1 Financial'!D22</f>
        <v>0</v>
      </c>
      <c r="E22" s="10">
        <f>'ERAP 2 Financial'!E22+'ERAP 1 Financial'!E22</f>
        <v>8352450.3799999999</v>
      </c>
      <c r="F22" s="10">
        <f>'ERAP 2 Financial'!F22+'ERAP 1 Financial'!F22</f>
        <v>0</v>
      </c>
      <c r="G22" s="10">
        <f>'ERAP 2 Financial'!G22+'ERAP 1 Financial'!G22</f>
        <v>8352450.3799999999</v>
      </c>
    </row>
    <row r="23" spans="1:7" ht="16.149999999999999" thickBot="1">
      <c r="A23" s="7" t="s">
        <v>49</v>
      </c>
      <c r="B23" s="11">
        <f>'ERAP 2 Financial'!B23+'ERAP 1 Financial'!B23</f>
        <v>14853887.199999999</v>
      </c>
      <c r="C23" s="9">
        <f>'ERAP 2 Financial'!C23+'ERAP 1 Financial'!C23</f>
        <v>18370180.670000002</v>
      </c>
      <c r="D23" s="10">
        <f>'ERAP 2 Financial'!D23+'ERAP 1 Financial'!D23</f>
        <v>921695.14999999991</v>
      </c>
      <c r="E23" s="10">
        <f>'ERAP 2 Financial'!E23+'ERAP 1 Financial'!E23</f>
        <v>10347973.09</v>
      </c>
      <c r="F23" s="10">
        <f>'ERAP 2 Financial'!F23+'ERAP 1 Financial'!F23</f>
        <v>22589.58</v>
      </c>
      <c r="G23" s="10">
        <f>'ERAP 2 Financial'!G23+'ERAP 1 Financial'!G23</f>
        <v>10325383.51</v>
      </c>
    </row>
    <row r="24" spans="1:7" ht="16.149999999999999" thickBot="1">
      <c r="A24" s="7" t="s">
        <v>50</v>
      </c>
      <c r="B24" s="11">
        <f>'ERAP 2 Financial'!B24+'ERAP 1 Financial'!B24</f>
        <v>30249465.600000001</v>
      </c>
      <c r="C24" s="9">
        <f>'ERAP 2 Financial'!C24+'ERAP 1 Financial'!C24</f>
        <v>42014249.530000001</v>
      </c>
      <c r="D24" s="10">
        <f>'ERAP 2 Financial'!D24+'ERAP 1 Financial'!D24</f>
        <v>3228419.09</v>
      </c>
      <c r="E24" s="10">
        <f>'ERAP 2 Financial'!E24+'ERAP 1 Financial'!E24</f>
        <v>18202933.960000001</v>
      </c>
      <c r="F24" s="10">
        <f>'ERAP 2 Financial'!F24+'ERAP 1 Financial'!F24</f>
        <v>2833419</v>
      </c>
      <c r="G24" s="10">
        <f>'ERAP 2 Financial'!G24+'ERAP 1 Financial'!G24</f>
        <v>15369514.959999999</v>
      </c>
    </row>
    <row r="25" spans="1:7" ht="16.149999999999999" thickBot="1">
      <c r="A25" s="7" t="s">
        <v>51</v>
      </c>
      <c r="B25" s="8">
        <f>'ERAP 2 Financial'!B25+'ERAP 1 Financial'!B25</f>
        <v>0</v>
      </c>
      <c r="C25" s="9">
        <f>'ERAP 2 Financial'!C25+'ERAP 1 Financial'!C25</f>
        <v>3476001.6100000003</v>
      </c>
      <c r="D25" s="10">
        <f>'ERAP 2 Financial'!D25+'ERAP 1 Financial'!D25</f>
        <v>130702.62</v>
      </c>
      <c r="E25" s="10">
        <f>'ERAP 2 Financial'!E25+'ERAP 1 Financial'!E25</f>
        <v>2335987.61</v>
      </c>
      <c r="F25" s="10">
        <f>'ERAP 2 Financial'!F25+'ERAP 1 Financial'!F25</f>
        <v>0</v>
      </c>
      <c r="G25" s="10">
        <f>'ERAP 2 Financial'!G25+'ERAP 1 Financial'!G25</f>
        <v>2335987.61</v>
      </c>
    </row>
    <row r="26" spans="1:7" ht="16.149999999999999" thickBot="1">
      <c r="A26" s="7" t="s">
        <v>52</v>
      </c>
      <c r="B26" s="11">
        <f>'ERAP 2 Financial'!B26+'ERAP 1 Financial'!B26</f>
        <v>14396420</v>
      </c>
      <c r="C26" s="9">
        <f>'ERAP 2 Financial'!C26+'ERAP 1 Financial'!C26</f>
        <v>20105806.390000001</v>
      </c>
      <c r="D26" s="10">
        <f>'ERAP 2 Financial'!D26+'ERAP 1 Financial'!D26</f>
        <v>2308969.56</v>
      </c>
      <c r="E26" s="10">
        <f>'ERAP 2 Financial'!E26+'ERAP 1 Financial'!E26</f>
        <v>5345127</v>
      </c>
      <c r="F26" s="10">
        <f>'ERAP 2 Financial'!F26+'ERAP 1 Financial'!F26</f>
        <v>0</v>
      </c>
      <c r="G26" s="10">
        <f>'ERAP 2 Financial'!G26+'ERAP 1 Financial'!G26</f>
        <v>5345127</v>
      </c>
    </row>
    <row r="27" spans="1:7" ht="16.149999999999999" thickBot="1">
      <c r="A27" s="7" t="s">
        <v>53</v>
      </c>
      <c r="B27" s="8">
        <f>'ERAP 2 Financial'!B27+'ERAP 1 Financial'!B27</f>
        <v>0</v>
      </c>
      <c r="C27" s="9">
        <f>'ERAP 2 Financial'!C27+'ERAP 1 Financial'!C27</f>
        <v>12935175.26</v>
      </c>
      <c r="D27" s="10">
        <f>'ERAP 2 Financial'!D27+'ERAP 1 Financial'!D27</f>
        <v>532985.99440000008</v>
      </c>
      <c r="E27" s="10">
        <f>'ERAP 2 Financial'!E27+'ERAP 1 Financial'!E27</f>
        <v>8935370.0500000007</v>
      </c>
      <c r="F27" s="10">
        <f>'ERAP 2 Financial'!F27+'ERAP 1 Financial'!F27</f>
        <v>430511.71</v>
      </c>
      <c r="G27" s="10">
        <f>'ERAP 2 Financial'!G27+'ERAP 1 Financial'!G27</f>
        <v>8504858.3399999999</v>
      </c>
    </row>
    <row r="28" spans="1:7" ht="16.149999999999999" thickBot="1">
      <c r="A28" s="7" t="s">
        <v>54</v>
      </c>
      <c r="B28" s="8">
        <f>'ERAP 2 Financial'!B28+'ERAP 1 Financial'!B28</f>
        <v>0</v>
      </c>
      <c r="C28" s="9">
        <f>'ERAP 2 Financial'!C28+'ERAP 1 Financial'!C28</f>
        <v>466179.24000000005</v>
      </c>
      <c r="D28" s="10">
        <f>'ERAP 2 Financial'!D28+'ERAP 1 Financial'!D28</f>
        <v>11.47</v>
      </c>
      <c r="E28" s="10">
        <f>'ERAP 2 Financial'!E28+'ERAP 1 Financial'!E28</f>
        <v>420682.38</v>
      </c>
      <c r="F28" s="10">
        <f>'ERAP 2 Financial'!F28+'ERAP 1 Financial'!F28</f>
        <v>0</v>
      </c>
      <c r="G28" s="10">
        <f>'ERAP 2 Financial'!G28+'ERAP 1 Financial'!G28</f>
        <v>420682.38</v>
      </c>
    </row>
    <row r="29" spans="1:7" ht="16.149999999999999" thickBot="1">
      <c r="A29" s="7" t="s">
        <v>55</v>
      </c>
      <c r="B29" s="8">
        <f>'ERAP 2 Financial'!B29+'ERAP 1 Financial'!B29</f>
        <v>0</v>
      </c>
      <c r="C29" s="9">
        <f>'ERAP 2 Financial'!C29+'ERAP 1 Financial'!C29</f>
        <v>19389108.879999999</v>
      </c>
      <c r="D29" s="10">
        <f>'ERAP 2 Financial'!D29+'ERAP 1 Financial'!D29</f>
        <v>605201.97</v>
      </c>
      <c r="E29" s="10">
        <f>'ERAP 2 Financial'!E29+'ERAP 1 Financial'!E29</f>
        <v>10261116.58</v>
      </c>
      <c r="F29" s="10">
        <f>'ERAP 2 Financial'!F29+'ERAP 1 Financial'!F29</f>
        <v>0</v>
      </c>
      <c r="G29" s="10">
        <f>'ERAP 2 Financial'!G29+'ERAP 1 Financial'!G29</f>
        <v>10261116.58</v>
      </c>
    </row>
    <row r="30" spans="1:7" ht="16.149999999999999" thickBot="1">
      <c r="A30" s="7" t="s">
        <v>56</v>
      </c>
      <c r="B30" s="8">
        <f>'ERAP 2 Financial'!B30+'ERAP 1 Financial'!B30</f>
        <v>0</v>
      </c>
      <c r="C30" s="9">
        <f>'ERAP 2 Financial'!C30+'ERAP 1 Financial'!C30</f>
        <v>1734629.69</v>
      </c>
      <c r="D30" s="10">
        <f>'ERAP 2 Financial'!D30+'ERAP 1 Financial'!D30</f>
        <v>61099.6</v>
      </c>
      <c r="E30" s="10">
        <f>'ERAP 2 Financial'!E30+'ERAP 1 Financial'!E30</f>
        <v>1121428.1100000001</v>
      </c>
      <c r="F30" s="10">
        <f>'ERAP 2 Financial'!F30+'ERAP 1 Financial'!F30</f>
        <v>0</v>
      </c>
      <c r="G30" s="10">
        <f>'ERAP 2 Financial'!G30+'ERAP 1 Financial'!G30</f>
        <v>1121428.1100000001</v>
      </c>
    </row>
    <row r="31" spans="1:7" ht="16.149999999999999" thickBot="1">
      <c r="A31" s="7" t="s">
        <v>57</v>
      </c>
      <c r="B31" s="8">
        <f>'ERAP 2 Financial'!B31+'ERAP 1 Financial'!B31</f>
        <v>0</v>
      </c>
      <c r="C31" s="9">
        <f>'ERAP 2 Financial'!C31+'ERAP 1 Financial'!C31</f>
        <v>3738938.54</v>
      </c>
      <c r="D31" s="10">
        <f>'ERAP 2 Financial'!D31+'ERAP 1 Financial'!D31</f>
        <v>94878.329999999987</v>
      </c>
      <c r="E31" s="10">
        <f>'ERAP 2 Financial'!E31+'ERAP 1 Financial'!E31</f>
        <v>2898223.1500000004</v>
      </c>
      <c r="F31" s="10">
        <f>'ERAP 2 Financial'!F31+'ERAP 1 Financial'!F31</f>
        <v>19841.62</v>
      </c>
      <c r="G31" s="10">
        <f>'ERAP 2 Financial'!G31+'ERAP 1 Financial'!G31</f>
        <v>2878381.5300000003</v>
      </c>
    </row>
    <row r="32" spans="1:7" ht="16.149999999999999" thickBot="1">
      <c r="A32" s="7" t="s">
        <v>58</v>
      </c>
      <c r="B32" s="8">
        <f>'ERAP 2 Financial'!B32+'ERAP 1 Financial'!B32</f>
        <v>0</v>
      </c>
      <c r="C32" s="9">
        <f>'ERAP 2 Financial'!C32+'ERAP 1 Financial'!C32</f>
        <v>5389409.6600000001</v>
      </c>
      <c r="D32" s="10">
        <f>'ERAP 2 Financial'!D32+'ERAP 1 Financial'!D32</f>
        <v>203094.18000000002</v>
      </c>
      <c r="E32" s="10">
        <f>'ERAP 2 Financial'!E32+'ERAP 1 Financial'!E32</f>
        <v>4022800.21</v>
      </c>
      <c r="F32" s="10">
        <f>'ERAP 2 Financial'!F32+'ERAP 1 Financial'!F32</f>
        <v>0</v>
      </c>
      <c r="G32" s="10">
        <f>'ERAP 2 Financial'!G32+'ERAP 1 Financial'!G32</f>
        <v>4022800.21</v>
      </c>
    </row>
    <row r="33" spans="1:7" ht="16.149999999999999" thickBot="1">
      <c r="A33" s="7" t="s">
        <v>59</v>
      </c>
      <c r="B33" s="8">
        <f>'ERAP 2 Financial'!B33+'ERAP 1 Financial'!B33</f>
        <v>0</v>
      </c>
      <c r="C33" s="9">
        <f>'ERAP 2 Financial'!C33+'ERAP 1 Financial'!C33</f>
        <v>6543640.9399999995</v>
      </c>
      <c r="D33" s="10">
        <f>'ERAP 2 Financial'!D33+'ERAP 1 Financial'!D33</f>
        <v>105251.67</v>
      </c>
      <c r="E33" s="10">
        <f>'ERAP 2 Financial'!E33+'ERAP 1 Financial'!E33</f>
        <v>5420909.2999999998</v>
      </c>
      <c r="F33" s="10">
        <f>'ERAP 2 Financial'!F33+'ERAP 1 Financial'!F33</f>
        <v>46043.7</v>
      </c>
      <c r="G33" s="10">
        <f>'ERAP 2 Financial'!G33+'ERAP 1 Financial'!G33</f>
        <v>5374865.6000000006</v>
      </c>
    </row>
    <row r="34" spans="1:7" ht="16.149999999999999" thickBot="1">
      <c r="A34" s="7" t="s">
        <v>60</v>
      </c>
      <c r="B34" s="8">
        <f>'ERAP 2 Financial'!B34+'ERAP 1 Financial'!B34</f>
        <v>0</v>
      </c>
      <c r="C34" s="9">
        <f>'ERAP 2 Financial'!C34+'ERAP 1 Financial'!C34</f>
        <v>4762572.2200000007</v>
      </c>
      <c r="D34" s="10">
        <f>'ERAP 2 Financial'!D34+'ERAP 1 Financial'!D34</f>
        <v>206456.37999999998</v>
      </c>
      <c r="E34" s="10">
        <f>'ERAP 2 Financial'!E34+'ERAP 1 Financial'!E34</f>
        <v>3254486.83</v>
      </c>
      <c r="F34" s="10">
        <f>'ERAP 2 Financial'!F34+'ERAP 1 Financial'!F34</f>
        <v>0</v>
      </c>
      <c r="G34" s="10">
        <f>'ERAP 2 Financial'!G34+'ERAP 1 Financial'!G34</f>
        <v>3254486.83</v>
      </c>
    </row>
    <row r="35" spans="1:7" ht="16.149999999999999" thickBot="1">
      <c r="A35" s="7" t="s">
        <v>61</v>
      </c>
      <c r="B35" s="8">
        <f>'ERAP 2 Financial'!B35+'ERAP 1 Financial'!B35</f>
        <v>0</v>
      </c>
      <c r="C35" s="9">
        <f>'ERAP 2 Financial'!C35+'ERAP 1 Financial'!C35</f>
        <v>2124069.4000000004</v>
      </c>
      <c r="D35" s="10">
        <f>'ERAP 2 Financial'!D35+'ERAP 1 Financial'!D35</f>
        <v>18661.200000000004</v>
      </c>
      <c r="E35" s="10">
        <f>'ERAP 2 Financial'!E35+'ERAP 1 Financial'!E35</f>
        <v>1881055.57</v>
      </c>
      <c r="F35" s="10">
        <f>'ERAP 2 Financial'!F35+'ERAP 1 Financial'!F35</f>
        <v>5029.8100000000004</v>
      </c>
      <c r="G35" s="10">
        <f>'ERAP 2 Financial'!G35+'ERAP 1 Financial'!G35</f>
        <v>1876025.76</v>
      </c>
    </row>
    <row r="36" spans="1:7" ht="16.149999999999999" thickBot="1">
      <c r="A36" s="7" t="s">
        <v>62</v>
      </c>
      <c r="B36" s="11">
        <f>'ERAP 2 Financial'!B36+'ERAP 1 Financial'!B36</f>
        <v>11191107.300000001</v>
      </c>
      <c r="C36" s="9">
        <f>'ERAP 2 Financial'!C36+'ERAP 1 Financial'!C36</f>
        <v>14453966.91</v>
      </c>
      <c r="D36" s="10">
        <f>'ERAP 2 Financial'!D36+'ERAP 1 Financial'!D36</f>
        <v>19969.5</v>
      </c>
      <c r="E36" s="10">
        <f>'ERAP 2 Financial'!E36+'ERAP 1 Financial'!E36</f>
        <v>9205802.6500000004</v>
      </c>
      <c r="F36" s="10">
        <f>'ERAP 2 Financial'!F36+'ERAP 1 Financial'!F36</f>
        <v>0</v>
      </c>
      <c r="G36" s="10">
        <f>'ERAP 2 Financial'!G36+'ERAP 1 Financial'!G36</f>
        <v>9205802.6500000004</v>
      </c>
    </row>
    <row r="37" spans="1:7" ht="16.149999999999999" thickBot="1">
      <c r="A37" s="7" t="s">
        <v>63</v>
      </c>
      <c r="B37" s="11">
        <f>'ERAP 2 Financial'!B37+'ERAP 1 Financial'!B37</f>
        <v>29127387.300000001</v>
      </c>
      <c r="C37" s="9">
        <f>'ERAP 2 Financial'!C37+'ERAP 1 Financial'!C37</f>
        <v>36022581.68</v>
      </c>
      <c r="D37" s="10">
        <f>'ERAP 2 Financial'!D37+'ERAP 1 Financial'!D37</f>
        <v>3074731.61</v>
      </c>
      <c r="E37" s="10">
        <f>'ERAP 2 Financial'!E37+'ERAP 1 Financial'!E37</f>
        <v>30188517.950000003</v>
      </c>
      <c r="F37" s="10">
        <f>'ERAP 2 Financial'!F37+'ERAP 1 Financial'!F37</f>
        <v>0</v>
      </c>
      <c r="G37" s="10">
        <f>'ERAP 2 Financial'!G37+'ERAP 1 Financial'!G37</f>
        <v>30188517.950000003</v>
      </c>
    </row>
    <row r="38" spans="1:7" ht="16.149999999999999" thickBot="1">
      <c r="A38" s="7" t="s">
        <v>64</v>
      </c>
      <c r="B38" s="8">
        <f>'ERAP 2 Financial'!B38+'ERAP 1 Financial'!B38</f>
        <v>0</v>
      </c>
      <c r="C38" s="9">
        <f>'ERAP 2 Financial'!C38+'ERAP 1 Financial'!C38</f>
        <v>10208647.859999999</v>
      </c>
      <c r="D38" s="10">
        <f>'ERAP 2 Financial'!D38+'ERAP 1 Financial'!D38</f>
        <v>242700.81</v>
      </c>
      <c r="E38" s="10">
        <f>'ERAP 2 Financial'!E38+'ERAP 1 Financial'!E38</f>
        <v>7058024.1799999997</v>
      </c>
      <c r="F38" s="10">
        <f>'ERAP 2 Financial'!F38+'ERAP 1 Financial'!F38</f>
        <v>106789.38</v>
      </c>
      <c r="G38" s="10">
        <f>'ERAP 2 Financial'!G38+'ERAP 1 Financial'!G38</f>
        <v>6951234.8000000007</v>
      </c>
    </row>
    <row r="39" spans="1:7" ht="16.149999999999999" thickBot="1">
      <c r="A39" s="7" t="s">
        <v>65</v>
      </c>
      <c r="B39" s="8">
        <f>'ERAP 2 Financial'!B39+'ERAP 1 Financial'!B39</f>
        <v>0</v>
      </c>
      <c r="C39" s="9">
        <f>'ERAP 2 Financial'!C39+'ERAP 1 Financial'!C39</f>
        <v>13757433.01</v>
      </c>
      <c r="D39" s="10">
        <f>'ERAP 2 Financial'!D39+'ERAP 1 Financial'!D39</f>
        <v>215969.86000000002</v>
      </c>
      <c r="E39" s="10">
        <f>'ERAP 2 Financial'!E39+'ERAP 1 Financial'!E39</f>
        <v>9394800.4100000001</v>
      </c>
      <c r="F39" s="10">
        <f>'ERAP 2 Financial'!F39+'ERAP 1 Financial'!F39</f>
        <v>0</v>
      </c>
      <c r="G39" s="10">
        <f>'ERAP 2 Financial'!G39+'ERAP 1 Financial'!G39</f>
        <v>9394800.4100000001</v>
      </c>
    </row>
    <row r="40" spans="1:7" ht="16.149999999999999" thickBot="1">
      <c r="A40" s="7" t="s">
        <v>66</v>
      </c>
      <c r="B40" s="11">
        <f>'ERAP 2 Financial'!B40+'ERAP 1 Financial'!B40</f>
        <v>22792650.600000001</v>
      </c>
      <c r="C40" s="9">
        <f>'ERAP 2 Financial'!C40+'ERAP 1 Financial'!C40</f>
        <v>24924836.640000001</v>
      </c>
      <c r="D40" s="10">
        <f>'ERAP 2 Financial'!D40+'ERAP 1 Financial'!D40</f>
        <v>831517.46</v>
      </c>
      <c r="E40" s="10">
        <f>'ERAP 2 Financial'!E40+'ERAP 1 Financial'!E40</f>
        <v>16605309.370000001</v>
      </c>
      <c r="F40" s="10">
        <f>'ERAP 2 Financial'!F40+'ERAP 1 Financial'!F40</f>
        <v>0</v>
      </c>
      <c r="G40" s="10">
        <f>'ERAP 2 Financial'!G40+'ERAP 1 Financial'!G40</f>
        <v>16605309.370000001</v>
      </c>
    </row>
    <row r="41" spans="1:7" ht="16.149999999999999" thickBot="1">
      <c r="A41" s="7" t="s">
        <v>67</v>
      </c>
      <c r="B41" s="11">
        <f>'ERAP 2 Financial'!B41+'ERAP 1 Financial'!B41</f>
        <v>16941765.199999999</v>
      </c>
      <c r="C41" s="9">
        <f>'ERAP 2 Financial'!C41+'ERAP 1 Financial'!C41</f>
        <v>22757337.350000001</v>
      </c>
      <c r="D41" s="10">
        <f>'ERAP 2 Financial'!D41+'ERAP 1 Financial'!D41</f>
        <v>1626622.0799999998</v>
      </c>
      <c r="E41" s="10">
        <f>'ERAP 2 Financial'!E41+'ERAP 1 Financial'!E41</f>
        <v>15899875.219999999</v>
      </c>
      <c r="F41" s="10">
        <f>'ERAP 2 Financial'!F41+'ERAP 1 Financial'!F41</f>
        <v>0</v>
      </c>
      <c r="G41" s="10">
        <f>'ERAP 2 Financial'!G41+'ERAP 1 Financial'!G41</f>
        <v>15899875.219999999</v>
      </c>
    </row>
    <row r="42" spans="1:7" ht="16.149999999999999" thickBot="1">
      <c r="A42" s="7" t="s">
        <v>68</v>
      </c>
      <c r="B42" s="8">
        <f>'ERAP 2 Financial'!B42+'ERAP 1 Financial'!B42</f>
        <v>0</v>
      </c>
      <c r="C42" s="9">
        <f>'ERAP 2 Financial'!C42+'ERAP 1 Financial'!C42</f>
        <v>13819722.01</v>
      </c>
      <c r="D42" s="10">
        <f>'ERAP 2 Financial'!D42+'ERAP 1 Financial'!D42</f>
        <v>851297.47999999986</v>
      </c>
      <c r="E42" s="10">
        <f>'ERAP 2 Financial'!E42+'ERAP 1 Financial'!E42</f>
        <v>6345591.9500000002</v>
      </c>
      <c r="F42" s="10">
        <f>'ERAP 2 Financial'!F42+'ERAP 1 Financial'!F42</f>
        <v>9123.2099999999991</v>
      </c>
      <c r="G42" s="10">
        <f>'ERAP 2 Financial'!G42+'ERAP 1 Financial'!G42</f>
        <v>6336468.7400000002</v>
      </c>
    </row>
    <row r="43" spans="1:7" ht="16.149999999999999" thickBot="1">
      <c r="A43" s="7" t="s">
        <v>69</v>
      </c>
      <c r="B43" s="8">
        <f>'ERAP 2 Financial'!B43+'ERAP 1 Financial'!B43</f>
        <v>0</v>
      </c>
      <c r="C43" s="9">
        <f>'ERAP 2 Financial'!C43+'ERAP 1 Financial'!C43</f>
        <v>4849919.54</v>
      </c>
      <c r="D43" s="10">
        <f>'ERAP 2 Financial'!D43+'ERAP 1 Financial'!D43</f>
        <v>90645.55</v>
      </c>
      <c r="E43" s="10">
        <f>'ERAP 2 Financial'!E43+'ERAP 1 Financial'!E43</f>
        <v>3522708.8200000003</v>
      </c>
      <c r="F43" s="10">
        <f>'ERAP 2 Financial'!F43+'ERAP 1 Financial'!F43</f>
        <v>700</v>
      </c>
      <c r="G43" s="10">
        <f>'ERAP 2 Financial'!G43+'ERAP 1 Financial'!G43</f>
        <v>3522008.8200000003</v>
      </c>
    </row>
    <row r="44" spans="1:7" ht="16.149999999999999" thickBot="1">
      <c r="A44" s="7" t="s">
        <v>70</v>
      </c>
      <c r="B44" s="8">
        <f>'ERAP 2 Financial'!B44+'ERAP 1 Financial'!B44</f>
        <v>0</v>
      </c>
      <c r="C44" s="9">
        <f>'ERAP 2 Financial'!C44+'ERAP 1 Financial'!C44</f>
        <v>13063325.42</v>
      </c>
      <c r="D44" s="10">
        <f>'ERAP 2 Financial'!D44+'ERAP 1 Financial'!D44</f>
        <v>598262.76</v>
      </c>
      <c r="E44" s="10">
        <f>'ERAP 2 Financial'!E44+'ERAP 1 Financial'!E44</f>
        <v>8880382.8399999999</v>
      </c>
      <c r="F44" s="10">
        <f>'ERAP 2 Financial'!F44+'ERAP 1 Financial'!F44</f>
        <v>617413.90999999992</v>
      </c>
      <c r="G44" s="10">
        <f>'ERAP 2 Financial'!G44+'ERAP 1 Financial'!G44</f>
        <v>8262968.9300000006</v>
      </c>
    </row>
    <row r="45" spans="1:7" ht="16.149999999999999" thickBot="1">
      <c r="A45" s="7" t="s">
        <v>71</v>
      </c>
      <c r="B45" s="8">
        <f>'ERAP 2 Financial'!B45+'ERAP 1 Financial'!B45</f>
        <v>0</v>
      </c>
      <c r="C45" s="9">
        <f>'ERAP 2 Financial'!C45+'ERAP 1 Financial'!C45</f>
        <v>5077239</v>
      </c>
      <c r="D45" s="10">
        <f>'ERAP 2 Financial'!D45+'ERAP 1 Financial'!D45</f>
        <v>124895.4</v>
      </c>
      <c r="E45" s="10">
        <f>'ERAP 2 Financial'!E45+'ERAP 1 Financial'!E45</f>
        <v>3782828.7699999996</v>
      </c>
      <c r="F45" s="10">
        <f>'ERAP 2 Financial'!F45+'ERAP 1 Financial'!F45</f>
        <v>11962.8</v>
      </c>
      <c r="G45" s="10">
        <f>'ERAP 2 Financial'!G45+'ERAP 1 Financial'!G45</f>
        <v>3770865.9699999997</v>
      </c>
    </row>
    <row r="46" spans="1:7" ht="16.149999999999999" thickBot="1">
      <c r="A46" s="7" t="s">
        <v>72</v>
      </c>
      <c r="B46" s="8">
        <f>'ERAP 2 Financial'!B46+'ERAP 1 Financial'!B46</f>
        <v>0</v>
      </c>
      <c r="C46" s="9">
        <f>'ERAP 2 Financial'!C46+'ERAP 1 Financial'!C46</f>
        <v>21632099.990000002</v>
      </c>
      <c r="D46" s="10">
        <f>'ERAP 2 Financial'!D46+'ERAP 1 Financial'!D46</f>
        <v>1240996.5700000003</v>
      </c>
      <c r="E46" s="10">
        <f>'ERAP 2 Financial'!E46+'ERAP 1 Financial'!E46</f>
        <v>8022959.7400000002</v>
      </c>
      <c r="F46" s="10">
        <f>'ERAP 2 Financial'!F46+'ERAP 1 Financial'!F46</f>
        <v>0</v>
      </c>
      <c r="G46" s="10">
        <f>'ERAP 2 Financial'!G46+'ERAP 1 Financial'!G46</f>
        <v>8022959.7400000002</v>
      </c>
    </row>
    <row r="47" spans="1:7" ht="16.149999999999999" thickBot="1">
      <c r="A47" s="7" t="s">
        <v>73</v>
      </c>
      <c r="B47" s="11">
        <f>'ERAP 2 Financial'!B47+'ERAP 1 Financial'!B47</f>
        <v>49137764.5</v>
      </c>
      <c r="C47" s="9">
        <f>'ERAP 2 Financial'!C47+'ERAP 1 Financial'!C47</f>
        <v>53185602.649999999</v>
      </c>
      <c r="D47" s="10">
        <f>'ERAP 2 Financial'!D47+'ERAP 1 Financial'!D47</f>
        <v>1670122.4</v>
      </c>
      <c r="E47" s="10">
        <f>'ERAP 2 Financial'!E47+'ERAP 1 Financial'!E47</f>
        <v>34661102.640000001</v>
      </c>
      <c r="F47" s="10">
        <f>'ERAP 2 Financial'!F47+'ERAP 1 Financial'!F47</f>
        <v>0</v>
      </c>
      <c r="G47" s="10">
        <f>'ERAP 2 Financial'!G47+'ERAP 1 Financial'!G47</f>
        <v>34661102.640000001</v>
      </c>
    </row>
    <row r="48" spans="1:7" ht="16.149999999999999" thickBot="1">
      <c r="A48" s="7" t="s">
        <v>74</v>
      </c>
      <c r="B48" s="8">
        <f>'ERAP 2 Financial'!B48+'ERAP 1 Financial'!B48</f>
        <v>0</v>
      </c>
      <c r="C48" s="9">
        <f>'ERAP 2 Financial'!C48+'ERAP 1 Financial'!C48</f>
        <v>2216564.15</v>
      </c>
      <c r="D48" s="10">
        <f>'ERAP 2 Financial'!D48+'ERAP 1 Financial'!D48</f>
        <v>73455.170000000013</v>
      </c>
      <c r="E48" s="10">
        <f>'ERAP 2 Financial'!E48+'ERAP 1 Financial'!E48</f>
        <v>1703037.01</v>
      </c>
      <c r="F48" s="10">
        <f>'ERAP 2 Financial'!F48+'ERAP 1 Financial'!F48</f>
        <v>0</v>
      </c>
      <c r="G48" s="10">
        <f>'ERAP 2 Financial'!G48+'ERAP 1 Financial'!G48</f>
        <v>1703037.01</v>
      </c>
    </row>
    <row r="49" spans="1:7" ht="16.149999999999999" thickBot="1">
      <c r="A49" s="7" t="s">
        <v>75</v>
      </c>
      <c r="B49" s="11">
        <f>'ERAP 2 Financial'!B49+'ERAP 1 Financial'!B49</f>
        <v>16294233.800000001</v>
      </c>
      <c r="C49" s="9">
        <f>'ERAP 2 Financial'!C49+'ERAP 1 Financial'!C49</f>
        <v>19280863</v>
      </c>
      <c r="D49" s="10">
        <f>'ERAP 2 Financial'!D49+'ERAP 1 Financial'!D49</f>
        <v>0</v>
      </c>
      <c r="E49" s="10">
        <f>'ERAP 2 Financial'!E49+'ERAP 1 Financial'!E49</f>
        <v>12228034.6</v>
      </c>
      <c r="F49" s="10">
        <f>'ERAP 2 Financial'!F49+'ERAP 1 Financial'!F49</f>
        <v>0</v>
      </c>
      <c r="G49" s="10">
        <f>'ERAP 2 Financial'!G49+'ERAP 1 Financial'!G49</f>
        <v>12228034.6</v>
      </c>
    </row>
    <row r="50" spans="1:7" ht="16.149999999999999" thickBot="1">
      <c r="A50" s="7" t="s">
        <v>76</v>
      </c>
      <c r="B50" s="8">
        <f>'ERAP 2 Financial'!B50+'ERAP 1 Financial'!B50</f>
        <v>0</v>
      </c>
      <c r="C50" s="9">
        <f>'ERAP 2 Financial'!C50+'ERAP 1 Financial'!C50</f>
        <v>11361664.859999999</v>
      </c>
      <c r="D50" s="10">
        <f>'ERAP 2 Financial'!D50+'ERAP 1 Financial'!D50</f>
        <v>400159.65</v>
      </c>
      <c r="E50" s="10">
        <f>'ERAP 2 Financial'!E50+'ERAP 1 Financial'!E50</f>
        <v>6199368.8599999994</v>
      </c>
      <c r="F50" s="10">
        <f>'ERAP 2 Financial'!F50+'ERAP 1 Financial'!F50</f>
        <v>0</v>
      </c>
      <c r="G50" s="10">
        <f>'ERAP 2 Financial'!G50+'ERAP 1 Financial'!G50</f>
        <v>6199368.8599999994</v>
      </c>
    </row>
    <row r="51" spans="1:7" ht="16.149999999999999" thickBot="1">
      <c r="A51" s="7" t="s">
        <v>77</v>
      </c>
      <c r="B51" s="8">
        <f>'ERAP 2 Financial'!B51+'ERAP 1 Financial'!B51</f>
        <v>0</v>
      </c>
      <c r="C51" s="9">
        <f>'ERAP 2 Financial'!C51+'ERAP 1 Financial'!C51</f>
        <v>4055007.13</v>
      </c>
      <c r="D51" s="10">
        <f>'ERAP 2 Financial'!D51+'ERAP 1 Financial'!D51</f>
        <v>0</v>
      </c>
      <c r="E51" s="10">
        <f>'ERAP 2 Financial'!E51+'ERAP 1 Financial'!E51</f>
        <v>3293682.09</v>
      </c>
      <c r="F51" s="10">
        <f>'ERAP 2 Financial'!F51+'ERAP 1 Financial'!F51</f>
        <v>0</v>
      </c>
      <c r="G51" s="10">
        <f>'ERAP 2 Financial'!G51+'ERAP 1 Financial'!G51</f>
        <v>3293682.09</v>
      </c>
    </row>
    <row r="52" spans="1:7" ht="16.149999999999999" thickBot="1">
      <c r="A52" s="7" t="s">
        <v>78</v>
      </c>
      <c r="B52" s="11">
        <f>'ERAP 2 Financial'!B52+'ERAP 1 Financial'!B52</f>
        <v>105591739</v>
      </c>
      <c r="C52" s="9">
        <f>'ERAP 2 Financial'!C52+'ERAP 1 Financial'!C52</f>
        <v>117821367.09999999</v>
      </c>
      <c r="D52" s="10">
        <f>'ERAP 2 Financial'!D52+'ERAP 1 Financial'!D52</f>
        <v>597305.41</v>
      </c>
      <c r="E52" s="10">
        <f>'ERAP 2 Financial'!E52+'ERAP 1 Financial'!E52</f>
        <v>55967557.310000002</v>
      </c>
      <c r="F52" s="10">
        <f>'ERAP 2 Financial'!F52+'ERAP 1 Financial'!F52</f>
        <v>965271.88</v>
      </c>
      <c r="G52" s="10">
        <f>'ERAP 2 Financial'!G52+'ERAP 1 Financial'!G52</f>
        <v>55002285.43</v>
      </c>
    </row>
    <row r="53" spans="1:7" ht="16.149999999999999" thickBot="1">
      <c r="A53" s="7" t="s">
        <v>79</v>
      </c>
      <c r="B53" s="8">
        <f>'ERAP 2 Financial'!B53+'ERAP 1 Financial'!B53</f>
        <v>0</v>
      </c>
      <c r="C53" s="9">
        <f>'ERAP 2 Financial'!C53+'ERAP 1 Financial'!C53</f>
        <v>6764412.7300000004</v>
      </c>
      <c r="D53" s="10">
        <f>'ERAP 2 Financial'!D53+'ERAP 1 Financial'!D53</f>
        <v>169057.21</v>
      </c>
      <c r="E53" s="10">
        <f>'ERAP 2 Financial'!E53+'ERAP 1 Financial'!E53</f>
        <v>4507981.6399999997</v>
      </c>
      <c r="F53" s="10">
        <f>'ERAP 2 Financial'!F53+'ERAP 1 Financial'!F53</f>
        <v>119452.85</v>
      </c>
      <c r="G53" s="10">
        <f>'ERAP 2 Financial'!G53+'ERAP 1 Financial'!G53</f>
        <v>4388528.79</v>
      </c>
    </row>
    <row r="54" spans="1:7" ht="16.149999999999999" thickBot="1">
      <c r="A54" s="7" t="s">
        <v>80</v>
      </c>
      <c r="B54" s="8">
        <f>'ERAP 2 Financial'!B54+'ERAP 1 Financial'!B54</f>
        <v>0</v>
      </c>
      <c r="C54" s="9">
        <f>'ERAP 2 Financial'!C54+'ERAP 1 Financial'!C54</f>
        <v>1452116.4100000001</v>
      </c>
      <c r="D54" s="10">
        <f>'ERAP 2 Financial'!D54+'ERAP 1 Financial'!D54</f>
        <v>0</v>
      </c>
      <c r="E54" s="10">
        <f>'ERAP 2 Financial'!E54+'ERAP 1 Financial'!E54</f>
        <v>1110915.67</v>
      </c>
      <c r="F54" s="10">
        <f>'ERAP 2 Financial'!F54+'ERAP 1 Financial'!F54</f>
        <v>0</v>
      </c>
      <c r="G54" s="10">
        <f>'ERAP 2 Financial'!G54+'ERAP 1 Financial'!G54</f>
        <v>1110915.67</v>
      </c>
    </row>
    <row r="55" spans="1:7" ht="16.149999999999999" thickBot="1">
      <c r="A55" s="7" t="s">
        <v>81</v>
      </c>
      <c r="B55" s="8">
        <f>'ERAP 2 Financial'!B55+'ERAP 1 Financial'!B55</f>
        <v>0</v>
      </c>
      <c r="C55" s="9">
        <f>'ERAP 2 Financial'!C55+'ERAP 1 Financial'!C55</f>
        <v>16875809.869999997</v>
      </c>
      <c r="D55" s="10">
        <f>'ERAP 2 Financial'!D55+'ERAP 1 Financial'!D55</f>
        <v>614634.6399999999</v>
      </c>
      <c r="E55" s="10">
        <f>'ERAP 2 Financial'!E55+'ERAP 1 Financial'!E55</f>
        <v>9893052.1900000013</v>
      </c>
      <c r="F55" s="10">
        <f>'ERAP 2 Financial'!F55+'ERAP 1 Financial'!F55</f>
        <v>0</v>
      </c>
      <c r="G55" s="10">
        <f>'ERAP 2 Financial'!G55+'ERAP 1 Financial'!G55</f>
        <v>9893052.1900000013</v>
      </c>
    </row>
    <row r="56" spans="1:7" ht="16.149999999999999" thickBot="1">
      <c r="A56" s="7" t="s">
        <v>82</v>
      </c>
      <c r="B56" s="8">
        <f>'ERAP 2 Financial'!B56+'ERAP 1 Financial'!B56</f>
        <v>0</v>
      </c>
      <c r="C56" s="9">
        <f>'ERAP 2 Financial'!C56+'ERAP 1 Financial'!C56</f>
        <v>4819715.72</v>
      </c>
      <c r="D56" s="10">
        <f>'ERAP 2 Financial'!D56+'ERAP 1 Financial'!D56</f>
        <v>156382.96000000002</v>
      </c>
      <c r="E56" s="10">
        <f>'ERAP 2 Financial'!E56+'ERAP 1 Financial'!E56</f>
        <v>3626959.42</v>
      </c>
      <c r="F56" s="10">
        <f>'ERAP 2 Financial'!F56+'ERAP 1 Financial'!F56</f>
        <v>41162.200000000004</v>
      </c>
      <c r="G56" s="10">
        <f>'ERAP 2 Financial'!G56+'ERAP 1 Financial'!G56</f>
        <v>3585797.2199999997</v>
      </c>
    </row>
    <row r="57" spans="1:7" ht="16.149999999999999" thickBot="1">
      <c r="A57" s="7" t="s">
        <v>83</v>
      </c>
      <c r="B57" s="8">
        <f>'ERAP 2 Financial'!B57+'ERAP 1 Financial'!B57</f>
        <v>0</v>
      </c>
      <c r="C57" s="9">
        <f>'ERAP 2 Financial'!C57+'ERAP 1 Financial'!C57</f>
        <v>7870811.540000001</v>
      </c>
      <c r="D57" s="10">
        <f>'ERAP 2 Financial'!D57+'ERAP 1 Financial'!D57</f>
        <v>179045.22</v>
      </c>
      <c r="E57" s="10">
        <f>'ERAP 2 Financial'!E57+'ERAP 1 Financial'!E57</f>
        <v>5407407.6500000004</v>
      </c>
      <c r="F57" s="10">
        <f>'ERAP 2 Financial'!F57+'ERAP 1 Financial'!F57</f>
        <v>0</v>
      </c>
      <c r="G57" s="10">
        <f>'ERAP 2 Financial'!G57+'ERAP 1 Financial'!G57</f>
        <v>5407407.6500000004</v>
      </c>
    </row>
    <row r="58" spans="1:7" ht="16.149999999999999" thickBot="1">
      <c r="A58" s="7" t="s">
        <v>84</v>
      </c>
      <c r="B58" s="8">
        <f>'ERAP 2 Financial'!B58+'ERAP 1 Financial'!B58</f>
        <v>0</v>
      </c>
      <c r="C58" s="9">
        <f>'ERAP 2 Financial'!C58+'ERAP 1 Financial'!C58</f>
        <v>635441.92999999993</v>
      </c>
      <c r="D58" s="10">
        <f>'ERAP 2 Financial'!D58+'ERAP 1 Financial'!D58</f>
        <v>14288.49</v>
      </c>
      <c r="E58" s="10">
        <f>'ERAP 2 Financial'!E58+'ERAP 1 Financial'!E58</f>
        <v>542675.81000000006</v>
      </c>
      <c r="F58" s="10">
        <f>'ERAP 2 Financial'!F58+'ERAP 1 Financial'!F58</f>
        <v>0</v>
      </c>
      <c r="G58" s="10">
        <f>'ERAP 2 Financial'!G58+'ERAP 1 Financial'!G58</f>
        <v>542675.81000000006</v>
      </c>
    </row>
    <row r="59" spans="1:7" ht="16.149999999999999" thickBot="1">
      <c r="A59" s="7" t="s">
        <v>85</v>
      </c>
      <c r="B59" s="8">
        <f>'ERAP 2 Financial'!B59+'ERAP 1 Financial'!B59</f>
        <v>0</v>
      </c>
      <c r="C59" s="9">
        <f>'ERAP 2 Financial'!C59+'ERAP 1 Financial'!C59</f>
        <v>4316959.1999999993</v>
      </c>
      <c r="D59" s="10">
        <f>'ERAP 2 Financial'!D59+'ERAP 1 Financial'!D59</f>
        <v>106373.18</v>
      </c>
      <c r="E59" s="10">
        <f>'ERAP 2 Financial'!E59+'ERAP 1 Financial'!E59</f>
        <v>3367172.08</v>
      </c>
      <c r="F59" s="10">
        <f>'ERAP 2 Financial'!F59+'ERAP 1 Financial'!F59</f>
        <v>0</v>
      </c>
      <c r="G59" s="10">
        <f>'ERAP 2 Financial'!G59+'ERAP 1 Financial'!G59</f>
        <v>3367172.08</v>
      </c>
    </row>
    <row r="60" spans="1:7" ht="16.149999999999999" thickBot="1">
      <c r="A60" s="7" t="s">
        <v>86</v>
      </c>
      <c r="B60" s="8">
        <f>'ERAP 2 Financial'!B60+'ERAP 1 Financial'!B60</f>
        <v>0</v>
      </c>
      <c r="C60" s="9">
        <f>'ERAP 2 Financial'!C60+'ERAP 1 Financial'!C60</f>
        <v>3845946.1599999997</v>
      </c>
      <c r="D60" s="10">
        <f>'ERAP 2 Financial'!D60+'ERAP 1 Financial'!D60</f>
        <v>127131.64000000001</v>
      </c>
      <c r="E60" s="10">
        <f>'ERAP 2 Financial'!E60+'ERAP 1 Financial'!E60</f>
        <v>3051593.8</v>
      </c>
      <c r="F60" s="10">
        <f>'ERAP 2 Financial'!F60+'ERAP 1 Financial'!F60</f>
        <v>40840.99</v>
      </c>
      <c r="G60" s="10">
        <f>'ERAP 2 Financial'!G60+'ERAP 1 Financial'!G60</f>
        <v>3010752.8099999996</v>
      </c>
    </row>
    <row r="61" spans="1:7" ht="16.149999999999999" thickBot="1">
      <c r="A61" s="7" t="s">
        <v>87</v>
      </c>
      <c r="B61" s="8">
        <f>'ERAP 2 Financial'!B61+'ERAP 1 Financial'!B61</f>
        <v>0</v>
      </c>
      <c r="C61" s="9">
        <f>'ERAP 2 Financial'!C61+'ERAP 1 Financial'!C61</f>
        <v>5363026.1099999994</v>
      </c>
      <c r="D61" s="10">
        <f>'ERAP 2 Financial'!D61+'ERAP 1 Financial'!D61</f>
        <v>177473.17</v>
      </c>
      <c r="E61" s="10">
        <f>'ERAP 2 Financial'!E61+'ERAP 1 Financial'!E61</f>
        <v>4135504.76</v>
      </c>
      <c r="F61" s="10">
        <f>'ERAP 2 Financial'!F61+'ERAP 1 Financial'!F61</f>
        <v>119204.02</v>
      </c>
      <c r="G61" s="10">
        <f>'ERAP 2 Financial'!G61+'ERAP 1 Financial'!G61</f>
        <v>4016300.74</v>
      </c>
    </row>
    <row r="62" spans="1:7" ht="16.149999999999999" thickBot="1">
      <c r="A62" s="7" t="s">
        <v>88</v>
      </c>
      <c r="B62" s="8">
        <f>'ERAP 2 Financial'!B62+'ERAP 1 Financial'!B62</f>
        <v>0</v>
      </c>
      <c r="C62" s="9">
        <f>'ERAP 2 Financial'!C62+'ERAP 1 Financial'!C62</f>
        <v>5358560.2700000005</v>
      </c>
      <c r="D62" s="10">
        <f>'ERAP 2 Financial'!D62+'ERAP 1 Financial'!D62</f>
        <v>48422.71</v>
      </c>
      <c r="E62" s="10">
        <f>'ERAP 2 Financial'!E62+'ERAP 1 Financial'!E62</f>
        <v>3565756.73</v>
      </c>
      <c r="F62" s="10">
        <f>'ERAP 2 Financial'!F62+'ERAP 1 Financial'!F62</f>
        <v>7786.43</v>
      </c>
      <c r="G62" s="10">
        <f>'ERAP 2 Financial'!G62+'ERAP 1 Financial'!G62</f>
        <v>3557970.3</v>
      </c>
    </row>
    <row r="63" spans="1:7" ht="16.149999999999999" thickBot="1">
      <c r="A63" s="7" t="s">
        <v>89</v>
      </c>
      <c r="B63" s="8">
        <f>'ERAP 2 Financial'!B63+'ERAP 1 Financial'!B63</f>
        <v>0</v>
      </c>
      <c r="C63" s="9">
        <f>'ERAP 2 Financial'!C63+'ERAP 1 Financial'!C63</f>
        <v>4176643.74</v>
      </c>
      <c r="D63" s="10">
        <f>'ERAP 2 Financial'!D63+'ERAP 1 Financial'!D63</f>
        <v>142302.67000000001</v>
      </c>
      <c r="E63" s="10">
        <f>'ERAP 2 Financial'!E63+'ERAP 1 Financial'!E63</f>
        <v>2111952.54</v>
      </c>
      <c r="F63" s="10">
        <f>'ERAP 2 Financial'!F63+'ERAP 1 Financial'!F63</f>
        <v>10831.66</v>
      </c>
      <c r="G63" s="10">
        <f>'ERAP 2 Financial'!G63+'ERAP 1 Financial'!G63</f>
        <v>2101120.88</v>
      </c>
    </row>
    <row r="64" spans="1:7" ht="16.149999999999999" thickBot="1">
      <c r="A64" s="7" t="s">
        <v>90</v>
      </c>
      <c r="B64" s="11">
        <f>'ERAP 2 Financial'!B64+'ERAP 1 Financial'!B64</f>
        <v>11041180.1</v>
      </c>
      <c r="C64" s="9">
        <f>'ERAP 2 Financial'!C64+'ERAP 1 Financial'!C64</f>
        <v>13654908.640000001</v>
      </c>
      <c r="D64" s="10">
        <f>'ERAP 2 Financial'!D64+'ERAP 1 Financial'!D64</f>
        <v>530409.16</v>
      </c>
      <c r="E64" s="10">
        <f>'ERAP 2 Financial'!E64+'ERAP 1 Financial'!E64</f>
        <v>11324610.25</v>
      </c>
      <c r="F64" s="10">
        <f>'ERAP 2 Financial'!F64+'ERAP 1 Financial'!F64</f>
        <v>303389.44</v>
      </c>
      <c r="G64" s="10">
        <f>'ERAP 2 Financial'!G64+'ERAP 1 Financial'!G64</f>
        <v>11021220.809999999</v>
      </c>
    </row>
    <row r="65" spans="1:7" ht="16.149999999999999" thickBot="1">
      <c r="A65" s="7" t="s">
        <v>91</v>
      </c>
      <c r="B65" s="8">
        <f>'ERAP 2 Financial'!B65+'ERAP 1 Financial'!B65</f>
        <v>0</v>
      </c>
      <c r="C65" s="9">
        <f>'ERAP 2 Financial'!C65+'ERAP 1 Financial'!C65</f>
        <v>4767076.16</v>
      </c>
      <c r="D65" s="10">
        <f>'ERAP 2 Financial'!D65+'ERAP 1 Financial'!D65</f>
        <v>79149.990000000005</v>
      </c>
      <c r="E65" s="10">
        <f>'ERAP 2 Financial'!E65+'ERAP 1 Financial'!E65</f>
        <v>3889902.3899999997</v>
      </c>
      <c r="F65" s="10">
        <f>'ERAP 2 Financial'!F65+'ERAP 1 Financial'!F65</f>
        <v>20002.32</v>
      </c>
      <c r="G65" s="10">
        <f>'ERAP 2 Financial'!G65+'ERAP 1 Financial'!G65</f>
        <v>3869900.0700000003</v>
      </c>
    </row>
    <row r="66" spans="1:7" ht="16.149999999999999" thickBot="1">
      <c r="A66" s="7" t="s">
        <v>92</v>
      </c>
      <c r="B66" s="11">
        <f>'ERAP 2 Financial'!B66+'ERAP 1 Financial'!B66</f>
        <v>18622080.5</v>
      </c>
      <c r="C66" s="9">
        <f>'ERAP 2 Financial'!C66+'ERAP 1 Financial'!C66</f>
        <v>23122965.32</v>
      </c>
      <c r="D66" s="10">
        <f>'ERAP 2 Financial'!D66+'ERAP 1 Financial'!D66</f>
        <v>731880.69000000006</v>
      </c>
      <c r="E66" s="10">
        <f>'ERAP 2 Financial'!E66+'ERAP 1 Financial'!E66</f>
        <v>15675603.24</v>
      </c>
      <c r="F66" s="10">
        <f>'ERAP 2 Financial'!F66+'ERAP 1 Financial'!F66</f>
        <v>0</v>
      </c>
      <c r="G66" s="10">
        <f>'ERAP 2 Financial'!G66+'ERAP 1 Financial'!G66</f>
        <v>15675603.24</v>
      </c>
    </row>
    <row r="67" spans="1:7" ht="16.149999999999999" thickBot="1">
      <c r="A67" s="7" t="s">
        <v>93</v>
      </c>
      <c r="B67" s="8">
        <f>'ERAP 2 Financial'!B67+'ERAP 1 Financial'!B67</f>
        <v>0</v>
      </c>
      <c r="C67" s="9">
        <f>'ERAP 2 Financial'!C67+'ERAP 1 Financial'!C67</f>
        <v>2147029.79</v>
      </c>
      <c r="D67" s="10">
        <f>'ERAP 2 Financial'!D67+'ERAP 1 Financial'!D67</f>
        <v>24864.32</v>
      </c>
      <c r="E67" s="10">
        <f>'ERAP 2 Financial'!E67+'ERAP 1 Financial'!E67</f>
        <v>1818232.47</v>
      </c>
      <c r="F67" s="10">
        <f>'ERAP 2 Financial'!F67+'ERAP 1 Financial'!F67</f>
        <v>0</v>
      </c>
      <c r="G67" s="10">
        <f>'ERAP 2 Financial'!G67+'ERAP 1 Financial'!G67</f>
        <v>1818232.47</v>
      </c>
    </row>
    <row r="68" spans="1:7" ht="16.149999999999999" thickBot="1">
      <c r="A68" s="12" t="s">
        <v>94</v>
      </c>
      <c r="B68" s="13">
        <f>'ERAP 2 Financial'!B68+'ERAP 1 Financial'!B68</f>
        <v>23967951.399999999</v>
      </c>
      <c r="C68" s="14">
        <f>'ERAP 2 Financial'!C68+'ERAP 1 Financial'!C68</f>
        <v>32195390.800000001</v>
      </c>
      <c r="D68" s="14">
        <f>'ERAP 2 Financial'!D68+'ERAP 1 Financial'!D68</f>
        <v>1322457.7300000002</v>
      </c>
      <c r="E68" s="14">
        <f>'ERAP 2 Financial'!E68+'ERAP 1 Financial'!E68</f>
        <v>19293970.369999997</v>
      </c>
      <c r="F68" s="10">
        <f>'ERAP 2 Financial'!F68+'ERAP 1 Financial'!F68</f>
        <v>0</v>
      </c>
      <c r="G68" s="10">
        <f>'ERAP 2 Financial'!G68+'ERAP 1 Financial'!G68</f>
        <v>19293970.369999997</v>
      </c>
    </row>
    <row r="69" spans="1:7" ht="16.149999999999999" thickBot="1">
      <c r="A69" s="15" t="s">
        <v>95</v>
      </c>
      <c r="B69" s="16">
        <f>'ERAP 2 Financial'!B69+'ERAP 1 Financial'!B69</f>
        <v>540398056.10000002</v>
      </c>
      <c r="C69" s="17">
        <f>'ERAP 2 Financial'!C69+'ERAP 1 Financial'!C69</f>
        <v>1037959190.73</v>
      </c>
      <c r="D69" s="18">
        <f>'ERAP 2 Financial'!D69+'ERAP 1 Financial'!D69</f>
        <v>40719717.764400005</v>
      </c>
      <c r="E69" s="18">
        <f>'ERAP 2 Financial'!E69+'ERAP 1 Financial'!E69</f>
        <v>628690894.76999998</v>
      </c>
      <c r="F69" s="10">
        <f>'ERAP 2 Financial'!F69+'ERAP 1 Financial'!F69</f>
        <v>6594486.9100000001</v>
      </c>
      <c r="G69" s="10">
        <f>'ERAP 2 Financial'!G69+'ERAP 1 Financial'!G69</f>
        <v>622096407.8599999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workbookViewId="0">
      <selection activeCell="K12" sqref="K12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9.140625" customWidth="1"/>
    <col min="7" max="7" width="21" customWidth="1"/>
  </cols>
  <sheetData>
    <row r="1" spans="1:11" ht="63" thickBot="1">
      <c r="A1" s="5" t="s">
        <v>23</v>
      </c>
      <c r="B1" s="19" t="s">
        <v>100</v>
      </c>
      <c r="C1" s="19" t="s">
        <v>101</v>
      </c>
      <c r="D1" s="28" t="str">
        <f>"DHS funds Expended 
"&amp;TEXT(K2,"mmmm")&amp;" 1 - "&amp;DAY(EOMONTH(K2,0))</f>
        <v>DHS funds Expended 
February 1 - 28</v>
      </c>
      <c r="E1" s="19" t="s">
        <v>102</v>
      </c>
      <c r="F1" s="28" t="str">
        <f>"DHS funds Obligated 
"&amp;TEXT(K2,"mmmm")&amp;" 1 - "&amp;DAY(EOMONTH(K2,0))</f>
        <v>DHS funds Obligated 
February 1 - 28</v>
      </c>
      <c r="G1" s="28" t="s">
        <v>99</v>
      </c>
    </row>
    <row r="2" spans="1:11" ht="16.149999999999999" thickBot="1">
      <c r="A2" s="7" t="s">
        <v>28</v>
      </c>
      <c r="B2" s="8">
        <v>0</v>
      </c>
      <c r="C2" s="9">
        <v>5522552.6299999999</v>
      </c>
      <c r="D2" s="10">
        <v>51860.97</v>
      </c>
      <c r="E2" s="10">
        <v>5380177.21</v>
      </c>
      <c r="F2" s="10">
        <v>0</v>
      </c>
      <c r="G2" s="10">
        <v>5380177.21</v>
      </c>
      <c r="K2" s="29">
        <v>44593</v>
      </c>
    </row>
    <row r="3" spans="1:11" ht="16.149999999999999" thickBot="1">
      <c r="A3" s="7" t="s">
        <v>29</v>
      </c>
      <c r="B3" s="11">
        <v>39672916.299999997</v>
      </c>
      <c r="C3" s="9">
        <v>37918216.039999999</v>
      </c>
      <c r="D3" s="10">
        <v>733974.61</v>
      </c>
      <c r="E3" s="10">
        <v>35938704.82</v>
      </c>
      <c r="F3" s="10">
        <v>0</v>
      </c>
      <c r="G3" s="10">
        <v>35938704.82</v>
      </c>
    </row>
    <row r="4" spans="1:11" ht="16.149999999999999" thickBot="1">
      <c r="A4" s="7" t="s">
        <v>30</v>
      </c>
      <c r="B4" s="8">
        <v>0</v>
      </c>
      <c r="C4" s="9">
        <v>3470594.26</v>
      </c>
      <c r="D4" s="10">
        <v>9477.82</v>
      </c>
      <c r="E4" s="10">
        <v>3454474.71</v>
      </c>
      <c r="F4" s="10">
        <v>0</v>
      </c>
      <c r="G4" s="10">
        <v>3454474.71</v>
      </c>
    </row>
    <row r="5" spans="1:11" ht="16.149999999999999" thickBot="1">
      <c r="A5" s="7" t="s">
        <v>31</v>
      </c>
      <c r="B5" s="8">
        <v>0</v>
      </c>
      <c r="C5" s="9">
        <v>9073565.5299999993</v>
      </c>
      <c r="D5" s="10">
        <v>11355.8</v>
      </c>
      <c r="E5" s="10">
        <v>9060180.9900000002</v>
      </c>
      <c r="F5" s="10">
        <v>2226.3199999999997</v>
      </c>
      <c r="G5" s="10">
        <v>9057954.6699999999</v>
      </c>
    </row>
    <row r="6" spans="1:11" ht="16.149999999999999" thickBot="1">
      <c r="A6" s="7" t="s">
        <v>32</v>
      </c>
      <c r="B6" s="8">
        <v>0</v>
      </c>
      <c r="C6" s="9">
        <v>2567387.31</v>
      </c>
      <c r="D6" s="10">
        <v>0</v>
      </c>
      <c r="E6" s="10">
        <v>2567387.31</v>
      </c>
      <c r="F6" s="10">
        <v>0</v>
      </c>
      <c r="G6" s="10">
        <v>2567387.31</v>
      </c>
    </row>
    <row r="7" spans="1:11" ht="16.149999999999999" thickBot="1">
      <c r="A7" s="7" t="s">
        <v>33</v>
      </c>
      <c r="B7" s="11">
        <v>12656511.9</v>
      </c>
      <c r="C7" s="9">
        <v>12711796.539999999</v>
      </c>
      <c r="D7" s="10">
        <v>0</v>
      </c>
      <c r="E7" s="10">
        <v>12711796.539999999</v>
      </c>
      <c r="F7" s="10">
        <v>0</v>
      </c>
      <c r="G7" s="10">
        <v>12711796.539999999</v>
      </c>
    </row>
    <row r="8" spans="1:11" ht="16.149999999999999" thickBot="1">
      <c r="A8" s="7" t="s">
        <v>34</v>
      </c>
      <c r="B8" s="8">
        <v>0</v>
      </c>
      <c r="C8" s="9">
        <v>6531536.7100000009</v>
      </c>
      <c r="D8" s="10">
        <v>0</v>
      </c>
      <c r="E8" s="10">
        <v>6531536.71</v>
      </c>
      <c r="F8" s="10">
        <v>0</v>
      </c>
      <c r="G8" s="10">
        <v>6531536.71</v>
      </c>
    </row>
    <row r="9" spans="1:11" ht="16.149999999999999" thickBot="1">
      <c r="A9" s="7" t="s">
        <v>35</v>
      </c>
      <c r="B9" s="8">
        <v>0</v>
      </c>
      <c r="C9" s="9">
        <v>3234056.67</v>
      </c>
      <c r="D9" s="10">
        <v>177604.01</v>
      </c>
      <c r="E9" s="10">
        <v>2779479.53</v>
      </c>
      <c r="F9" s="10">
        <v>0</v>
      </c>
      <c r="G9" s="10">
        <v>2779479.53</v>
      </c>
    </row>
    <row r="10" spans="1:11" ht="16.149999999999999" thickBot="1">
      <c r="A10" s="7" t="s">
        <v>36</v>
      </c>
      <c r="B10" s="11">
        <v>14812668.300000001</v>
      </c>
      <c r="C10" s="9">
        <v>18870351.039999999</v>
      </c>
      <c r="D10" s="10">
        <v>651087.01</v>
      </c>
      <c r="E10" s="10">
        <v>15858635.529999999</v>
      </c>
      <c r="F10" s="10">
        <v>0</v>
      </c>
      <c r="G10" s="10">
        <v>15858635.529999999</v>
      </c>
    </row>
    <row r="11" spans="1:11" ht="16.149999999999999" thickBot="1">
      <c r="A11" s="7" t="s">
        <v>37</v>
      </c>
      <c r="B11" s="8">
        <v>0</v>
      </c>
      <c r="C11" s="9">
        <v>10071237.260000002</v>
      </c>
      <c r="D11" s="10">
        <v>18939.719999999998</v>
      </c>
      <c r="E11" s="10">
        <v>10052297.539999999</v>
      </c>
      <c r="F11" s="10">
        <v>0</v>
      </c>
      <c r="G11" s="10">
        <v>10052297.539999999</v>
      </c>
    </row>
    <row r="12" spans="1:11" ht="16.149999999999999" thickBot="1">
      <c r="A12" s="7" t="s">
        <v>38</v>
      </c>
      <c r="B12" s="8">
        <v>0</v>
      </c>
      <c r="C12" s="9">
        <v>6979896.6299999999</v>
      </c>
      <c r="D12" s="10">
        <v>0</v>
      </c>
      <c r="E12" s="10">
        <v>6979896.6299999999</v>
      </c>
      <c r="F12" s="10">
        <v>0</v>
      </c>
      <c r="G12" s="10">
        <v>6979896.6299999999</v>
      </c>
    </row>
    <row r="13" spans="1:11" ht="16.149999999999999" thickBot="1">
      <c r="A13" s="7" t="s">
        <v>39</v>
      </c>
      <c r="B13" s="8">
        <v>0</v>
      </c>
      <c r="C13" s="9">
        <v>238414.02999999997</v>
      </c>
      <c r="D13" s="10">
        <v>29708.309999999998</v>
      </c>
      <c r="E13" s="10">
        <v>197432.64</v>
      </c>
      <c r="F13" s="10">
        <v>0</v>
      </c>
      <c r="G13" s="10">
        <v>197432.64</v>
      </c>
    </row>
    <row r="14" spans="1:11" ht="16.149999999999999" thickBot="1">
      <c r="A14" s="7" t="s">
        <v>40</v>
      </c>
      <c r="B14" s="8">
        <v>0</v>
      </c>
      <c r="C14" s="9">
        <v>3440946.6399999997</v>
      </c>
      <c r="D14" s="10">
        <v>0</v>
      </c>
      <c r="E14" s="10">
        <v>3440946.64</v>
      </c>
      <c r="F14" s="10">
        <v>0</v>
      </c>
      <c r="G14" s="10">
        <v>3440946.64</v>
      </c>
    </row>
    <row r="15" spans="1:11" ht="16.149999999999999" thickBot="1">
      <c r="A15" s="7" t="s">
        <v>41</v>
      </c>
      <c r="B15" s="8">
        <v>0</v>
      </c>
      <c r="C15" s="9">
        <v>8705838.4100000001</v>
      </c>
      <c r="D15" s="10">
        <v>55589.499999999993</v>
      </c>
      <c r="E15" s="10">
        <v>8634681.4399999995</v>
      </c>
      <c r="F15" s="10">
        <v>0</v>
      </c>
      <c r="G15" s="10">
        <v>8634681.4399999995</v>
      </c>
    </row>
    <row r="16" spans="1:11" ht="16.149999999999999" thickBot="1">
      <c r="A16" s="7" t="s">
        <v>42</v>
      </c>
      <c r="B16" s="11">
        <v>12377621</v>
      </c>
      <c r="C16" s="9">
        <v>15768263.16</v>
      </c>
      <c r="D16" s="10">
        <v>127614.72</v>
      </c>
      <c r="E16" s="10">
        <v>15282420.9</v>
      </c>
      <c r="F16" s="10">
        <v>0</v>
      </c>
      <c r="G16" s="10">
        <v>15282420.9</v>
      </c>
    </row>
    <row r="17" spans="1:7" ht="16.149999999999999" thickBot="1">
      <c r="A17" s="7" t="s">
        <v>43</v>
      </c>
      <c r="B17" s="8">
        <v>0</v>
      </c>
      <c r="C17" s="9">
        <v>2060750.79</v>
      </c>
      <c r="D17" s="10">
        <v>86179.900000000009</v>
      </c>
      <c r="E17" s="10">
        <v>1808875.34</v>
      </c>
      <c r="F17" s="10">
        <v>8581.9</v>
      </c>
      <c r="G17" s="10">
        <v>1800293.4400000002</v>
      </c>
    </row>
    <row r="18" spans="1:7" ht="16.149999999999999" thickBot="1">
      <c r="A18" s="7" t="s">
        <v>44</v>
      </c>
      <c r="B18" s="8">
        <v>0</v>
      </c>
      <c r="C18" s="9">
        <v>4371518.0900000008</v>
      </c>
      <c r="D18" s="10">
        <v>256855.96</v>
      </c>
      <c r="E18" s="10">
        <v>4114662.13</v>
      </c>
      <c r="F18" s="10">
        <v>149738.89000000001</v>
      </c>
      <c r="G18" s="10">
        <v>3964923.2399999998</v>
      </c>
    </row>
    <row r="19" spans="1:7" ht="16.149999999999999" thickBot="1">
      <c r="A19" s="7" t="s">
        <v>45</v>
      </c>
      <c r="B19" s="8">
        <v>0</v>
      </c>
      <c r="C19" s="9">
        <v>2071151.5799999998</v>
      </c>
      <c r="D19" s="10">
        <v>0</v>
      </c>
      <c r="E19" s="10">
        <v>2071151.58</v>
      </c>
      <c r="F19" s="10">
        <v>0</v>
      </c>
      <c r="G19" s="10">
        <v>2071151.58</v>
      </c>
    </row>
    <row r="20" spans="1:7" ht="16.149999999999999" thickBot="1">
      <c r="A20" s="7" t="s">
        <v>46</v>
      </c>
      <c r="B20" s="8">
        <v>0</v>
      </c>
      <c r="C20" s="9">
        <v>3482871.4899999998</v>
      </c>
      <c r="D20" s="10">
        <v>36160.339999999997</v>
      </c>
      <c r="E20" s="10">
        <v>3388256.7</v>
      </c>
      <c r="F20" s="10">
        <v>0</v>
      </c>
      <c r="G20" s="10">
        <v>3388256.7</v>
      </c>
    </row>
    <row r="21" spans="1:7" ht="16.149999999999999" thickBot="1">
      <c r="A21" s="7" t="s">
        <v>47</v>
      </c>
      <c r="B21" s="8">
        <v>0</v>
      </c>
      <c r="C21" s="9">
        <v>4690704.59</v>
      </c>
      <c r="D21" s="10">
        <v>0</v>
      </c>
      <c r="E21" s="10">
        <v>4690704.59</v>
      </c>
      <c r="F21" s="10">
        <v>269094.12</v>
      </c>
      <c r="G21" s="10">
        <v>4421610.47</v>
      </c>
    </row>
    <row r="22" spans="1:7" ht="16.149999999999999" thickBot="1">
      <c r="A22" s="7" t="s">
        <v>48</v>
      </c>
      <c r="B22" s="11">
        <v>5973682.9000000004</v>
      </c>
      <c r="C22" s="9">
        <v>7610073.4700000007</v>
      </c>
      <c r="D22" s="10">
        <v>0</v>
      </c>
      <c r="E22" s="10">
        <v>7610073.4699999997</v>
      </c>
      <c r="F22" s="10">
        <v>0</v>
      </c>
      <c r="G22" s="10">
        <v>7610073.4699999997</v>
      </c>
    </row>
    <row r="23" spans="1:7" ht="16.149999999999999" thickBot="1">
      <c r="A23" s="7" t="s">
        <v>49</v>
      </c>
      <c r="B23" s="11">
        <v>6561431.7999999998</v>
      </c>
      <c r="C23" s="9">
        <v>8358826.3700000001</v>
      </c>
      <c r="D23" s="10">
        <v>200539.75</v>
      </c>
      <c r="E23" s="10">
        <v>8148286.6200000001</v>
      </c>
      <c r="F23" s="10">
        <v>22589.58</v>
      </c>
      <c r="G23" s="10">
        <v>8125697.04</v>
      </c>
    </row>
    <row r="24" spans="1:7" ht="16.149999999999999" thickBot="1">
      <c r="A24" s="7" t="s">
        <v>50</v>
      </c>
      <c r="B24" s="11">
        <v>13362145.800000001</v>
      </c>
      <c r="C24" s="9">
        <v>18403581.370000001</v>
      </c>
      <c r="D24" s="10">
        <v>3167185.54</v>
      </c>
      <c r="E24" s="10">
        <v>11438092.039999999</v>
      </c>
      <c r="F24" s="10">
        <v>2826434</v>
      </c>
      <c r="G24" s="10">
        <v>8611658.0399999991</v>
      </c>
    </row>
    <row r="25" spans="1:7" ht="16.149999999999999" thickBot="1">
      <c r="A25" s="7" t="s">
        <v>51</v>
      </c>
      <c r="B25" s="8">
        <v>0</v>
      </c>
      <c r="C25" s="9">
        <v>1603544.83</v>
      </c>
      <c r="D25" s="10">
        <v>9659.7099999999991</v>
      </c>
      <c r="E25" s="10">
        <v>1567566.39</v>
      </c>
      <c r="F25" s="10">
        <v>0</v>
      </c>
      <c r="G25" s="10">
        <v>1567566.39</v>
      </c>
    </row>
    <row r="26" spans="1:7" ht="16.149999999999999" thickBot="1">
      <c r="A26" s="7" t="s">
        <v>52</v>
      </c>
      <c r="B26" s="11">
        <v>6359354.0999999996</v>
      </c>
      <c r="C26" s="9">
        <v>8868943.540000001</v>
      </c>
      <c r="D26" s="10">
        <v>2308969.56</v>
      </c>
      <c r="E26" s="10">
        <v>3789622.8</v>
      </c>
      <c r="F26" s="10">
        <v>0</v>
      </c>
      <c r="G26" s="10">
        <v>3789622.8</v>
      </c>
    </row>
    <row r="27" spans="1:7" ht="16.149999999999999" thickBot="1">
      <c r="A27" s="7" t="s">
        <v>53</v>
      </c>
      <c r="B27" s="8">
        <v>0</v>
      </c>
      <c r="C27" s="9">
        <v>6930680.5099999998</v>
      </c>
      <c r="D27" s="10">
        <v>30722.620000000003</v>
      </c>
      <c r="E27" s="10">
        <v>6855452.5099999998</v>
      </c>
      <c r="F27" s="10">
        <v>32040</v>
      </c>
      <c r="G27" s="10">
        <v>6823412.5099999998</v>
      </c>
    </row>
    <row r="28" spans="1:7" ht="16.149999999999999" thickBot="1">
      <c r="A28" s="7" t="s">
        <v>54</v>
      </c>
      <c r="B28" s="8">
        <v>0</v>
      </c>
      <c r="C28" s="9">
        <v>388528.57</v>
      </c>
      <c r="D28" s="10">
        <v>0</v>
      </c>
      <c r="E28" s="10">
        <v>388528.57</v>
      </c>
      <c r="F28" s="10">
        <v>0</v>
      </c>
      <c r="G28" s="10">
        <v>388528.57</v>
      </c>
    </row>
    <row r="29" spans="1:7" ht="16.149999999999999" thickBot="1">
      <c r="A29" s="7" t="s">
        <v>55</v>
      </c>
      <c r="B29" s="8">
        <v>0</v>
      </c>
      <c r="C29" s="9">
        <v>8311358.8799999999</v>
      </c>
      <c r="D29" s="10">
        <v>81179.840000000011</v>
      </c>
      <c r="E29" s="10">
        <v>8087107.8600000003</v>
      </c>
      <c r="F29" s="10">
        <v>0</v>
      </c>
      <c r="G29" s="10">
        <v>8087107.8600000003</v>
      </c>
    </row>
    <row r="30" spans="1:7" ht="16.149999999999999" thickBot="1">
      <c r="A30" s="7" t="s">
        <v>56</v>
      </c>
      <c r="B30" s="8">
        <v>0</v>
      </c>
      <c r="C30" s="9">
        <v>778987.17999999993</v>
      </c>
      <c r="D30" s="10">
        <v>0</v>
      </c>
      <c r="E30" s="10">
        <v>778987.18</v>
      </c>
      <c r="F30" s="10">
        <v>0</v>
      </c>
      <c r="G30" s="10">
        <v>778987.18</v>
      </c>
    </row>
    <row r="31" spans="1:7" ht="16.149999999999999" thickBot="1">
      <c r="A31" s="7" t="s">
        <v>57</v>
      </c>
      <c r="B31" s="8">
        <v>0</v>
      </c>
      <c r="C31" s="9">
        <v>1942535.6</v>
      </c>
      <c r="D31" s="10">
        <v>0</v>
      </c>
      <c r="E31" s="10">
        <v>1942535.6</v>
      </c>
      <c r="F31" s="10">
        <v>0</v>
      </c>
      <c r="G31" s="10">
        <v>1942535.6</v>
      </c>
    </row>
    <row r="32" spans="1:7" ht="16.149999999999999" thickBot="1">
      <c r="A32" s="7" t="s">
        <v>58</v>
      </c>
      <c r="B32" s="8">
        <v>0</v>
      </c>
      <c r="C32" s="9">
        <v>2420275.08</v>
      </c>
      <c r="D32" s="10">
        <v>0</v>
      </c>
      <c r="E32" s="10">
        <v>2420275.08</v>
      </c>
      <c r="F32" s="10">
        <v>0</v>
      </c>
      <c r="G32" s="10">
        <v>2420275.08</v>
      </c>
    </row>
    <row r="33" spans="1:7" ht="16.149999999999999" thickBot="1">
      <c r="A33" s="7" t="s">
        <v>59</v>
      </c>
      <c r="B33" s="8">
        <v>0</v>
      </c>
      <c r="C33" s="9">
        <v>4507349.5199999996</v>
      </c>
      <c r="D33" s="10">
        <v>12971.630000000001</v>
      </c>
      <c r="E33" s="10">
        <v>4487625.91</v>
      </c>
      <c r="F33" s="10">
        <v>6990.8899999999994</v>
      </c>
      <c r="G33" s="10">
        <v>4480635.0200000005</v>
      </c>
    </row>
    <row r="34" spans="1:7" ht="16.149999999999999" thickBot="1">
      <c r="A34" s="7" t="s">
        <v>60</v>
      </c>
      <c r="B34" s="8">
        <v>0</v>
      </c>
      <c r="C34" s="9">
        <v>2328115.48</v>
      </c>
      <c r="D34" s="10">
        <v>29638.959999999999</v>
      </c>
      <c r="E34" s="10">
        <v>2271270.39</v>
      </c>
      <c r="F34" s="10">
        <v>0</v>
      </c>
      <c r="G34" s="10">
        <v>2271270.39</v>
      </c>
    </row>
    <row r="35" spans="1:7" ht="16.149999999999999" thickBot="1">
      <c r="A35" s="7" t="s">
        <v>61</v>
      </c>
      <c r="B35" s="8">
        <v>0</v>
      </c>
      <c r="C35" s="9">
        <v>1327602.1600000001</v>
      </c>
      <c r="D35" s="10">
        <v>644.63</v>
      </c>
      <c r="E35" s="10">
        <v>1325915.53</v>
      </c>
      <c r="F35" s="10">
        <v>842</v>
      </c>
      <c r="G35" s="10">
        <v>1325073.53</v>
      </c>
    </row>
    <row r="36" spans="1:7" ht="16.149999999999999" thickBot="1">
      <c r="A36" s="7" t="s">
        <v>62</v>
      </c>
      <c r="B36" s="11">
        <v>4943466.0999999996</v>
      </c>
      <c r="C36" s="9">
        <v>6911285.4900000002</v>
      </c>
      <c r="D36" s="10">
        <v>19969.5</v>
      </c>
      <c r="E36" s="10">
        <v>6818295.7000000002</v>
      </c>
      <c r="F36" s="10">
        <v>0</v>
      </c>
      <c r="G36" s="10">
        <v>6818295.7000000002</v>
      </c>
    </row>
    <row r="37" spans="1:7" ht="16.149999999999999" thickBot="1">
      <c r="A37" s="7" t="s">
        <v>63</v>
      </c>
      <c r="B37" s="11">
        <v>12866488.300000001</v>
      </c>
      <c r="C37" s="9">
        <v>16391047.559999999</v>
      </c>
      <c r="D37" s="10">
        <v>0</v>
      </c>
      <c r="E37" s="10">
        <v>16391047.560000001</v>
      </c>
      <c r="F37" s="10">
        <v>0</v>
      </c>
      <c r="G37" s="10">
        <v>16391047.560000001</v>
      </c>
    </row>
    <row r="38" spans="1:7" ht="16.149999999999999" thickBot="1">
      <c r="A38" s="7" t="s">
        <v>64</v>
      </c>
      <c r="B38" s="8">
        <v>0</v>
      </c>
      <c r="C38" s="9">
        <v>4584497.67</v>
      </c>
      <c r="D38" s="10">
        <v>66908.390000000014</v>
      </c>
      <c r="E38" s="10">
        <v>4235971.72</v>
      </c>
      <c r="F38" s="10">
        <v>26182.6</v>
      </c>
      <c r="G38" s="10">
        <v>4209789.12</v>
      </c>
    </row>
    <row r="39" spans="1:7" ht="16.149999999999999" thickBot="1">
      <c r="A39" s="7" t="s">
        <v>65</v>
      </c>
      <c r="B39" s="8">
        <v>0</v>
      </c>
      <c r="C39" s="9">
        <v>7601853.2899999991</v>
      </c>
      <c r="D39" s="10">
        <v>3995.35</v>
      </c>
      <c r="E39" s="10">
        <v>7597857.9400000004</v>
      </c>
      <c r="F39" s="10">
        <v>0</v>
      </c>
      <c r="G39" s="10">
        <v>7597857.9400000004</v>
      </c>
    </row>
    <row r="40" spans="1:7" ht="16.149999999999999" thickBot="1">
      <c r="A40" s="7" t="s">
        <v>66</v>
      </c>
      <c r="B40" s="11">
        <v>11788108.6</v>
      </c>
      <c r="C40" s="9">
        <v>10353867.300000001</v>
      </c>
      <c r="D40" s="10">
        <v>0</v>
      </c>
      <c r="E40" s="10">
        <v>10353867.300000001</v>
      </c>
      <c r="F40" s="10">
        <v>0</v>
      </c>
      <c r="G40" s="10">
        <v>10353867.300000001</v>
      </c>
    </row>
    <row r="41" spans="1:7" ht="16.149999999999999" thickBot="1">
      <c r="A41" s="7" t="s">
        <v>67</v>
      </c>
      <c r="B41" s="11">
        <v>7483713.5999999996</v>
      </c>
      <c r="C41" s="9">
        <v>9533751.75</v>
      </c>
      <c r="D41" s="10">
        <v>0</v>
      </c>
      <c r="E41" s="10">
        <v>9533751.75</v>
      </c>
      <c r="F41" s="10">
        <v>0</v>
      </c>
      <c r="G41" s="10">
        <v>9533751.75</v>
      </c>
    </row>
    <row r="42" spans="1:7" ht="16.149999999999999" thickBot="1">
      <c r="A42" s="7" t="s">
        <v>68</v>
      </c>
      <c r="B42" s="8">
        <v>0</v>
      </c>
      <c r="C42" s="9">
        <v>6368012.3899999997</v>
      </c>
      <c r="D42" s="10">
        <v>221513.69999999998</v>
      </c>
      <c r="E42" s="10">
        <v>6126468.3700000001</v>
      </c>
      <c r="F42" s="10">
        <v>9123.2099999999991</v>
      </c>
      <c r="G42" s="10">
        <v>6117345.1600000001</v>
      </c>
    </row>
    <row r="43" spans="1:7" ht="16.149999999999999" thickBot="1">
      <c r="A43" s="7" t="s">
        <v>69</v>
      </c>
      <c r="B43" s="8">
        <v>0</v>
      </c>
      <c r="C43" s="9">
        <v>2178000.96</v>
      </c>
      <c r="D43" s="10">
        <v>0</v>
      </c>
      <c r="E43" s="10">
        <v>2178000.96</v>
      </c>
      <c r="F43" s="10">
        <v>0</v>
      </c>
      <c r="G43" s="10">
        <v>2178000.96</v>
      </c>
    </row>
    <row r="44" spans="1:7" ht="16.149999999999999" thickBot="1">
      <c r="A44" s="7" t="s">
        <v>70</v>
      </c>
      <c r="B44" s="8">
        <v>0</v>
      </c>
      <c r="C44" s="9">
        <v>5866475.7299999995</v>
      </c>
      <c r="D44" s="10">
        <v>0</v>
      </c>
      <c r="E44" s="10">
        <v>5866475.7300000004</v>
      </c>
      <c r="F44" s="10">
        <v>0</v>
      </c>
      <c r="G44" s="10">
        <v>5866475.7300000004</v>
      </c>
    </row>
    <row r="45" spans="1:7" ht="16.149999999999999" thickBot="1">
      <c r="A45" s="7" t="s">
        <v>71</v>
      </c>
      <c r="B45" s="8">
        <v>0</v>
      </c>
      <c r="C45" s="9">
        <v>2473565.7400000002</v>
      </c>
      <c r="D45" s="10">
        <v>4211.09</v>
      </c>
      <c r="E45" s="10">
        <v>2459009.09</v>
      </c>
      <c r="F45" s="10">
        <v>4609</v>
      </c>
      <c r="G45" s="10">
        <v>2454400.09</v>
      </c>
    </row>
    <row r="46" spans="1:7" ht="16.149999999999999" thickBot="1">
      <c r="A46" s="7" t="s">
        <v>72</v>
      </c>
      <c r="B46" s="8">
        <v>0</v>
      </c>
      <c r="C46" s="9">
        <v>9465060.8900000006</v>
      </c>
      <c r="D46" s="10">
        <v>1240996.5700000003</v>
      </c>
      <c r="E46" s="10">
        <v>7054695.9900000002</v>
      </c>
      <c r="F46" s="10">
        <v>0</v>
      </c>
      <c r="G46" s="10">
        <v>7054695.9900000002</v>
      </c>
    </row>
    <row r="47" spans="1:7" ht="16.149999999999999" thickBot="1">
      <c r="A47" s="7" t="s">
        <v>73</v>
      </c>
      <c r="B47" s="11">
        <v>24379049.699999999</v>
      </c>
      <c r="C47" s="9">
        <v>23294785.699999999</v>
      </c>
      <c r="D47" s="10">
        <v>0</v>
      </c>
      <c r="E47" s="10">
        <v>23294785.699999999</v>
      </c>
      <c r="F47" s="10">
        <v>0</v>
      </c>
      <c r="G47" s="10">
        <v>23294785.699999999</v>
      </c>
    </row>
    <row r="48" spans="1:7" ht="16.149999999999999" thickBot="1">
      <c r="A48" s="7" t="s">
        <v>74</v>
      </c>
      <c r="B48" s="8">
        <v>0</v>
      </c>
      <c r="C48" s="9">
        <v>977352.79999999993</v>
      </c>
      <c r="D48" s="10">
        <v>0</v>
      </c>
      <c r="E48" s="10">
        <v>977352.8</v>
      </c>
      <c r="F48" s="10">
        <v>0</v>
      </c>
      <c r="G48" s="10">
        <v>977352.8</v>
      </c>
    </row>
    <row r="49" spans="1:7" ht="16.149999999999999" thickBot="1">
      <c r="A49" s="7" t="s">
        <v>75</v>
      </c>
      <c r="B49" s="11">
        <v>7197678.5</v>
      </c>
      <c r="C49" s="9">
        <v>9169362.0399999991</v>
      </c>
      <c r="D49" s="10">
        <v>0</v>
      </c>
      <c r="E49" s="10">
        <v>8354368.5700000003</v>
      </c>
      <c r="F49" s="10">
        <v>0</v>
      </c>
      <c r="G49" s="10">
        <v>8354368.5700000003</v>
      </c>
    </row>
    <row r="50" spans="1:7" ht="16.149999999999999" thickBot="1">
      <c r="A50" s="7" t="s">
        <v>76</v>
      </c>
      <c r="B50" s="8">
        <v>0</v>
      </c>
      <c r="C50" s="9">
        <v>4870305.01</v>
      </c>
      <c r="D50" s="10">
        <v>0</v>
      </c>
      <c r="E50" s="10">
        <v>4870305.01</v>
      </c>
      <c r="F50" s="10">
        <v>0</v>
      </c>
      <c r="G50" s="10">
        <v>4870305.01</v>
      </c>
    </row>
    <row r="51" spans="1:7" ht="16.149999999999999" thickBot="1">
      <c r="A51" s="7" t="s">
        <v>77</v>
      </c>
      <c r="B51" s="8">
        <v>0</v>
      </c>
      <c r="C51" s="9">
        <v>2480749.79</v>
      </c>
      <c r="D51" s="10">
        <v>0</v>
      </c>
      <c r="E51" s="10">
        <v>2420584.5699999998</v>
      </c>
      <c r="F51" s="10">
        <v>0</v>
      </c>
      <c r="G51" s="10">
        <v>2420584.5699999998</v>
      </c>
    </row>
    <row r="52" spans="1:7" ht="16.149999999999999" thickBot="1">
      <c r="A52" s="7" t="s">
        <v>78</v>
      </c>
      <c r="B52" s="11">
        <v>58391497.299999997</v>
      </c>
      <c r="C52" s="9">
        <v>51829294.079999998</v>
      </c>
      <c r="D52" s="10">
        <v>592928.41</v>
      </c>
      <c r="E52" s="10">
        <v>29801791.289999999</v>
      </c>
      <c r="F52" s="10">
        <v>965271.88</v>
      </c>
      <c r="G52" s="10">
        <v>28836519.41</v>
      </c>
    </row>
    <row r="53" spans="1:7" ht="16.149999999999999" thickBot="1">
      <c r="A53" s="7" t="s">
        <v>79</v>
      </c>
      <c r="B53" s="8">
        <v>0</v>
      </c>
      <c r="C53" s="9">
        <v>3093837.86</v>
      </c>
      <c r="D53" s="10">
        <v>45231.12</v>
      </c>
      <c r="E53" s="10">
        <v>3013580.92</v>
      </c>
      <c r="F53" s="10">
        <v>6463.14</v>
      </c>
      <c r="G53" s="10">
        <v>3007117.78</v>
      </c>
    </row>
    <row r="54" spans="1:7" ht="16.149999999999999" thickBot="1">
      <c r="A54" s="7" t="s">
        <v>80</v>
      </c>
      <c r="B54" s="8">
        <v>0</v>
      </c>
      <c r="C54" s="9">
        <v>885997.39</v>
      </c>
      <c r="D54" s="10">
        <v>0</v>
      </c>
      <c r="E54" s="10">
        <v>833167.67</v>
      </c>
      <c r="F54" s="10">
        <v>0</v>
      </c>
      <c r="G54" s="10">
        <v>833167.67</v>
      </c>
    </row>
    <row r="55" spans="1:7" ht="16.149999999999999" thickBot="1">
      <c r="A55" s="7" t="s">
        <v>81</v>
      </c>
      <c r="B55" s="8">
        <v>0</v>
      </c>
      <c r="C55" s="9">
        <v>7578585.5299999993</v>
      </c>
      <c r="D55" s="10">
        <v>0</v>
      </c>
      <c r="E55" s="10">
        <v>7578585.5300000003</v>
      </c>
      <c r="F55" s="10">
        <v>0</v>
      </c>
      <c r="G55" s="10">
        <v>7578585.5300000003</v>
      </c>
    </row>
    <row r="56" spans="1:7" ht="16.149999999999999" thickBot="1">
      <c r="A56" s="7" t="s">
        <v>82</v>
      </c>
      <c r="B56" s="8">
        <v>0</v>
      </c>
      <c r="C56" s="9">
        <v>2164437.0299999998</v>
      </c>
      <c r="D56" s="10">
        <v>6406.46</v>
      </c>
      <c r="E56" s="10">
        <v>2155234.0099999998</v>
      </c>
      <c r="F56" s="10">
        <v>5162.8599999999997</v>
      </c>
      <c r="G56" s="10">
        <v>2150071.15</v>
      </c>
    </row>
    <row r="57" spans="1:7" ht="16.149999999999999" thickBot="1">
      <c r="A57" s="7" t="s">
        <v>83</v>
      </c>
      <c r="B57" s="8">
        <v>0</v>
      </c>
      <c r="C57" s="9">
        <v>3937664.89</v>
      </c>
      <c r="D57" s="10">
        <v>11687.230000000001</v>
      </c>
      <c r="E57" s="10">
        <v>3907279.58</v>
      </c>
      <c r="F57" s="10">
        <v>0</v>
      </c>
      <c r="G57" s="10">
        <v>3907279.58</v>
      </c>
    </row>
    <row r="58" spans="1:7" ht="16.149999999999999" thickBot="1">
      <c r="A58" s="7" t="s">
        <v>84</v>
      </c>
      <c r="B58" s="8">
        <v>0</v>
      </c>
      <c r="C58" s="9">
        <v>325212.39</v>
      </c>
      <c r="D58" s="10">
        <v>0</v>
      </c>
      <c r="E58" s="10">
        <v>325212.39</v>
      </c>
      <c r="F58" s="10">
        <v>0</v>
      </c>
      <c r="G58" s="10">
        <v>325212.39</v>
      </c>
    </row>
    <row r="59" spans="1:7" ht="16.149999999999999" thickBot="1">
      <c r="A59" s="7" t="s">
        <v>85</v>
      </c>
      <c r="B59" s="8">
        <v>0</v>
      </c>
      <c r="C59" s="9">
        <v>2162078.1</v>
      </c>
      <c r="D59" s="10">
        <v>0</v>
      </c>
      <c r="E59" s="10">
        <v>2162078.1</v>
      </c>
      <c r="F59" s="10">
        <v>0</v>
      </c>
      <c r="G59" s="10">
        <v>2162078.1</v>
      </c>
    </row>
    <row r="60" spans="1:7" ht="16.149999999999999" thickBot="1">
      <c r="A60" s="7" t="s">
        <v>86</v>
      </c>
      <c r="B60" s="8">
        <v>0</v>
      </c>
      <c r="C60" s="9">
        <v>2176178.1399999997</v>
      </c>
      <c r="D60" s="10">
        <v>16932.97</v>
      </c>
      <c r="E60" s="10">
        <v>2159245.17</v>
      </c>
      <c r="F60" s="10">
        <v>655.39</v>
      </c>
      <c r="G60" s="10">
        <v>2158589.7799999998</v>
      </c>
    </row>
    <row r="61" spans="1:7" ht="16.149999999999999" thickBot="1">
      <c r="A61" s="7" t="s">
        <v>87</v>
      </c>
      <c r="B61" s="8">
        <v>0</v>
      </c>
      <c r="C61" s="9">
        <v>2408426.7599999998</v>
      </c>
      <c r="D61" s="10">
        <v>3830.8500000000004</v>
      </c>
      <c r="E61" s="10">
        <v>2401274.0699999998</v>
      </c>
      <c r="F61" s="10">
        <v>7581.8</v>
      </c>
      <c r="G61" s="10">
        <v>2393692.27</v>
      </c>
    </row>
    <row r="62" spans="1:7" ht="16.149999999999999" thickBot="1">
      <c r="A62" s="7" t="s">
        <v>88</v>
      </c>
      <c r="B62" s="8">
        <v>0</v>
      </c>
      <c r="C62" s="9">
        <v>2716429.6</v>
      </c>
      <c r="D62" s="10">
        <v>0</v>
      </c>
      <c r="E62" s="10">
        <v>2716429.6</v>
      </c>
      <c r="F62" s="10">
        <v>0</v>
      </c>
      <c r="G62" s="10">
        <v>2716429.6</v>
      </c>
    </row>
    <row r="63" spans="1:7" ht="16.149999999999999" thickBot="1">
      <c r="A63" s="7" t="s">
        <v>89</v>
      </c>
      <c r="B63" s="8">
        <v>0</v>
      </c>
      <c r="C63" s="9">
        <v>2101120.88</v>
      </c>
      <c r="D63" s="10">
        <v>0</v>
      </c>
      <c r="E63" s="10">
        <v>2101120.88</v>
      </c>
      <c r="F63" s="10">
        <v>0</v>
      </c>
      <c r="G63" s="10">
        <v>2101120.88</v>
      </c>
    </row>
    <row r="64" spans="1:7" ht="16.149999999999999" thickBot="1">
      <c r="A64" s="7" t="s">
        <v>90</v>
      </c>
      <c r="B64" s="11">
        <v>4877238.5</v>
      </c>
      <c r="C64" s="9">
        <v>6213276.4000000004</v>
      </c>
      <c r="D64" s="10">
        <v>0</v>
      </c>
      <c r="E64" s="10">
        <v>6213276.4000000004</v>
      </c>
      <c r="F64" s="10">
        <v>0</v>
      </c>
      <c r="G64" s="10">
        <v>6213276.4000000004</v>
      </c>
    </row>
    <row r="65" spans="1:7" ht="16.149999999999999" thickBot="1">
      <c r="A65" s="7" t="s">
        <v>91</v>
      </c>
      <c r="B65" s="8">
        <v>0</v>
      </c>
      <c r="C65" s="9">
        <v>2753582.95</v>
      </c>
      <c r="D65" s="10">
        <v>30910.100000000002</v>
      </c>
      <c r="E65" s="10">
        <v>2582701.73</v>
      </c>
      <c r="F65" s="10">
        <v>4990.32</v>
      </c>
      <c r="G65" s="10">
        <v>2577711.41</v>
      </c>
    </row>
    <row r="66" spans="1:7" ht="16.149999999999999" thickBot="1">
      <c r="A66" s="7" t="s">
        <v>92</v>
      </c>
      <c r="B66" s="11">
        <v>8225962</v>
      </c>
      <c r="C66" s="9">
        <v>10479326.76</v>
      </c>
      <c r="D66" s="10">
        <v>0</v>
      </c>
      <c r="E66" s="10">
        <v>10479326.76</v>
      </c>
      <c r="F66" s="10">
        <v>0</v>
      </c>
      <c r="G66" s="10">
        <v>10479326.76</v>
      </c>
    </row>
    <row r="67" spans="1:7" ht="16.149999999999999" thickBot="1">
      <c r="A67" s="7" t="s">
        <v>93</v>
      </c>
      <c r="B67" s="8">
        <v>0</v>
      </c>
      <c r="C67" s="9">
        <v>1436488.81</v>
      </c>
      <c r="D67" s="10">
        <v>0</v>
      </c>
      <c r="E67" s="10">
        <v>1436488.81</v>
      </c>
      <c r="F67" s="10">
        <v>0</v>
      </c>
      <c r="G67" s="10">
        <v>1436488.81</v>
      </c>
    </row>
    <row r="68" spans="1:7" ht="16.149999999999999" thickBot="1">
      <c r="A68" s="12" t="s">
        <v>94</v>
      </c>
      <c r="B68" s="13">
        <v>10587402.300000001</v>
      </c>
      <c r="C68" s="14">
        <v>13487643.940000001</v>
      </c>
      <c r="D68" s="14">
        <v>0</v>
      </c>
      <c r="E68" s="14">
        <v>13487643.939999999</v>
      </c>
      <c r="F68" s="10">
        <v>0</v>
      </c>
      <c r="G68" s="10">
        <v>13487643.939999999</v>
      </c>
    </row>
    <row r="69" spans="1:7" ht="16.149999999999999" thickBot="1">
      <c r="A69" s="15" t="s">
        <v>95</v>
      </c>
      <c r="B69" s="16">
        <f>SUM(B2:B68)</f>
        <v>262516937</v>
      </c>
      <c r="C69" s="17">
        <f t="shared" ref="C69:G69" si="0">SUM(C2:C68)</f>
        <v>473831607.57999992</v>
      </c>
      <c r="D69" s="18">
        <f t="shared" si="0"/>
        <v>10353442.65</v>
      </c>
      <c r="E69" s="18">
        <f t="shared" si="0"/>
        <v>427942315.03999996</v>
      </c>
      <c r="F69" s="18">
        <f t="shared" si="0"/>
        <v>4348577.9000000004</v>
      </c>
      <c r="G69" s="18">
        <f t="shared" si="0"/>
        <v>423593737.13999987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workbookViewId="0">
      <selection activeCell="E69" sqref="E69"/>
    </sheetView>
  </sheetViews>
  <sheetFormatPr defaultRowHeight="14.45"/>
  <cols>
    <col min="1" max="1" width="18.140625" customWidth="1"/>
    <col min="2" max="2" width="18.28515625" customWidth="1"/>
    <col min="3" max="3" width="19.28515625" customWidth="1"/>
    <col min="4" max="4" width="21.7109375" customWidth="1"/>
    <col min="5" max="5" width="27.7109375" customWidth="1"/>
    <col min="6" max="6" width="16.140625" customWidth="1"/>
    <col min="7" max="7" width="23.140625" customWidth="1"/>
    <col min="9" max="10" width="13.140625" bestFit="1" customWidth="1"/>
  </cols>
  <sheetData>
    <row r="1" spans="1:11" ht="63" thickBot="1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February 1 - 28</v>
      </c>
      <c r="E1" s="6" t="s">
        <v>102</v>
      </c>
      <c r="F1" s="28" t="str">
        <f>"DHS funds Obligated 
"&amp;TEXT(K2,"mmmm")&amp;" 1 - "&amp;DAY(EOMONTH(K2,0))</f>
        <v>DHS funds Obligated 
February 1 - 28</v>
      </c>
      <c r="G1" s="28" t="s">
        <v>99</v>
      </c>
    </row>
    <row r="2" spans="1:11" ht="16.149999999999999" thickBot="1">
      <c r="A2" s="7" t="s">
        <v>28</v>
      </c>
      <c r="B2" s="8">
        <v>0</v>
      </c>
      <c r="C2" s="9">
        <v>6774933.2000000002</v>
      </c>
      <c r="D2" s="10">
        <v>403590.50999999995</v>
      </c>
      <c r="E2" s="10">
        <v>2376262.1</v>
      </c>
      <c r="F2" s="10">
        <v>4</v>
      </c>
      <c r="G2" s="10">
        <v>2376258.1</v>
      </c>
      <c r="K2" s="29">
        <v>44593</v>
      </c>
    </row>
    <row r="3" spans="1:11" ht="16.149999999999999" thickBot="1">
      <c r="A3" s="7" t="s">
        <v>29</v>
      </c>
      <c r="B3" s="11">
        <v>36234405.899999999</v>
      </c>
      <c r="C3" s="9">
        <v>50660409.180000007</v>
      </c>
      <c r="D3" s="10">
        <v>7022225.21</v>
      </c>
      <c r="E3" s="10">
        <v>0</v>
      </c>
      <c r="F3" s="10">
        <v>0</v>
      </c>
      <c r="G3" s="10">
        <v>0</v>
      </c>
      <c r="I3" s="27"/>
      <c r="J3" s="27"/>
    </row>
    <row r="4" spans="1:11" ht="16.149999999999999" thickBot="1">
      <c r="A4" s="7" t="s">
        <v>30</v>
      </c>
      <c r="B4" s="8">
        <v>0</v>
      </c>
      <c r="C4" s="9">
        <v>4257640.5999999996</v>
      </c>
      <c r="D4" s="10">
        <v>457379.51000000007</v>
      </c>
      <c r="E4" s="10">
        <v>784528.57</v>
      </c>
      <c r="F4" s="10">
        <v>0</v>
      </c>
      <c r="G4" s="10">
        <v>784528.57</v>
      </c>
    </row>
    <row r="5" spans="1:11" ht="16.149999999999999" thickBot="1">
      <c r="A5" s="7" t="s">
        <v>31</v>
      </c>
      <c r="B5" s="8">
        <v>0</v>
      </c>
      <c r="C5" s="9">
        <v>10781660.09</v>
      </c>
      <c r="D5" s="10">
        <v>389107.47000000003</v>
      </c>
      <c r="E5" s="10">
        <v>2305521.69</v>
      </c>
      <c r="F5" s="10">
        <v>75467.290000000008</v>
      </c>
      <c r="G5" s="10">
        <v>2230054.4</v>
      </c>
    </row>
    <row r="6" spans="1:11" ht="16.149999999999999" thickBot="1">
      <c r="A6" s="7" t="s">
        <v>32</v>
      </c>
      <c r="B6" s="8">
        <v>0</v>
      </c>
      <c r="C6" s="9">
        <v>3149608.3</v>
      </c>
      <c r="D6" s="10">
        <v>95777.24</v>
      </c>
      <c r="E6" s="10">
        <v>2107825.2200000002</v>
      </c>
      <c r="F6" s="10">
        <v>0</v>
      </c>
      <c r="G6" s="10">
        <v>2107825.2200000002</v>
      </c>
    </row>
    <row r="7" spans="1:11" ht="16.149999999999999" thickBot="1">
      <c r="A7" s="7" t="s">
        <v>33</v>
      </c>
      <c r="B7" s="11">
        <v>12549393.6</v>
      </c>
      <c r="C7" s="9">
        <v>17545683.390000001</v>
      </c>
      <c r="D7" s="10">
        <v>889843.53999999992</v>
      </c>
      <c r="E7" s="10">
        <v>1784907.47</v>
      </c>
      <c r="F7" s="10">
        <v>0</v>
      </c>
      <c r="G7" s="10">
        <v>1784907.47</v>
      </c>
    </row>
    <row r="8" spans="1:11" ht="16.149999999999999" thickBot="1">
      <c r="A8" s="7" t="s">
        <v>34</v>
      </c>
      <c r="B8" s="8">
        <v>0</v>
      </c>
      <c r="C8" s="9">
        <v>8012730.3099999996</v>
      </c>
      <c r="D8" s="10">
        <v>714701.69</v>
      </c>
      <c r="E8" s="10">
        <v>2994963.45</v>
      </c>
      <c r="F8" s="10">
        <v>301707.26</v>
      </c>
      <c r="G8" s="10">
        <v>2693256.1900000004</v>
      </c>
    </row>
    <row r="9" spans="1:11" ht="16.149999999999999" thickBot="1">
      <c r="A9" s="7" t="s">
        <v>35</v>
      </c>
      <c r="B9" s="8">
        <v>0</v>
      </c>
      <c r="C9" s="9">
        <v>4219461.26</v>
      </c>
      <c r="D9" s="10">
        <v>131417.72999999998</v>
      </c>
      <c r="E9" s="10">
        <v>2114878.58</v>
      </c>
      <c r="F9" s="10">
        <v>0</v>
      </c>
      <c r="G9" s="10">
        <v>2114878.58</v>
      </c>
    </row>
    <row r="10" spans="1:11" ht="16.149999999999999" thickBot="1">
      <c r="A10" s="7" t="s">
        <v>36</v>
      </c>
      <c r="B10" s="11">
        <v>18720516.199999999</v>
      </c>
      <c r="C10" s="9">
        <v>22969300.510000002</v>
      </c>
      <c r="D10" s="10">
        <v>963150.38</v>
      </c>
      <c r="E10" s="10">
        <v>14931672.9</v>
      </c>
      <c r="F10" s="10">
        <v>0</v>
      </c>
      <c r="G10" s="10">
        <v>14931672.9</v>
      </c>
    </row>
    <row r="11" spans="1:11" ht="16.149999999999999" thickBot="1">
      <c r="A11" s="7" t="s">
        <v>37</v>
      </c>
      <c r="B11" s="8">
        <v>0</v>
      </c>
      <c r="C11" s="9">
        <v>8512144.8300000001</v>
      </c>
      <c r="D11" s="10">
        <v>580999.9</v>
      </c>
      <c r="E11" s="10">
        <v>3639171.18</v>
      </c>
      <c r="F11" s="10">
        <v>332.02</v>
      </c>
      <c r="G11" s="10">
        <v>3638839.16</v>
      </c>
    </row>
    <row r="12" spans="1:11" ht="16.149999999999999" thickBot="1">
      <c r="A12" s="7" t="s">
        <v>38</v>
      </c>
      <c r="B12" s="8">
        <v>0</v>
      </c>
      <c r="C12" s="9">
        <v>9303117.709999999</v>
      </c>
      <c r="D12" s="10">
        <v>250839.74</v>
      </c>
      <c r="E12" s="10">
        <v>7193235.5800000001</v>
      </c>
      <c r="F12" s="10">
        <v>0</v>
      </c>
      <c r="G12" s="10">
        <v>7193235.5800000001</v>
      </c>
    </row>
    <row r="13" spans="1:11" ht="16.149999999999999" thickBot="1">
      <c r="A13" s="7" t="s">
        <v>39</v>
      </c>
      <c r="B13" s="8">
        <v>0</v>
      </c>
      <c r="C13" s="9">
        <v>317768.87</v>
      </c>
      <c r="D13" s="10">
        <v>0</v>
      </c>
      <c r="E13" s="10">
        <v>25288.33</v>
      </c>
      <c r="F13" s="10">
        <v>0</v>
      </c>
      <c r="G13" s="10">
        <v>25288.33</v>
      </c>
    </row>
    <row r="14" spans="1:11" ht="16.149999999999999" thickBot="1">
      <c r="A14" s="7" t="s">
        <v>40</v>
      </c>
      <c r="B14" s="8">
        <v>0</v>
      </c>
      <c r="C14" s="9">
        <v>2953125</v>
      </c>
      <c r="D14" s="10">
        <v>320864.45999999996</v>
      </c>
      <c r="E14" s="10">
        <v>129201.19</v>
      </c>
      <c r="F14" s="10">
        <v>44188.56</v>
      </c>
      <c r="G14" s="10">
        <v>85012.63</v>
      </c>
    </row>
    <row r="15" spans="1:11" ht="16.149999999999999" thickBot="1">
      <c r="A15" s="7" t="s">
        <v>41</v>
      </c>
      <c r="B15" s="8">
        <v>0</v>
      </c>
      <c r="C15" s="9">
        <v>11603529.93</v>
      </c>
      <c r="D15" s="10">
        <v>772966.47</v>
      </c>
      <c r="E15" s="10">
        <v>4173923.5</v>
      </c>
      <c r="F15" s="10">
        <v>0</v>
      </c>
      <c r="G15" s="10">
        <v>4173923.5</v>
      </c>
    </row>
    <row r="16" spans="1:11" ht="16.149999999999999" thickBot="1">
      <c r="A16" s="7" t="s">
        <v>42</v>
      </c>
      <c r="B16" s="11">
        <v>15643059.699999999</v>
      </c>
      <c r="C16" s="9">
        <v>18885626.18</v>
      </c>
      <c r="D16" s="10">
        <v>556467.40999999992</v>
      </c>
      <c r="E16" s="10">
        <v>17206548.309999999</v>
      </c>
      <c r="F16" s="10">
        <v>0</v>
      </c>
      <c r="G16" s="10">
        <v>17206548.309999999</v>
      </c>
    </row>
    <row r="17" spans="1:7" ht="16.149999999999999" thickBot="1">
      <c r="A17" s="7" t="s">
        <v>43</v>
      </c>
      <c r="B17" s="8">
        <v>0</v>
      </c>
      <c r="C17" s="9">
        <v>2528078.9300000002</v>
      </c>
      <c r="D17" s="10">
        <v>129593.44000000002</v>
      </c>
      <c r="E17" s="10">
        <v>749123.63</v>
      </c>
      <c r="F17" s="10">
        <v>11780.04</v>
      </c>
      <c r="G17" s="10">
        <v>737343.59</v>
      </c>
    </row>
    <row r="18" spans="1:7" ht="16.149999999999999" thickBot="1">
      <c r="A18" s="7" t="s">
        <v>44</v>
      </c>
      <c r="B18" s="8">
        <v>0</v>
      </c>
      <c r="C18" s="9">
        <v>5212625.41</v>
      </c>
      <c r="D18" s="10">
        <v>106640.93</v>
      </c>
      <c r="E18" s="10">
        <v>430127.82</v>
      </c>
      <c r="F18" s="10">
        <v>0</v>
      </c>
      <c r="G18" s="10">
        <v>430127.82</v>
      </c>
    </row>
    <row r="19" spans="1:7" ht="16.149999999999999" thickBot="1">
      <c r="A19" s="7" t="s">
        <v>45</v>
      </c>
      <c r="B19" s="8">
        <v>0</v>
      </c>
      <c r="C19" s="9">
        <v>2064599.81</v>
      </c>
      <c r="D19" s="10">
        <v>187790.75999999998</v>
      </c>
      <c r="E19" s="10">
        <v>244825.39</v>
      </c>
      <c r="F19" s="10">
        <v>0</v>
      </c>
      <c r="G19" s="10">
        <v>244825.39</v>
      </c>
    </row>
    <row r="20" spans="1:7" ht="16.149999999999999" thickBot="1">
      <c r="A20" s="7" t="s">
        <v>46</v>
      </c>
      <c r="B20" s="8">
        <v>0</v>
      </c>
      <c r="C20" s="9">
        <v>4272702</v>
      </c>
      <c r="D20" s="10">
        <v>0</v>
      </c>
      <c r="E20" s="10">
        <v>873449.54</v>
      </c>
      <c r="F20" s="10">
        <v>0</v>
      </c>
      <c r="G20" s="10">
        <v>873449.54</v>
      </c>
    </row>
    <row r="21" spans="1:7" ht="16.149999999999999" thickBot="1">
      <c r="A21" s="7" t="s">
        <v>47</v>
      </c>
      <c r="B21" s="8">
        <v>0</v>
      </c>
      <c r="C21" s="9">
        <v>6047326.6299999999</v>
      </c>
      <c r="D21" s="10">
        <v>0</v>
      </c>
      <c r="E21" s="10">
        <v>598321.19999999995</v>
      </c>
      <c r="F21" s="10">
        <v>0</v>
      </c>
      <c r="G21" s="10">
        <v>598321.19999999995</v>
      </c>
    </row>
    <row r="22" spans="1:7" ht="16.149999999999999" thickBot="1">
      <c r="A22" s="7" t="s">
        <v>48</v>
      </c>
      <c r="B22" s="11">
        <v>7549647.7999999998</v>
      </c>
      <c r="C22" s="9">
        <v>1590441</v>
      </c>
      <c r="D22" s="10">
        <v>0</v>
      </c>
      <c r="E22" s="10">
        <v>742376.91</v>
      </c>
      <c r="F22" s="10">
        <v>0</v>
      </c>
      <c r="G22" s="10">
        <v>742376.91</v>
      </c>
    </row>
    <row r="23" spans="1:7" ht="16.149999999999999" thickBot="1">
      <c r="A23" s="7" t="s">
        <v>49</v>
      </c>
      <c r="B23" s="11">
        <v>8292455.4000000004</v>
      </c>
      <c r="C23" s="9">
        <v>10011354.300000001</v>
      </c>
      <c r="D23" s="10">
        <v>721155.39999999991</v>
      </c>
      <c r="E23" s="10">
        <v>2199686.4700000002</v>
      </c>
      <c r="F23" s="10">
        <v>0</v>
      </c>
      <c r="G23" s="10">
        <v>2199686.4700000002</v>
      </c>
    </row>
    <row r="24" spans="1:7" ht="16.149999999999999" thickBot="1">
      <c r="A24" s="7" t="s">
        <v>50</v>
      </c>
      <c r="B24" s="11">
        <v>16887319.800000001</v>
      </c>
      <c r="C24" s="9">
        <v>23610668.16</v>
      </c>
      <c r="D24" s="10">
        <v>61233.55</v>
      </c>
      <c r="E24" s="10">
        <v>6764841.9199999999</v>
      </c>
      <c r="F24" s="10">
        <v>6985</v>
      </c>
      <c r="G24" s="10">
        <v>6757856.9199999999</v>
      </c>
    </row>
    <row r="25" spans="1:7" ht="16.149999999999999" thickBot="1">
      <c r="A25" s="7" t="s">
        <v>51</v>
      </c>
      <c r="B25" s="8">
        <v>0</v>
      </c>
      <c r="C25" s="9">
        <v>1872456.78</v>
      </c>
      <c r="D25" s="10">
        <v>121042.90999999999</v>
      </c>
      <c r="E25" s="10">
        <v>768421.22</v>
      </c>
      <c r="F25" s="10">
        <v>0</v>
      </c>
      <c r="G25" s="10">
        <v>768421.22</v>
      </c>
    </row>
    <row r="26" spans="1:7" ht="16.149999999999999" thickBot="1">
      <c r="A26" s="7" t="s">
        <v>52</v>
      </c>
      <c r="B26" s="11">
        <v>8037065.9000000004</v>
      </c>
      <c r="C26" s="9">
        <v>11236862.85</v>
      </c>
      <c r="D26" s="10">
        <v>0</v>
      </c>
      <c r="E26" s="10">
        <v>1555504.2</v>
      </c>
      <c r="F26" s="10">
        <v>0</v>
      </c>
      <c r="G26" s="10">
        <v>1555504.2</v>
      </c>
    </row>
    <row r="27" spans="1:7" ht="16.149999999999999" thickBot="1">
      <c r="A27" s="7" t="s">
        <v>53</v>
      </c>
      <c r="B27" s="8">
        <v>0</v>
      </c>
      <c r="C27" s="9">
        <v>6004494.75</v>
      </c>
      <c r="D27" s="10">
        <v>502263.37440000003</v>
      </c>
      <c r="E27" s="10">
        <v>2079917.54</v>
      </c>
      <c r="F27" s="10">
        <v>398471.71</v>
      </c>
      <c r="G27" s="10">
        <v>1681445.83</v>
      </c>
    </row>
    <row r="28" spans="1:7" ht="16.149999999999999" thickBot="1">
      <c r="A28" s="7" t="s">
        <v>54</v>
      </c>
      <c r="B28" s="8">
        <v>0</v>
      </c>
      <c r="C28" s="9">
        <v>77650.670000000042</v>
      </c>
      <c r="D28" s="10">
        <v>11.47</v>
      </c>
      <c r="E28" s="10">
        <v>32153.81</v>
      </c>
      <c r="F28" s="10">
        <v>0</v>
      </c>
      <c r="G28" s="10">
        <v>32153.81</v>
      </c>
    </row>
    <row r="29" spans="1:7" ht="16.149999999999999" thickBot="1">
      <c r="A29" s="7" t="s">
        <v>55</v>
      </c>
      <c r="B29" s="8">
        <v>0</v>
      </c>
      <c r="C29" s="9">
        <v>11077750</v>
      </c>
      <c r="D29" s="10">
        <v>524022.13</v>
      </c>
      <c r="E29" s="10">
        <v>2174008.7200000002</v>
      </c>
      <c r="F29" s="10">
        <v>0</v>
      </c>
      <c r="G29" s="10">
        <v>2174008.7200000002</v>
      </c>
    </row>
    <row r="30" spans="1:7" ht="16.149999999999999" thickBot="1">
      <c r="A30" s="7" t="s">
        <v>56</v>
      </c>
      <c r="B30" s="8">
        <v>0</v>
      </c>
      <c r="C30" s="9">
        <v>955642.51</v>
      </c>
      <c r="D30" s="10">
        <v>61099.6</v>
      </c>
      <c r="E30" s="10">
        <v>342440.93</v>
      </c>
      <c r="F30" s="10">
        <v>0</v>
      </c>
      <c r="G30" s="10">
        <v>342440.93</v>
      </c>
    </row>
    <row r="31" spans="1:7" ht="16.149999999999999" thickBot="1">
      <c r="A31" s="7" t="s">
        <v>57</v>
      </c>
      <c r="B31" s="8">
        <v>0</v>
      </c>
      <c r="C31" s="9">
        <v>1796402.9400000002</v>
      </c>
      <c r="D31" s="10">
        <v>94878.329999999987</v>
      </c>
      <c r="E31" s="10">
        <v>955687.55</v>
      </c>
      <c r="F31" s="10">
        <v>19841.62</v>
      </c>
      <c r="G31" s="10">
        <v>935845.93</v>
      </c>
    </row>
    <row r="32" spans="1:7" ht="16.149999999999999" thickBot="1">
      <c r="A32" s="7" t="s">
        <v>58</v>
      </c>
      <c r="B32" s="8">
        <v>0</v>
      </c>
      <c r="C32" s="9">
        <v>2969134.58</v>
      </c>
      <c r="D32" s="10">
        <v>203094.18000000002</v>
      </c>
      <c r="E32" s="10">
        <v>1602525.13</v>
      </c>
      <c r="F32" s="10">
        <v>0</v>
      </c>
      <c r="G32" s="10">
        <v>1602525.13</v>
      </c>
    </row>
    <row r="33" spans="1:7" ht="16.149999999999999" thickBot="1">
      <c r="A33" s="7" t="s">
        <v>59</v>
      </c>
      <c r="B33" s="8">
        <v>0</v>
      </c>
      <c r="C33" s="9">
        <v>2036291.4200000004</v>
      </c>
      <c r="D33" s="10">
        <v>92280.04</v>
      </c>
      <c r="E33" s="10">
        <v>933283.39</v>
      </c>
      <c r="F33" s="10">
        <v>39052.81</v>
      </c>
      <c r="G33" s="10">
        <v>894230.58000000007</v>
      </c>
    </row>
    <row r="34" spans="1:7" ht="16.149999999999999" thickBot="1">
      <c r="A34" s="7" t="s">
        <v>60</v>
      </c>
      <c r="B34" s="8">
        <v>0</v>
      </c>
      <c r="C34" s="9">
        <v>2434456.7400000002</v>
      </c>
      <c r="D34" s="10">
        <v>176817.41999999998</v>
      </c>
      <c r="E34" s="10">
        <v>983216.44</v>
      </c>
      <c r="F34" s="10">
        <v>0</v>
      </c>
      <c r="G34" s="10">
        <v>983216.44</v>
      </c>
    </row>
    <row r="35" spans="1:7" ht="16.149999999999999" thickBot="1">
      <c r="A35" s="7" t="s">
        <v>61</v>
      </c>
      <c r="B35" s="8">
        <v>0</v>
      </c>
      <c r="C35" s="9">
        <v>796467.24</v>
      </c>
      <c r="D35" s="10">
        <v>18016.570000000003</v>
      </c>
      <c r="E35" s="10">
        <v>555140.04</v>
      </c>
      <c r="F35" s="10">
        <v>4187.8100000000004</v>
      </c>
      <c r="G35" s="10">
        <v>550952.23</v>
      </c>
    </row>
    <row r="36" spans="1:7" ht="16.149999999999999" thickBot="1">
      <c r="A36" s="7" t="s">
        <v>62</v>
      </c>
      <c r="B36" s="11">
        <v>6247641.2000000002</v>
      </c>
      <c r="C36" s="9">
        <v>7542681.4199999999</v>
      </c>
      <c r="D36" s="10">
        <v>0</v>
      </c>
      <c r="E36" s="10">
        <v>2387506.9500000002</v>
      </c>
      <c r="F36" s="10">
        <v>0</v>
      </c>
      <c r="G36" s="10">
        <v>2387506.9500000002</v>
      </c>
    </row>
    <row r="37" spans="1:7" ht="16.149999999999999" thickBot="1">
      <c r="A37" s="7" t="s">
        <v>63</v>
      </c>
      <c r="B37" s="11">
        <v>16260899</v>
      </c>
      <c r="C37" s="9">
        <v>19631534.120000001</v>
      </c>
      <c r="D37" s="10">
        <v>3074731.61</v>
      </c>
      <c r="E37" s="10">
        <v>13797470.390000001</v>
      </c>
      <c r="F37" s="10">
        <v>0</v>
      </c>
      <c r="G37" s="10">
        <v>13797470.390000001</v>
      </c>
    </row>
    <row r="38" spans="1:7" ht="16.149999999999999" thickBot="1">
      <c r="A38" s="7" t="s">
        <v>64</v>
      </c>
      <c r="B38" s="8">
        <v>0</v>
      </c>
      <c r="C38" s="9">
        <v>5624150.1900000004</v>
      </c>
      <c r="D38" s="10">
        <v>175792.41999999998</v>
      </c>
      <c r="E38" s="10">
        <v>2822052.46</v>
      </c>
      <c r="F38" s="10">
        <v>80606.78</v>
      </c>
      <c r="G38" s="10">
        <v>2741445.68</v>
      </c>
    </row>
    <row r="39" spans="1:7" ht="16.149999999999999" thickBot="1">
      <c r="A39" s="7" t="s">
        <v>65</v>
      </c>
      <c r="B39" s="8">
        <v>0</v>
      </c>
      <c r="C39" s="9">
        <v>6155579.7200000007</v>
      </c>
      <c r="D39" s="10">
        <v>211974.51</v>
      </c>
      <c r="E39" s="10">
        <v>1796942.47</v>
      </c>
      <c r="F39" s="10">
        <v>0</v>
      </c>
      <c r="G39" s="10">
        <v>1796942.47</v>
      </c>
    </row>
    <row r="40" spans="1:7" ht="16.149999999999999" thickBot="1">
      <c r="A40" s="7" t="s">
        <v>66</v>
      </c>
      <c r="B40" s="11">
        <v>11004542</v>
      </c>
      <c r="C40" s="9">
        <v>14570969.34</v>
      </c>
      <c r="D40" s="10">
        <v>831517.46</v>
      </c>
      <c r="E40" s="10">
        <v>6251442.0700000003</v>
      </c>
      <c r="F40" s="10">
        <v>0</v>
      </c>
      <c r="G40" s="10">
        <v>6251442.0700000003</v>
      </c>
    </row>
    <row r="41" spans="1:7" ht="16.149999999999999" thickBot="1">
      <c r="A41" s="7" t="s">
        <v>67</v>
      </c>
      <c r="B41" s="11">
        <v>9458051.5999999996</v>
      </c>
      <c r="C41" s="9">
        <v>13223585.6</v>
      </c>
      <c r="D41" s="10">
        <v>1626622.0799999998</v>
      </c>
      <c r="E41" s="10">
        <v>6366123.4699999997</v>
      </c>
      <c r="F41" s="10">
        <v>0</v>
      </c>
      <c r="G41" s="10">
        <v>6366123.4699999997</v>
      </c>
    </row>
    <row r="42" spans="1:7" ht="16.149999999999999" thickBot="1">
      <c r="A42" s="7" t="s">
        <v>68</v>
      </c>
      <c r="B42" s="8">
        <v>0</v>
      </c>
      <c r="C42" s="9">
        <v>7451709.6200000001</v>
      </c>
      <c r="D42" s="10">
        <v>629783.77999999991</v>
      </c>
      <c r="E42" s="10">
        <v>219123.58</v>
      </c>
      <c r="F42" s="10">
        <v>0</v>
      </c>
      <c r="G42" s="10">
        <v>219123.58</v>
      </c>
    </row>
    <row r="43" spans="1:7" ht="16.149999999999999" thickBot="1">
      <c r="A43" s="7" t="s">
        <v>69</v>
      </c>
      <c r="B43" s="8">
        <v>0</v>
      </c>
      <c r="C43" s="9">
        <v>2671918.58</v>
      </c>
      <c r="D43" s="10">
        <v>90645.55</v>
      </c>
      <c r="E43" s="10">
        <v>1344707.86</v>
      </c>
      <c r="F43" s="10">
        <v>700</v>
      </c>
      <c r="G43" s="10">
        <v>1344007.86</v>
      </c>
    </row>
    <row r="44" spans="1:7" ht="16.149999999999999" thickBot="1">
      <c r="A44" s="7" t="s">
        <v>70</v>
      </c>
      <c r="B44" s="8">
        <v>0</v>
      </c>
      <c r="C44" s="9">
        <v>7196849.6900000004</v>
      </c>
      <c r="D44" s="10">
        <v>598262.76</v>
      </c>
      <c r="E44" s="10">
        <v>3013907.11</v>
      </c>
      <c r="F44" s="10">
        <v>617413.90999999992</v>
      </c>
      <c r="G44" s="10">
        <v>2396493.2000000002</v>
      </c>
    </row>
    <row r="45" spans="1:7" ht="16.149999999999999" thickBot="1">
      <c r="A45" s="7" t="s">
        <v>71</v>
      </c>
      <c r="B45" s="8">
        <v>0</v>
      </c>
      <c r="C45" s="9">
        <v>2603673.2599999998</v>
      </c>
      <c r="D45" s="10">
        <v>120684.31</v>
      </c>
      <c r="E45" s="10">
        <v>1323819.68</v>
      </c>
      <c r="F45" s="10">
        <v>7353.8</v>
      </c>
      <c r="G45" s="10">
        <v>1316465.8799999999</v>
      </c>
    </row>
    <row r="46" spans="1:7" ht="16.149999999999999" thickBot="1">
      <c r="A46" s="7" t="s">
        <v>72</v>
      </c>
      <c r="B46" s="8">
        <v>0</v>
      </c>
      <c r="C46" s="9">
        <v>12167039.1</v>
      </c>
      <c r="D46" s="10">
        <v>0</v>
      </c>
      <c r="E46" s="10">
        <v>968263.75</v>
      </c>
      <c r="F46" s="10">
        <v>0</v>
      </c>
      <c r="G46" s="10">
        <v>968263.75</v>
      </c>
    </row>
    <row r="47" spans="1:7" ht="16.149999999999999" thickBot="1">
      <c r="A47" s="7" t="s">
        <v>73</v>
      </c>
      <c r="B47" s="11">
        <v>24758714.800000001</v>
      </c>
      <c r="C47" s="9">
        <v>29890816.949999999</v>
      </c>
      <c r="D47" s="10">
        <v>1670122.4</v>
      </c>
      <c r="E47" s="10">
        <v>11366316.939999999</v>
      </c>
      <c r="F47" s="10">
        <v>0</v>
      </c>
      <c r="G47" s="10">
        <v>11366316.939999999</v>
      </c>
    </row>
    <row r="48" spans="1:7" ht="16.149999999999999" thickBot="1">
      <c r="A48" s="7" t="s">
        <v>74</v>
      </c>
      <c r="B48" s="8">
        <v>0</v>
      </c>
      <c r="C48" s="9">
        <v>1239211.3499999999</v>
      </c>
      <c r="D48" s="10">
        <v>73455.170000000013</v>
      </c>
      <c r="E48" s="10">
        <v>725684.21</v>
      </c>
      <c r="F48" s="10">
        <v>0</v>
      </c>
      <c r="G48" s="10">
        <v>725684.21</v>
      </c>
    </row>
    <row r="49" spans="1:7" ht="16.149999999999999" thickBot="1">
      <c r="A49" s="7" t="s">
        <v>75</v>
      </c>
      <c r="B49" s="11">
        <v>9096555.3000000007</v>
      </c>
      <c r="C49" s="9">
        <v>10111500.960000001</v>
      </c>
      <c r="D49" s="10">
        <v>0</v>
      </c>
      <c r="E49" s="10">
        <v>3873666.03</v>
      </c>
      <c r="F49" s="10">
        <v>0</v>
      </c>
      <c r="G49" s="10">
        <v>3873666.03</v>
      </c>
    </row>
    <row r="50" spans="1:7" ht="16.149999999999999" thickBot="1">
      <c r="A50" s="7" t="s">
        <v>76</v>
      </c>
      <c r="B50" s="8">
        <v>0</v>
      </c>
      <c r="C50" s="9">
        <v>6491359.8499999996</v>
      </c>
      <c r="D50" s="10">
        <v>400159.65</v>
      </c>
      <c r="E50" s="10">
        <v>1329063.8500000001</v>
      </c>
      <c r="F50" s="10">
        <v>0</v>
      </c>
      <c r="G50" s="10">
        <v>1329063.8500000001</v>
      </c>
    </row>
    <row r="51" spans="1:7" ht="16.149999999999999" thickBot="1">
      <c r="A51" s="7" t="s">
        <v>77</v>
      </c>
      <c r="B51" s="8">
        <v>0</v>
      </c>
      <c r="C51" s="9">
        <v>1574257.34</v>
      </c>
      <c r="D51" s="10">
        <v>0</v>
      </c>
      <c r="E51" s="10">
        <v>873097.52</v>
      </c>
      <c r="F51" s="10">
        <v>0</v>
      </c>
      <c r="G51" s="10">
        <v>873097.52</v>
      </c>
    </row>
    <row r="52" spans="1:7" ht="16.149999999999999" thickBot="1">
      <c r="A52" s="7" t="s">
        <v>78</v>
      </c>
      <c r="B52" s="11">
        <v>47200241.700000003</v>
      </c>
      <c r="C52" s="9">
        <v>65992073.020000003</v>
      </c>
      <c r="D52" s="10">
        <v>4377</v>
      </c>
      <c r="E52" s="10">
        <v>26165766.02</v>
      </c>
      <c r="F52" s="10">
        <v>0</v>
      </c>
      <c r="G52" s="10">
        <v>26165766.02</v>
      </c>
    </row>
    <row r="53" spans="1:7" ht="16.149999999999999" thickBot="1">
      <c r="A53" s="7" t="s">
        <v>79</v>
      </c>
      <c r="B53" s="8">
        <v>0</v>
      </c>
      <c r="C53" s="9">
        <v>3670574.87</v>
      </c>
      <c r="D53" s="10">
        <v>123826.09</v>
      </c>
      <c r="E53" s="10">
        <v>1494400.72</v>
      </c>
      <c r="F53" s="10">
        <v>112989.71</v>
      </c>
      <c r="G53" s="10">
        <v>1381411.01</v>
      </c>
    </row>
    <row r="54" spans="1:7" ht="16.149999999999999" thickBot="1">
      <c r="A54" s="7" t="s">
        <v>80</v>
      </c>
      <c r="B54" s="8">
        <v>0</v>
      </c>
      <c r="C54" s="9">
        <v>566119.02</v>
      </c>
      <c r="D54" s="10">
        <v>0</v>
      </c>
      <c r="E54" s="10">
        <v>277748</v>
      </c>
      <c r="F54" s="10">
        <v>0</v>
      </c>
      <c r="G54" s="10">
        <v>277748</v>
      </c>
    </row>
    <row r="55" spans="1:7" ht="16.149999999999999" thickBot="1">
      <c r="A55" s="7" t="s">
        <v>81</v>
      </c>
      <c r="B55" s="8">
        <v>0</v>
      </c>
      <c r="C55" s="9">
        <v>9297224.3399999999</v>
      </c>
      <c r="D55" s="10">
        <v>614634.6399999999</v>
      </c>
      <c r="E55" s="10">
        <v>2314466.66</v>
      </c>
      <c r="F55" s="10">
        <v>0</v>
      </c>
      <c r="G55" s="10">
        <v>2314466.66</v>
      </c>
    </row>
    <row r="56" spans="1:7" ht="16.149999999999999" thickBot="1">
      <c r="A56" s="7" t="s">
        <v>82</v>
      </c>
      <c r="B56" s="8">
        <v>0</v>
      </c>
      <c r="C56" s="9">
        <v>2655278.69</v>
      </c>
      <c r="D56" s="10">
        <v>149976.50000000003</v>
      </c>
      <c r="E56" s="10">
        <v>1471725.41</v>
      </c>
      <c r="F56" s="10">
        <v>35999.340000000004</v>
      </c>
      <c r="G56" s="10">
        <v>1435726.0699999998</v>
      </c>
    </row>
    <row r="57" spans="1:7" ht="16.149999999999999" thickBot="1">
      <c r="A57" s="7" t="s">
        <v>83</v>
      </c>
      <c r="B57" s="8">
        <v>0</v>
      </c>
      <c r="C57" s="9">
        <v>3933146.6500000004</v>
      </c>
      <c r="D57" s="10">
        <v>167357.99</v>
      </c>
      <c r="E57" s="10">
        <v>1500128.07</v>
      </c>
      <c r="F57" s="10">
        <v>0</v>
      </c>
      <c r="G57" s="10">
        <v>1500128.07</v>
      </c>
    </row>
    <row r="58" spans="1:7" ht="16.149999999999999" thickBot="1">
      <c r="A58" s="7" t="s">
        <v>84</v>
      </c>
      <c r="B58" s="8">
        <v>0</v>
      </c>
      <c r="C58" s="9">
        <v>310229.53999999998</v>
      </c>
      <c r="D58" s="10">
        <v>14288.49</v>
      </c>
      <c r="E58" s="10">
        <v>217463.42</v>
      </c>
      <c r="F58" s="10">
        <v>0</v>
      </c>
      <c r="G58" s="10">
        <v>217463.42</v>
      </c>
    </row>
    <row r="59" spans="1:7" ht="16.149999999999999" thickBot="1">
      <c r="A59" s="7" t="s">
        <v>85</v>
      </c>
      <c r="B59" s="8">
        <v>0</v>
      </c>
      <c r="C59" s="9">
        <v>2154881.0999999996</v>
      </c>
      <c r="D59" s="10">
        <v>106373.18</v>
      </c>
      <c r="E59" s="10">
        <v>1205093.98</v>
      </c>
      <c r="F59" s="10">
        <v>0</v>
      </c>
      <c r="G59" s="10">
        <v>1205093.98</v>
      </c>
    </row>
    <row r="60" spans="1:7" ht="16.149999999999999" thickBot="1">
      <c r="A60" s="7" t="s">
        <v>86</v>
      </c>
      <c r="B60" s="8">
        <v>0</v>
      </c>
      <c r="C60" s="9">
        <v>1669768.02</v>
      </c>
      <c r="D60" s="10">
        <v>110198.67000000001</v>
      </c>
      <c r="E60" s="10">
        <v>892348.63</v>
      </c>
      <c r="F60" s="10">
        <v>40185.599999999999</v>
      </c>
      <c r="G60" s="10">
        <v>852163.03</v>
      </c>
    </row>
    <row r="61" spans="1:7" ht="16.149999999999999" thickBot="1">
      <c r="A61" s="7" t="s">
        <v>87</v>
      </c>
      <c r="B61" s="8">
        <v>0</v>
      </c>
      <c r="C61" s="9">
        <v>2954599.35</v>
      </c>
      <c r="D61" s="10">
        <v>173642.32</v>
      </c>
      <c r="E61" s="10">
        <v>1734230.69</v>
      </c>
      <c r="F61" s="10">
        <v>111622.22</v>
      </c>
      <c r="G61" s="10">
        <v>1622608.47</v>
      </c>
    </row>
    <row r="62" spans="1:7" ht="16.149999999999999" thickBot="1">
      <c r="A62" s="7" t="s">
        <v>88</v>
      </c>
      <c r="B62" s="8">
        <v>0</v>
      </c>
      <c r="C62" s="9">
        <v>2642130.6700000004</v>
      </c>
      <c r="D62" s="10">
        <v>48422.71</v>
      </c>
      <c r="E62" s="10">
        <v>849327.13</v>
      </c>
      <c r="F62" s="10">
        <v>7786.43</v>
      </c>
      <c r="G62" s="10">
        <v>841540.7</v>
      </c>
    </row>
    <row r="63" spans="1:7" ht="16.149999999999999" thickBot="1">
      <c r="A63" s="7" t="s">
        <v>89</v>
      </c>
      <c r="B63" s="8">
        <v>0</v>
      </c>
      <c r="C63" s="9">
        <v>2075522.8600000003</v>
      </c>
      <c r="D63" s="10">
        <v>142302.67000000001</v>
      </c>
      <c r="E63" s="10">
        <v>10831.66</v>
      </c>
      <c r="F63" s="10">
        <v>10831.66</v>
      </c>
      <c r="G63" s="10">
        <v>0</v>
      </c>
    </row>
    <row r="64" spans="1:7" ht="16.149999999999999" thickBot="1">
      <c r="A64" s="7" t="s">
        <v>90</v>
      </c>
      <c r="B64" s="11">
        <v>6163941.5999999996</v>
      </c>
      <c r="C64" s="9">
        <v>7441632.2400000002</v>
      </c>
      <c r="D64" s="10">
        <v>530409.16</v>
      </c>
      <c r="E64" s="10">
        <v>5111333.8499999996</v>
      </c>
      <c r="F64" s="10">
        <v>303389.44</v>
      </c>
      <c r="G64" s="10">
        <v>4807944.4099999992</v>
      </c>
    </row>
    <row r="65" spans="1:7" ht="16.149999999999999" thickBot="1">
      <c r="A65" s="7" t="s">
        <v>91</v>
      </c>
      <c r="B65" s="8">
        <v>0</v>
      </c>
      <c r="C65" s="9">
        <v>2013493.21</v>
      </c>
      <c r="D65" s="10">
        <v>48239.89</v>
      </c>
      <c r="E65" s="10">
        <v>1307200.6599999999</v>
      </c>
      <c r="F65" s="10">
        <v>15012</v>
      </c>
      <c r="G65" s="10">
        <v>1292188.6599999999</v>
      </c>
    </row>
    <row r="66" spans="1:7" ht="16.149999999999999" thickBot="1">
      <c r="A66" s="7" t="s">
        <v>92</v>
      </c>
      <c r="B66" s="11">
        <v>10396118.5</v>
      </c>
      <c r="C66" s="9">
        <v>12643638.560000001</v>
      </c>
      <c r="D66" s="10">
        <v>731880.69000000006</v>
      </c>
      <c r="E66" s="10">
        <v>5196276.4800000004</v>
      </c>
      <c r="F66" s="10">
        <v>0</v>
      </c>
      <c r="G66" s="10">
        <v>5196276.4800000004</v>
      </c>
    </row>
    <row r="67" spans="1:7" ht="16.149999999999999" thickBot="1">
      <c r="A67" s="7" t="s">
        <v>93</v>
      </c>
      <c r="B67" s="8">
        <v>0</v>
      </c>
      <c r="C67" s="9">
        <v>710540.98</v>
      </c>
      <c r="D67" s="10">
        <v>24864.32</v>
      </c>
      <c r="E67" s="10">
        <v>381743.66</v>
      </c>
      <c r="F67" s="10">
        <v>0</v>
      </c>
      <c r="G67" s="10">
        <v>381743.66</v>
      </c>
    </row>
    <row r="68" spans="1:7" ht="16.149999999999999" thickBot="1">
      <c r="A68" s="12" t="s">
        <v>94</v>
      </c>
      <c r="B68" s="13">
        <v>13380549.1</v>
      </c>
      <c r="C68" s="14">
        <v>18707746.859999999</v>
      </c>
      <c r="D68" s="14">
        <v>1322457.7300000002</v>
      </c>
      <c r="E68" s="14">
        <v>5806326.4299999997</v>
      </c>
      <c r="F68" s="10">
        <v>0</v>
      </c>
      <c r="G68" s="10">
        <v>5806326.4299999997</v>
      </c>
    </row>
    <row r="69" spans="1:7" ht="16.149999999999999" thickBot="1">
      <c r="A69" s="15" t="s">
        <v>95</v>
      </c>
      <c r="B69" s="16">
        <f>SUM(B2:B68)</f>
        <v>277881119.10000002</v>
      </c>
      <c r="C69" s="17">
        <f t="shared" ref="C69:G69" si="0">SUM(C2:C68)</f>
        <v>564127583.1500001</v>
      </c>
      <c r="D69" s="18">
        <f t="shared" si="0"/>
        <v>30366275.114400007</v>
      </c>
      <c r="E69" s="18">
        <f t="shared" si="0"/>
        <v>200748579.72999999</v>
      </c>
      <c r="F69" s="18">
        <f t="shared" si="0"/>
        <v>2245909.0100000002</v>
      </c>
      <c r="G69" s="18">
        <f t="shared" si="0"/>
        <v>198502670.71999997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EAD38E-A3A5-44A3-883F-E43CA390A4BE}"/>
</file>

<file path=customXml/itemProps2.xml><?xml version="1.0" encoding="utf-8"?>
<ds:datastoreItem xmlns:ds="http://schemas.openxmlformats.org/officeDocument/2006/customXml" ds:itemID="{85FDDAC0-7159-46C9-8D1A-9C917AEF7779}"/>
</file>

<file path=customXml/itemProps3.xml><?xml version="1.0" encoding="utf-8"?>
<ds:datastoreItem xmlns:ds="http://schemas.openxmlformats.org/officeDocument/2006/customXml" ds:itemID="{B10F24B7-EF9C-4051-AF82-3EA730449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Tyrrell, Charles</cp:lastModifiedBy>
  <cp:revision/>
  <dcterms:created xsi:type="dcterms:W3CDTF">2021-11-18T17:07:11Z</dcterms:created>
  <dcterms:modified xsi:type="dcterms:W3CDTF">2022-03-23T20:00:05Z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