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1 Monthly Summary Report\Z - ERAP 1 Legislative Report Files\2021-12 ERAP Report\"/>
    </mc:Choice>
  </mc:AlternateContent>
  <xr:revisionPtr revIDLastSave="0" documentId="13_ncr:1_{3C0134E7-1FF3-4424-BB8E-ABA5DB10D2F2}" xr6:coauthVersionLast="47" xr6:coauthVersionMax="47" xr10:uidLastSave="{00000000-0000-0000-0000-000000000000}"/>
  <bookViews>
    <workbookView xWindow="-108" yWindow="-108" windowWidth="23256" windowHeight="13176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ARP 1 Financial" sheetId="4" r:id="rId5"/>
  </sheets>
  <definedNames>
    <definedName name="_Hlk86155108" localSheetId="2">'Combined Financial'!$C$69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4" l="1"/>
  <c r="D69" i="4"/>
  <c r="C69" i="4"/>
  <c r="B69" i="4"/>
  <c r="E69" i="3" l="1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<sst xmlns="http://schemas.openxmlformats.org/spreadsheetml/2006/main" count="459" uniqueCount="103">
  <si>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</si>
  <si>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</si>
  <si>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</si>
  <si>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</si>
  <si>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September:</t>
  </si>
  <si>
    <t>Total State Funds Remaining at End of Previous month</t>
  </si>
  <si>
    <t>Emergency Rental Assistance paid or obligated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</si>
  <si>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</si>
  <si>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</si>
  <si>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</si>
  <si>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</si>
  <si>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</si>
  <si>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</si>
  <si>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</si>
  <si>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</si>
  <si>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or Obligated during Month</t>
  </si>
  <si>
    <t>Total Amount of Funds remaining (YTD)</t>
  </si>
  <si>
    <t>ERAP 1</t>
  </si>
  <si>
    <t>ERAP 2</t>
  </si>
  <si>
    <t>Combined</t>
  </si>
  <si>
    <t>State Funds Allocated</t>
  </si>
  <si>
    <t>County</t>
  </si>
  <si>
    <t>TOTAL ERAP Direct Federal Allocation</t>
  </si>
  <si>
    <t>DHS Allocation ERAP 1 &amp; ERAP 2</t>
  </si>
  <si>
    <t>DHS TOTAL ERAP funds Remaining YTD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</si>
  <si>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</si>
  <si>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</si>
  <si>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</si>
  <si>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</si>
  <si>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</si>
  <si>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</si>
  <si>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</si>
  <si>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</si>
  <si>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</si>
  <si>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</si>
  <si>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</si>
  <si>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</si>
  <si>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</si>
  <si>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</si>
  <si>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</si>
  <si>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</si>
  <si>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</si>
  <si>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</si>
  <si>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</si>
  <si>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</si>
  <si>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</si>
  <si>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</si>
  <si>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</si>
  <si>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</si>
  <si>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</si>
  <si>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</si>
  <si>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</si>
  <si>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</si>
  <si>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</si>
  <si>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</si>
  <si>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</si>
  <si>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</si>
  <si>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</si>
  <si>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</si>
  <si>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</si>
  <si>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</si>
  <si>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</si>
  <si>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</si>
  <si>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</si>
  <si>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</si>
  <si>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</si>
  <si>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</si>
  <si>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</si>
  <si>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</si>
  <si>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</si>
  <si>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</si>
  <si>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</si>
  <si>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</si>
  <si>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</si>
  <si>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</si>
  <si>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</si>
  <si>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</si>
  <si>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</si>
  <si>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</si>
  <si>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</si>
  <si>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</si>
  <si>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</si>
  <si>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</si>
  <si>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</si>
  <si>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</si>
  <si>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</si>
  <si>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</si>
  <si>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</si>
  <si>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</si>
  <si>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</si>
  <si>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</si>
  <si>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</si>
  <si>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</si>
  <si>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Amount of Direct Federal Allocation Received</t>
  </si>
  <si>
    <t>TOTAL ERAP2 Funds</t>
  </si>
  <si>
    <t>DHS funds Remaining YTD</t>
  </si>
  <si>
    <t>DHS Allocation</t>
  </si>
  <si>
    <t>Applications Received</t>
  </si>
  <si>
    <t>Applications Approved</t>
  </si>
  <si>
    <t>Applications Denied</t>
  </si>
  <si>
    <t>Applications Pending</t>
  </si>
  <si>
    <t>DHS ERAP 1 &amp; 2 funds Expended November 1 - 30</t>
  </si>
  <si>
    <t>DHS funds Expended 
December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</si>
</sst>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6" fontId="4" fillId="4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4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0"/>
  <sheetViews>
    <sheetView tabSelected="1" workbookViewId="0">
      <selection activeCell="B22" sqref="B22"/>
    </sheetView>
  </sheetViews>
  <sheetFormatPr defaultRowHeight="14.4" x14ac:dyDescent="0.3"/>
  <cols>
    <col min="1" max="1" width="51" bestFit="1" customWidth="1"/>
    <col min="2" max="4" width="14.5546875" bestFit="1" customWidth="1"/>
    <col min="6" max="7" width="14.5546875" bestFit="1" customWidth="1"/>
    <col min="8" max="8" width="13.5546875" bestFit="1" customWidth="1"/>
    <col min="9" max="9" width="14.5546875" bestFit="1" customWidth="1"/>
  </cols>
  <sheetData>
    <row r="1" spans="1:9" x14ac:dyDescent="0.3">
      <c r="B1" t="s">
        <v>17</v>
      </c>
      <c r="C1" t="s">
        <v>18</v>
      </c>
      <c r="D1" t="s">
        <v>19</v>
      </c>
    </row>
    <row r="2" spans="1:9" x14ac:dyDescent="0.3">
      <c r="A2" t="s">
        <v>0</v>
      </c>
      <c r="B2" s="3">
        <v>77547</v>
      </c>
      <c r="C2" s="3">
        <v>17690</v>
      </c>
      <c r="D2" s="3">
        <f>B2+C2</f>
        <v>95237</v>
      </c>
    </row>
    <row r="3" spans="1:9" x14ac:dyDescent="0.3">
      <c r="A3" t="s">
        <v>1</v>
      </c>
      <c r="B3" s="3">
        <v>18851</v>
      </c>
      <c r="C3" s="3">
        <v>5659</v>
      </c>
      <c r="D3" s="3">
        <f t="shared" ref="D3:D19" si="0">B3+C3</f>
        <v>24510</v>
      </c>
    </row>
    <row r="4" spans="1:9" x14ac:dyDescent="0.3">
      <c r="A4" t="s">
        <v>2</v>
      </c>
      <c r="B4" s="3">
        <v>11376</v>
      </c>
      <c r="C4" s="3">
        <v>2096</v>
      </c>
      <c r="D4" s="3">
        <f t="shared" si="0"/>
        <v>13472</v>
      </c>
    </row>
    <row r="5" spans="1:9" x14ac:dyDescent="0.3">
      <c r="A5" t="s">
        <v>3</v>
      </c>
      <c r="B5" s="3">
        <v>1891</v>
      </c>
      <c r="C5" s="3">
        <v>341</v>
      </c>
      <c r="D5" s="3">
        <f t="shared" si="0"/>
        <v>2232</v>
      </c>
    </row>
    <row r="6" spans="1:9" x14ac:dyDescent="0.3">
      <c r="A6" t="s">
        <v>4</v>
      </c>
      <c r="B6" s="3">
        <v>83131</v>
      </c>
      <c r="C6" s="3">
        <v>20931</v>
      </c>
      <c r="D6" s="3">
        <f t="shared" si="0"/>
        <v>104062</v>
      </c>
    </row>
    <row r="7" spans="1:9" x14ac:dyDescent="0.3">
      <c r="A7" t="s">
        <v>20</v>
      </c>
      <c r="B7" s="4">
        <v>564109583.10000002</v>
      </c>
      <c r="C7" s="4">
        <v>232250153.59</v>
      </c>
      <c r="D7" s="4">
        <f t="shared" si="0"/>
        <v>796359736.69000006</v>
      </c>
    </row>
    <row r="8" spans="1:9" x14ac:dyDescent="0.3">
      <c r="A8" t="s">
        <v>5</v>
      </c>
      <c r="B8" s="4">
        <v>250673345.49999997</v>
      </c>
      <c r="C8" s="4">
        <v>208650487.89799994</v>
      </c>
      <c r="D8" s="4">
        <f t="shared" si="0"/>
        <v>459323833.39799988</v>
      </c>
      <c r="F8" s="26"/>
      <c r="G8" s="26"/>
      <c r="H8" s="26"/>
    </row>
    <row r="9" spans="1:9" x14ac:dyDescent="0.3">
      <c r="A9" t="s">
        <v>6</v>
      </c>
      <c r="B9" s="4">
        <v>30137758.879999999</v>
      </c>
      <c r="C9" s="4">
        <v>14488213.909999998</v>
      </c>
      <c r="D9" s="4">
        <f t="shared" si="0"/>
        <v>44625972.789999999</v>
      </c>
    </row>
    <row r="10" spans="1:9" x14ac:dyDescent="0.3">
      <c r="A10" s="1" t="s">
        <v>7</v>
      </c>
      <c r="B10" s="4">
        <v>27273143.140000001</v>
      </c>
      <c r="C10" s="4">
        <v>13775988.489999998</v>
      </c>
      <c r="D10" s="4">
        <f t="shared" si="0"/>
        <v>41049131.629999995</v>
      </c>
      <c r="G10" s="26"/>
      <c r="H10" s="26"/>
      <c r="I10" s="4"/>
    </row>
    <row r="11" spans="1:9" x14ac:dyDescent="0.3">
      <c r="A11" s="1" t="s">
        <v>8</v>
      </c>
      <c r="B11" s="4">
        <v>2360632.9700000002</v>
      </c>
      <c r="C11" s="4">
        <v>272158.8600000001</v>
      </c>
      <c r="D11" s="4">
        <f t="shared" si="0"/>
        <v>2632791.83</v>
      </c>
      <c r="H11" s="26"/>
      <c r="I11" s="4"/>
    </row>
    <row r="12" spans="1:9" x14ac:dyDescent="0.3">
      <c r="A12" s="1" t="s">
        <v>9</v>
      </c>
      <c r="B12" s="4">
        <v>503982.77000000008</v>
      </c>
      <c r="C12" s="4">
        <v>440066.56</v>
      </c>
      <c r="D12" s="4">
        <f t="shared" si="0"/>
        <v>944049.33000000007</v>
      </c>
    </row>
    <row r="13" spans="1:9" x14ac:dyDescent="0.3">
      <c r="A13" s="2" t="s">
        <v>10</v>
      </c>
      <c r="B13" s="4">
        <v>154099.7399999999</v>
      </c>
      <c r="C13" s="4">
        <v>1087.67</v>
      </c>
      <c r="D13" s="4">
        <f t="shared" si="0"/>
        <v>155187.40999999992</v>
      </c>
      <c r="G13" s="26"/>
    </row>
    <row r="14" spans="1:9" x14ac:dyDescent="0.3">
      <c r="A14" s="2" t="s">
        <v>11</v>
      </c>
      <c r="B14" s="4">
        <v>1914822.7819999999</v>
      </c>
      <c r="C14" s="4">
        <v>596081.11800000002</v>
      </c>
      <c r="D14" s="4">
        <f t="shared" si="0"/>
        <v>2510903.9</v>
      </c>
    </row>
    <row r="15" spans="1:9" x14ac:dyDescent="0.3">
      <c r="A15" s="1" t="s">
        <v>12</v>
      </c>
      <c r="B15" s="4">
        <v>889767.06999999983</v>
      </c>
      <c r="C15" s="4">
        <v>360818.38</v>
      </c>
      <c r="D15" s="4">
        <f t="shared" si="0"/>
        <v>1250585.4499999997</v>
      </c>
    </row>
    <row r="16" spans="1:9" x14ac:dyDescent="0.3">
      <c r="A16" s="1" t="s">
        <v>13</v>
      </c>
      <c r="B16" s="4">
        <v>459949.17200000002</v>
      </c>
      <c r="C16" s="4">
        <v>211531.95800000001</v>
      </c>
      <c r="D16" s="4">
        <f t="shared" si="0"/>
        <v>671481.13</v>
      </c>
    </row>
    <row r="17" spans="1:7" x14ac:dyDescent="0.3">
      <c r="A17" s="1" t="s">
        <v>14</v>
      </c>
      <c r="B17" s="4">
        <v>565106.54</v>
      </c>
      <c r="C17" s="4">
        <v>23730.78</v>
      </c>
      <c r="D17" s="4">
        <f t="shared" si="0"/>
        <v>588837.32000000007</v>
      </c>
    </row>
    <row r="18" spans="1:7" x14ac:dyDescent="0.3">
      <c r="A18" s="2" t="s">
        <v>15</v>
      </c>
      <c r="B18" s="4">
        <v>32206681.401999999</v>
      </c>
      <c r="C18" s="4">
        <v>15085382.697999999</v>
      </c>
      <c r="D18" s="4">
        <f t="shared" si="0"/>
        <v>47292064.099999994</v>
      </c>
    </row>
    <row r="19" spans="1:7" x14ac:dyDescent="0.3">
      <c r="A19" s="2" t="s">
        <v>16</v>
      </c>
      <c r="B19" s="4">
        <v>218466664.09799996</v>
      </c>
      <c r="C19" s="4">
        <v>193565105.19999993</v>
      </c>
      <c r="D19" s="4">
        <f t="shared" si="0"/>
        <v>412031769.29799986</v>
      </c>
      <c r="F19" s="4"/>
      <c r="G19" s="4"/>
    </row>
    <row r="20" spans="1:7" x14ac:dyDescent="0.3">
      <c r="G2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workbookViewId="0">
      <selection activeCell="I83" sqref="I83"/>
    </sheetView>
  </sheetViews>
  <sheetFormatPr defaultRowHeight="14.4" x14ac:dyDescent="0.3"/>
  <cols>
    <col min="1" max="1" width="15.33203125" bestFit="1" customWidth="1"/>
    <col min="2" max="2" width="14.33203125" customWidth="1"/>
    <col min="3" max="3" width="12.88671875" customWidth="1"/>
    <col min="4" max="5" width="11.77734375" customWidth="1"/>
    <col min="8" max="8" width="15.33203125" bestFit="1" customWidth="1"/>
    <col min="9" max="9" width="14.33203125" customWidth="1"/>
    <col min="10" max="10" width="12.88671875" customWidth="1"/>
    <col min="11" max="12" width="11.77734375" customWidth="1"/>
    <col min="14" max="14" width="15.33203125" bestFit="1" customWidth="1"/>
    <col min="15" max="15" width="14.33203125" customWidth="1"/>
    <col min="16" max="16" width="12.88671875" customWidth="1"/>
    <col min="17" max="18" width="11.77734375" customWidth="1"/>
  </cols>
  <sheetData>
    <row r="1" spans="1:18" ht="28.8" x14ac:dyDescent="0.3">
      <c r="A1" s="20" t="s">
        <v>21</v>
      </c>
      <c r="B1" s="21" t="s">
        <v>97</v>
      </c>
      <c r="C1" s="21" t="s">
        <v>98</v>
      </c>
      <c r="D1" s="21" t="s">
        <v>99</v>
      </c>
      <c r="E1" s="21" t="s">
        <v>100</v>
      </c>
      <c r="H1" s="20" t="s">
        <v>21</v>
      </c>
      <c r="I1" s="21" t="s">
        <v>97</v>
      </c>
      <c r="J1" s="21" t="s">
        <v>98</v>
      </c>
      <c r="K1" s="21" t="s">
        <v>99</v>
      </c>
      <c r="L1" s="21" t="s">
        <v>100</v>
      </c>
      <c r="N1" s="20" t="s">
        <v>21</v>
      </c>
      <c r="O1" s="21" t="s">
        <v>97</v>
      </c>
      <c r="P1" s="21" t="s">
        <v>98</v>
      </c>
      <c r="Q1" s="21" t="s">
        <v>99</v>
      </c>
      <c r="R1" s="21" t="s">
        <v>100</v>
      </c>
    </row>
    <row r="2" spans="1:18" ht="15.6" x14ac:dyDescent="0.3">
      <c r="A2" s="22" t="s">
        <v>25</v>
      </c>
      <c r="B2" s="23">
        <f>I2+O2</f>
        <v>147</v>
      </c>
      <c r="C2" s="23">
        <f t="shared" ref="C2:E2" si="0">J2+P2</f>
        <v>143</v>
      </c>
      <c r="D2" s="23">
        <f t="shared" si="0"/>
        <v>7</v>
      </c>
      <c r="E2" s="23">
        <f t="shared" si="0"/>
        <v>28</v>
      </c>
      <c r="H2" s="22" t="s">
        <v>25</v>
      </c>
      <c r="I2" s="23">
        <v>128</v>
      </c>
      <c r="J2" s="23">
        <v>128</v>
      </c>
      <c r="K2" s="23">
        <v>6</v>
      </c>
      <c r="L2" s="23">
        <v>25</v>
      </c>
      <c r="N2" s="22" t="s">
        <v>25</v>
      </c>
      <c r="O2" s="23">
        <v>19</v>
      </c>
      <c r="P2" s="23">
        <v>15</v>
      </c>
      <c r="Q2" s="23">
        <v>1</v>
      </c>
      <c r="R2" s="23">
        <v>3</v>
      </c>
    </row>
    <row r="3" spans="1:18" ht="15.6" x14ac:dyDescent="0.3">
      <c r="A3" s="22" t="s">
        <v>26</v>
      </c>
      <c r="B3" s="23">
        <f t="shared" ref="B3:B66" si="1">I3+O3</f>
        <v>3302</v>
      </c>
      <c r="C3" s="23">
        <f t="shared" ref="C3:C66" si="2">J3+P3</f>
        <v>3252</v>
      </c>
      <c r="D3" s="23">
        <f t="shared" ref="D3:D66" si="3">K3+Q3</f>
        <v>8</v>
      </c>
      <c r="E3" s="23">
        <f t="shared" ref="E3:E66" si="4">L3+R3</f>
        <v>1943</v>
      </c>
      <c r="H3" s="22" t="s">
        <v>26</v>
      </c>
      <c r="I3" s="23">
        <v>3302</v>
      </c>
      <c r="J3" s="23">
        <v>3252</v>
      </c>
      <c r="K3" s="23">
        <v>8</v>
      </c>
      <c r="L3" s="23">
        <v>1943</v>
      </c>
      <c r="N3" s="22" t="s">
        <v>26</v>
      </c>
      <c r="O3" s="23">
        <v>0</v>
      </c>
      <c r="P3" s="23">
        <v>0</v>
      </c>
      <c r="Q3" s="23">
        <v>0</v>
      </c>
      <c r="R3" s="23">
        <v>0</v>
      </c>
    </row>
    <row r="4" spans="1:18" ht="15.6" x14ac:dyDescent="0.3">
      <c r="A4" s="22" t="s">
        <v>27</v>
      </c>
      <c r="B4" s="23">
        <f t="shared" si="1"/>
        <v>235</v>
      </c>
      <c r="C4" s="23">
        <f t="shared" si="2"/>
        <v>144</v>
      </c>
      <c r="D4" s="23">
        <f t="shared" si="3"/>
        <v>21</v>
      </c>
      <c r="E4" s="23">
        <f t="shared" si="4"/>
        <v>197</v>
      </c>
      <c r="H4" s="22" t="s">
        <v>27</v>
      </c>
      <c r="I4" s="23">
        <v>235</v>
      </c>
      <c r="J4" s="23">
        <v>144</v>
      </c>
      <c r="K4" s="23">
        <v>21</v>
      </c>
      <c r="L4" s="23">
        <v>197</v>
      </c>
      <c r="N4" s="22" t="s">
        <v>27</v>
      </c>
      <c r="O4" s="23">
        <v>0</v>
      </c>
      <c r="P4" s="23">
        <v>0</v>
      </c>
      <c r="Q4" s="23">
        <v>0</v>
      </c>
      <c r="R4" s="23">
        <v>0</v>
      </c>
    </row>
    <row r="5" spans="1:18" ht="15.6" x14ac:dyDescent="0.3">
      <c r="A5" s="22" t="s">
        <v>28</v>
      </c>
      <c r="B5" s="23">
        <f t="shared" si="1"/>
        <v>40</v>
      </c>
      <c r="C5" s="23">
        <f t="shared" si="2"/>
        <v>186</v>
      </c>
      <c r="D5" s="23">
        <f t="shared" si="3"/>
        <v>3</v>
      </c>
      <c r="E5" s="23">
        <f t="shared" si="4"/>
        <v>392</v>
      </c>
      <c r="H5" s="22" t="s">
        <v>28</v>
      </c>
      <c r="I5" s="23">
        <v>40</v>
      </c>
      <c r="J5" s="23">
        <v>186</v>
      </c>
      <c r="K5" s="23">
        <v>3</v>
      </c>
      <c r="L5" s="23">
        <v>392</v>
      </c>
      <c r="N5" s="22" t="s">
        <v>28</v>
      </c>
      <c r="O5" s="23">
        <v>0</v>
      </c>
      <c r="P5" s="23">
        <v>0</v>
      </c>
      <c r="Q5" s="23">
        <v>0</v>
      </c>
      <c r="R5" s="23">
        <v>0</v>
      </c>
    </row>
    <row r="6" spans="1:18" ht="15.6" x14ac:dyDescent="0.3">
      <c r="A6" s="22" t="s">
        <v>29</v>
      </c>
      <c r="B6" s="23">
        <f t="shared" si="1"/>
        <v>44</v>
      </c>
      <c r="C6" s="23">
        <f t="shared" si="2"/>
        <v>27</v>
      </c>
      <c r="D6" s="23">
        <f t="shared" si="3"/>
        <v>12</v>
      </c>
      <c r="E6" s="23">
        <f t="shared" si="4"/>
        <v>27</v>
      </c>
      <c r="H6" s="22" t="s">
        <v>29</v>
      </c>
      <c r="I6" s="23">
        <v>44</v>
      </c>
      <c r="J6" s="23">
        <v>27</v>
      </c>
      <c r="K6" s="23">
        <v>12</v>
      </c>
      <c r="L6" s="23">
        <v>27</v>
      </c>
      <c r="N6" s="22" t="s">
        <v>29</v>
      </c>
      <c r="O6" s="23">
        <v>0</v>
      </c>
      <c r="P6" s="23">
        <v>0</v>
      </c>
      <c r="Q6" s="23">
        <v>0</v>
      </c>
      <c r="R6" s="23">
        <v>0</v>
      </c>
    </row>
    <row r="7" spans="1:18" ht="15.6" x14ac:dyDescent="0.3">
      <c r="A7" s="22" t="s">
        <v>30</v>
      </c>
      <c r="B7" s="23">
        <f t="shared" si="1"/>
        <v>83</v>
      </c>
      <c r="C7" s="23">
        <f t="shared" si="2"/>
        <v>83</v>
      </c>
      <c r="D7" s="23">
        <f t="shared" si="3"/>
        <v>0</v>
      </c>
      <c r="E7" s="23">
        <f t="shared" si="4"/>
        <v>0</v>
      </c>
      <c r="H7" s="22" t="s">
        <v>30</v>
      </c>
      <c r="I7" s="23">
        <v>83</v>
      </c>
      <c r="J7" s="23">
        <v>83</v>
      </c>
      <c r="K7" s="23">
        <v>0</v>
      </c>
      <c r="L7" s="23">
        <v>0</v>
      </c>
      <c r="N7" s="22" t="s">
        <v>30</v>
      </c>
      <c r="O7" s="23">
        <v>0</v>
      </c>
      <c r="P7" s="23">
        <v>0</v>
      </c>
      <c r="Q7" s="23">
        <v>0</v>
      </c>
      <c r="R7" s="23">
        <v>0</v>
      </c>
    </row>
    <row r="8" spans="1:18" ht="15.6" x14ac:dyDescent="0.3">
      <c r="A8" s="22" t="s">
        <v>31</v>
      </c>
      <c r="B8" s="23">
        <f t="shared" si="1"/>
        <v>329</v>
      </c>
      <c r="C8" s="23">
        <f t="shared" si="2"/>
        <v>251</v>
      </c>
      <c r="D8" s="23">
        <f t="shared" si="3"/>
        <v>6</v>
      </c>
      <c r="E8" s="23">
        <f t="shared" si="4"/>
        <v>1852</v>
      </c>
      <c r="H8" s="22" t="s">
        <v>31</v>
      </c>
      <c r="I8" s="23">
        <v>329</v>
      </c>
      <c r="J8" s="23">
        <v>251</v>
      </c>
      <c r="K8" s="23">
        <v>6</v>
      </c>
      <c r="L8" s="23">
        <v>1852</v>
      </c>
      <c r="N8" s="22" t="s">
        <v>31</v>
      </c>
      <c r="O8" s="23">
        <v>0</v>
      </c>
      <c r="P8" s="23">
        <v>0</v>
      </c>
      <c r="Q8" s="23">
        <v>0</v>
      </c>
      <c r="R8" s="23">
        <v>0</v>
      </c>
    </row>
    <row r="9" spans="1:18" ht="15.6" x14ac:dyDescent="0.3">
      <c r="A9" s="22" t="s">
        <v>32</v>
      </c>
      <c r="B9" s="23">
        <f t="shared" si="1"/>
        <v>108</v>
      </c>
      <c r="C9" s="23">
        <f t="shared" si="2"/>
        <v>73</v>
      </c>
      <c r="D9" s="23">
        <f t="shared" si="3"/>
        <v>4</v>
      </c>
      <c r="E9" s="23">
        <f t="shared" si="4"/>
        <v>150</v>
      </c>
      <c r="H9" s="22" t="s">
        <v>32</v>
      </c>
      <c r="I9" s="23">
        <v>58</v>
      </c>
      <c r="J9" s="23">
        <v>54</v>
      </c>
      <c r="K9" s="23">
        <v>3</v>
      </c>
      <c r="L9" s="23">
        <v>101</v>
      </c>
      <c r="N9" s="22" t="s">
        <v>32</v>
      </c>
      <c r="O9" s="23">
        <v>50</v>
      </c>
      <c r="P9" s="23">
        <v>19</v>
      </c>
      <c r="Q9" s="23">
        <v>1</v>
      </c>
      <c r="R9" s="23">
        <v>49</v>
      </c>
    </row>
    <row r="10" spans="1:18" ht="15.6" x14ac:dyDescent="0.3">
      <c r="A10" s="22" t="s">
        <v>33</v>
      </c>
      <c r="B10" s="23">
        <f t="shared" si="1"/>
        <v>410</v>
      </c>
      <c r="C10" s="23">
        <f t="shared" si="2"/>
        <v>426</v>
      </c>
      <c r="D10" s="23">
        <f t="shared" si="3"/>
        <v>6</v>
      </c>
      <c r="E10" s="23">
        <f t="shared" si="4"/>
        <v>39</v>
      </c>
      <c r="H10" s="22" t="s">
        <v>33</v>
      </c>
      <c r="I10" s="23">
        <v>205</v>
      </c>
      <c r="J10" s="23">
        <v>240</v>
      </c>
      <c r="K10" s="23">
        <v>6</v>
      </c>
      <c r="L10" s="23">
        <v>20</v>
      </c>
      <c r="N10" s="22" t="s">
        <v>33</v>
      </c>
      <c r="O10" s="23">
        <v>205</v>
      </c>
      <c r="P10" s="23">
        <v>186</v>
      </c>
      <c r="Q10" s="23">
        <v>0</v>
      </c>
      <c r="R10" s="23">
        <v>19</v>
      </c>
    </row>
    <row r="11" spans="1:18" ht="15.6" x14ac:dyDescent="0.3">
      <c r="A11" s="22" t="s">
        <v>34</v>
      </c>
      <c r="B11" s="23">
        <f t="shared" si="1"/>
        <v>150</v>
      </c>
      <c r="C11" s="23">
        <f t="shared" si="2"/>
        <v>228</v>
      </c>
      <c r="D11" s="23">
        <f t="shared" si="3"/>
        <v>6</v>
      </c>
      <c r="E11" s="23">
        <f t="shared" si="4"/>
        <v>310</v>
      </c>
      <c r="H11" s="22" t="s">
        <v>34</v>
      </c>
      <c r="I11" s="23">
        <v>150</v>
      </c>
      <c r="J11" s="23">
        <v>228</v>
      </c>
      <c r="K11" s="23">
        <v>6</v>
      </c>
      <c r="L11" s="23">
        <v>310</v>
      </c>
      <c r="N11" s="22" t="s">
        <v>34</v>
      </c>
      <c r="O11" s="23">
        <v>0</v>
      </c>
      <c r="P11" s="23">
        <v>0</v>
      </c>
      <c r="Q11" s="23">
        <v>0</v>
      </c>
      <c r="R11" s="23">
        <v>0</v>
      </c>
    </row>
    <row r="12" spans="1:18" ht="15.6" x14ac:dyDescent="0.3">
      <c r="A12" s="22" t="s">
        <v>35</v>
      </c>
      <c r="B12" s="23">
        <f t="shared" si="1"/>
        <v>130</v>
      </c>
      <c r="C12" s="23">
        <f t="shared" si="2"/>
        <v>74</v>
      </c>
      <c r="D12" s="23">
        <f t="shared" si="3"/>
        <v>100</v>
      </c>
      <c r="E12" s="23">
        <f t="shared" si="4"/>
        <v>929</v>
      </c>
      <c r="H12" s="22" t="s">
        <v>35</v>
      </c>
      <c r="I12" s="23">
        <v>130</v>
      </c>
      <c r="J12" s="23">
        <v>74</v>
      </c>
      <c r="K12" s="23">
        <v>100</v>
      </c>
      <c r="L12" s="23">
        <v>929</v>
      </c>
      <c r="N12" s="22" t="s">
        <v>35</v>
      </c>
      <c r="O12" s="23">
        <v>0</v>
      </c>
      <c r="P12" s="23">
        <v>0</v>
      </c>
      <c r="Q12" s="23">
        <v>0</v>
      </c>
      <c r="R12" s="23">
        <v>0</v>
      </c>
    </row>
    <row r="13" spans="1:18" ht="15.6" x14ac:dyDescent="0.3">
      <c r="A13" s="22" t="s">
        <v>36</v>
      </c>
      <c r="B13" s="23">
        <f t="shared" si="1"/>
        <v>13</v>
      </c>
      <c r="C13" s="23">
        <f t="shared" si="2"/>
        <v>28</v>
      </c>
      <c r="D13" s="23">
        <f t="shared" si="3"/>
        <v>1</v>
      </c>
      <c r="E13" s="23">
        <f t="shared" si="4"/>
        <v>3</v>
      </c>
      <c r="H13" s="22" t="s">
        <v>36</v>
      </c>
      <c r="I13" s="23">
        <v>9</v>
      </c>
      <c r="J13" s="23">
        <v>20</v>
      </c>
      <c r="K13" s="23">
        <v>1</v>
      </c>
      <c r="L13" s="23">
        <v>3</v>
      </c>
      <c r="N13" s="22" t="s">
        <v>36</v>
      </c>
      <c r="O13" s="23">
        <v>4</v>
      </c>
      <c r="P13" s="23">
        <v>8</v>
      </c>
      <c r="Q13" s="23">
        <v>0</v>
      </c>
      <c r="R13" s="23">
        <v>0</v>
      </c>
    </row>
    <row r="14" spans="1:18" ht="15.6" x14ac:dyDescent="0.3">
      <c r="A14" s="22" t="s">
        <v>37</v>
      </c>
      <c r="B14" s="23">
        <f t="shared" si="1"/>
        <v>73</v>
      </c>
      <c r="C14" s="23">
        <f t="shared" si="2"/>
        <v>66</v>
      </c>
      <c r="D14" s="23">
        <f t="shared" si="3"/>
        <v>2</v>
      </c>
      <c r="E14" s="23">
        <f t="shared" si="4"/>
        <v>12</v>
      </c>
      <c r="H14" s="22" t="s">
        <v>37</v>
      </c>
      <c r="I14" s="23">
        <v>73</v>
      </c>
      <c r="J14" s="23">
        <v>66</v>
      </c>
      <c r="K14" s="23">
        <v>2</v>
      </c>
      <c r="L14" s="23">
        <v>12</v>
      </c>
      <c r="N14" s="22" t="s">
        <v>37</v>
      </c>
      <c r="O14" s="23">
        <v>0</v>
      </c>
      <c r="P14" s="23">
        <v>0</v>
      </c>
      <c r="Q14" s="23">
        <v>0</v>
      </c>
      <c r="R14" s="23">
        <v>0</v>
      </c>
    </row>
    <row r="15" spans="1:18" ht="15.6" x14ac:dyDescent="0.3">
      <c r="A15" s="22" t="s">
        <v>38</v>
      </c>
      <c r="B15" s="23">
        <f t="shared" si="1"/>
        <v>235</v>
      </c>
      <c r="C15" s="23">
        <f t="shared" si="2"/>
        <v>210</v>
      </c>
      <c r="D15" s="23">
        <f t="shared" si="3"/>
        <v>64</v>
      </c>
      <c r="E15" s="23">
        <f t="shared" si="4"/>
        <v>130</v>
      </c>
      <c r="H15" s="22" t="s">
        <v>38</v>
      </c>
      <c r="I15" s="23">
        <v>235</v>
      </c>
      <c r="J15" s="23">
        <v>210</v>
      </c>
      <c r="K15" s="23">
        <v>64</v>
      </c>
      <c r="L15" s="23">
        <v>130</v>
      </c>
      <c r="N15" s="22" t="s">
        <v>38</v>
      </c>
      <c r="O15" s="23">
        <v>0</v>
      </c>
      <c r="P15" s="23">
        <v>0</v>
      </c>
      <c r="Q15" s="23">
        <v>0</v>
      </c>
      <c r="R15" s="23">
        <v>0</v>
      </c>
    </row>
    <row r="16" spans="1:18" ht="15.6" x14ac:dyDescent="0.3">
      <c r="A16" s="22" t="s">
        <v>39</v>
      </c>
      <c r="B16" s="23">
        <f t="shared" si="1"/>
        <v>347</v>
      </c>
      <c r="C16" s="23">
        <f t="shared" si="2"/>
        <v>117</v>
      </c>
      <c r="D16" s="23">
        <f t="shared" si="3"/>
        <v>25</v>
      </c>
      <c r="E16" s="23">
        <f t="shared" si="4"/>
        <v>440</v>
      </c>
      <c r="H16" s="22" t="s">
        <v>39</v>
      </c>
      <c r="I16" s="23">
        <v>310</v>
      </c>
      <c r="J16" s="23">
        <v>80</v>
      </c>
      <c r="K16" s="23">
        <v>25</v>
      </c>
      <c r="L16" s="23">
        <v>440</v>
      </c>
      <c r="N16" s="22" t="s">
        <v>39</v>
      </c>
      <c r="O16" s="23">
        <v>37</v>
      </c>
      <c r="P16" s="23">
        <v>37</v>
      </c>
      <c r="Q16" s="23">
        <v>0</v>
      </c>
      <c r="R16" s="23">
        <v>0</v>
      </c>
    </row>
    <row r="17" spans="1:18" ht="15.6" x14ac:dyDescent="0.3">
      <c r="A17" s="22" t="s">
        <v>40</v>
      </c>
      <c r="B17" s="23">
        <f t="shared" si="1"/>
        <v>77</v>
      </c>
      <c r="C17" s="23">
        <f t="shared" si="2"/>
        <v>56</v>
      </c>
      <c r="D17" s="23">
        <f t="shared" si="3"/>
        <v>29</v>
      </c>
      <c r="E17" s="23">
        <f t="shared" si="4"/>
        <v>235</v>
      </c>
      <c r="H17" s="22" t="s">
        <v>40</v>
      </c>
      <c r="I17" s="23">
        <v>42</v>
      </c>
      <c r="J17" s="23">
        <v>21</v>
      </c>
      <c r="K17" s="23">
        <v>29</v>
      </c>
      <c r="L17" s="23">
        <v>235</v>
      </c>
      <c r="N17" s="22" t="s">
        <v>40</v>
      </c>
      <c r="O17" s="23">
        <v>35</v>
      </c>
      <c r="P17" s="23">
        <v>35</v>
      </c>
      <c r="Q17" s="23">
        <v>0</v>
      </c>
      <c r="R17" s="23">
        <v>0</v>
      </c>
    </row>
    <row r="18" spans="1:18" ht="15.6" x14ac:dyDescent="0.3">
      <c r="A18" s="22" t="s">
        <v>41</v>
      </c>
      <c r="B18" s="23">
        <f t="shared" si="1"/>
        <v>100</v>
      </c>
      <c r="C18" s="23">
        <f t="shared" si="2"/>
        <v>100</v>
      </c>
      <c r="D18" s="23">
        <f t="shared" si="3"/>
        <v>0</v>
      </c>
      <c r="E18" s="23">
        <f t="shared" si="4"/>
        <v>0</v>
      </c>
      <c r="H18" s="22" t="s">
        <v>41</v>
      </c>
      <c r="I18" s="23">
        <v>100</v>
      </c>
      <c r="J18" s="23">
        <v>100</v>
      </c>
      <c r="K18" s="23">
        <v>0</v>
      </c>
      <c r="L18" s="23">
        <v>0</v>
      </c>
      <c r="N18" s="22" t="s">
        <v>41</v>
      </c>
      <c r="O18" s="23">
        <v>0</v>
      </c>
      <c r="P18" s="23">
        <v>0</v>
      </c>
      <c r="Q18" s="23">
        <v>0</v>
      </c>
      <c r="R18" s="23">
        <v>0</v>
      </c>
    </row>
    <row r="19" spans="1:18" ht="15.6" x14ac:dyDescent="0.3">
      <c r="A19" s="22" t="s">
        <v>42</v>
      </c>
      <c r="B19" s="23">
        <f t="shared" si="1"/>
        <v>86</v>
      </c>
      <c r="C19" s="23">
        <f t="shared" si="2"/>
        <v>53</v>
      </c>
      <c r="D19" s="23">
        <f t="shared" si="3"/>
        <v>22</v>
      </c>
      <c r="E19" s="23">
        <f t="shared" si="4"/>
        <v>196</v>
      </c>
      <c r="H19" s="22" t="s">
        <v>42</v>
      </c>
      <c r="I19" s="23">
        <v>86</v>
      </c>
      <c r="J19" s="23">
        <v>53</v>
      </c>
      <c r="K19" s="23">
        <v>22</v>
      </c>
      <c r="L19" s="23">
        <v>196</v>
      </c>
      <c r="N19" s="22" t="s">
        <v>42</v>
      </c>
      <c r="O19" s="23">
        <v>0</v>
      </c>
      <c r="P19" s="23">
        <v>0</v>
      </c>
      <c r="Q19" s="23">
        <v>0</v>
      </c>
      <c r="R19" s="23">
        <v>0</v>
      </c>
    </row>
    <row r="20" spans="1:18" ht="15.6" x14ac:dyDescent="0.3">
      <c r="A20" s="22" t="s">
        <v>43</v>
      </c>
      <c r="B20" s="23">
        <f t="shared" si="1"/>
        <v>277</v>
      </c>
      <c r="C20" s="23">
        <f t="shared" si="2"/>
        <v>175</v>
      </c>
      <c r="D20" s="23">
        <f t="shared" si="3"/>
        <v>49</v>
      </c>
      <c r="E20" s="23">
        <f t="shared" si="4"/>
        <v>73</v>
      </c>
      <c r="H20" s="22" t="s">
        <v>43</v>
      </c>
      <c r="I20" s="23">
        <v>274</v>
      </c>
      <c r="J20" s="23">
        <v>172</v>
      </c>
      <c r="K20" s="23">
        <v>49</v>
      </c>
      <c r="L20" s="23">
        <v>73</v>
      </c>
      <c r="N20" s="22" t="s">
        <v>43</v>
      </c>
      <c r="O20" s="23">
        <v>3</v>
      </c>
      <c r="P20" s="23">
        <v>3</v>
      </c>
      <c r="Q20" s="23">
        <v>0</v>
      </c>
      <c r="R20" s="23">
        <v>0</v>
      </c>
    </row>
    <row r="21" spans="1:18" ht="15.6" x14ac:dyDescent="0.3">
      <c r="A21" s="22" t="s">
        <v>44</v>
      </c>
      <c r="B21" s="23">
        <f t="shared" si="1"/>
        <v>193</v>
      </c>
      <c r="C21" s="23">
        <f t="shared" si="2"/>
        <v>181</v>
      </c>
      <c r="D21" s="23">
        <f t="shared" si="3"/>
        <v>0</v>
      </c>
      <c r="E21" s="23">
        <f t="shared" si="4"/>
        <v>31</v>
      </c>
      <c r="H21" s="22" t="s">
        <v>44</v>
      </c>
      <c r="I21" s="23">
        <v>193</v>
      </c>
      <c r="J21" s="23">
        <v>181</v>
      </c>
      <c r="K21" s="23">
        <v>0</v>
      </c>
      <c r="L21" s="23">
        <v>31</v>
      </c>
      <c r="N21" s="22" t="s">
        <v>44</v>
      </c>
      <c r="O21" s="23">
        <v>0</v>
      </c>
      <c r="P21" s="23">
        <v>0</v>
      </c>
      <c r="Q21" s="23">
        <v>0</v>
      </c>
      <c r="R21" s="23">
        <v>0</v>
      </c>
    </row>
    <row r="22" spans="1:18" ht="15.6" x14ac:dyDescent="0.3">
      <c r="A22" s="22" t="s">
        <v>45</v>
      </c>
      <c r="B22" s="23">
        <f t="shared" si="1"/>
        <v>0</v>
      </c>
      <c r="C22" s="23">
        <f t="shared" si="2"/>
        <v>0</v>
      </c>
      <c r="D22" s="23">
        <f t="shared" si="3"/>
        <v>0</v>
      </c>
      <c r="E22" s="23">
        <f t="shared" si="4"/>
        <v>235</v>
      </c>
      <c r="H22" s="22" t="s">
        <v>45</v>
      </c>
      <c r="I22" s="23">
        <v>0</v>
      </c>
      <c r="J22" s="23">
        <v>0</v>
      </c>
      <c r="K22" s="23">
        <v>0</v>
      </c>
      <c r="L22" s="23">
        <v>235</v>
      </c>
      <c r="N22" s="22" t="s">
        <v>45</v>
      </c>
      <c r="O22" s="23">
        <v>0</v>
      </c>
      <c r="P22" s="23">
        <v>0</v>
      </c>
      <c r="Q22" s="23">
        <v>0</v>
      </c>
      <c r="R22" s="23">
        <v>0</v>
      </c>
    </row>
    <row r="23" spans="1:18" ht="15.6" x14ac:dyDescent="0.3">
      <c r="A23" s="22" t="s">
        <v>46</v>
      </c>
      <c r="B23" s="23">
        <f t="shared" si="1"/>
        <v>245</v>
      </c>
      <c r="C23" s="23">
        <f t="shared" si="2"/>
        <v>64</v>
      </c>
      <c r="D23" s="23">
        <f t="shared" si="3"/>
        <v>4</v>
      </c>
      <c r="E23" s="23">
        <f t="shared" si="4"/>
        <v>1555</v>
      </c>
      <c r="H23" s="22" t="s">
        <v>46</v>
      </c>
      <c r="I23" s="23">
        <v>245</v>
      </c>
      <c r="J23" s="23">
        <v>64</v>
      </c>
      <c r="K23" s="23">
        <v>4</v>
      </c>
      <c r="L23" s="23">
        <v>1555</v>
      </c>
      <c r="N23" s="22" t="s">
        <v>46</v>
      </c>
      <c r="O23" s="23">
        <v>0</v>
      </c>
      <c r="P23" s="23">
        <v>0</v>
      </c>
      <c r="Q23" s="23">
        <v>0</v>
      </c>
      <c r="R23" s="23">
        <v>0</v>
      </c>
    </row>
    <row r="24" spans="1:18" ht="15.6" x14ac:dyDescent="0.3">
      <c r="A24" s="22" t="s">
        <v>47</v>
      </c>
      <c r="B24" s="23">
        <f t="shared" si="1"/>
        <v>0</v>
      </c>
      <c r="C24" s="23">
        <f t="shared" si="2"/>
        <v>0</v>
      </c>
      <c r="D24" s="23">
        <f t="shared" si="3"/>
        <v>0</v>
      </c>
      <c r="E24" s="23">
        <f t="shared" si="4"/>
        <v>357</v>
      </c>
      <c r="H24" s="22" t="s">
        <v>47</v>
      </c>
      <c r="I24" s="23">
        <v>0</v>
      </c>
      <c r="J24" s="23">
        <v>0</v>
      </c>
      <c r="K24" s="23">
        <v>0</v>
      </c>
      <c r="L24" s="23">
        <v>0</v>
      </c>
      <c r="N24" s="22" t="s">
        <v>47</v>
      </c>
      <c r="O24" s="23">
        <v>0</v>
      </c>
      <c r="P24" s="23">
        <v>0</v>
      </c>
      <c r="Q24" s="23">
        <v>0</v>
      </c>
      <c r="R24" s="23">
        <v>357</v>
      </c>
    </row>
    <row r="25" spans="1:18" ht="15.6" x14ac:dyDescent="0.3">
      <c r="A25" s="22" t="s">
        <v>48</v>
      </c>
      <c r="B25" s="23">
        <f t="shared" si="1"/>
        <v>27</v>
      </c>
      <c r="C25" s="23">
        <f t="shared" si="2"/>
        <v>27</v>
      </c>
      <c r="D25" s="23">
        <f t="shared" si="3"/>
        <v>0</v>
      </c>
      <c r="E25" s="23">
        <f t="shared" si="4"/>
        <v>13</v>
      </c>
      <c r="H25" s="22" t="s">
        <v>48</v>
      </c>
      <c r="I25" s="23">
        <v>21</v>
      </c>
      <c r="J25" s="23">
        <v>21</v>
      </c>
      <c r="K25" s="23">
        <v>0</v>
      </c>
      <c r="L25" s="23">
        <v>13</v>
      </c>
      <c r="N25" s="22" t="s">
        <v>48</v>
      </c>
      <c r="O25" s="23">
        <v>6</v>
      </c>
      <c r="P25" s="23">
        <v>6</v>
      </c>
      <c r="Q25" s="23">
        <v>0</v>
      </c>
      <c r="R25" s="23">
        <v>0</v>
      </c>
    </row>
    <row r="26" spans="1:18" ht="15.6" x14ac:dyDescent="0.3">
      <c r="A26" s="22" t="s">
        <v>49</v>
      </c>
      <c r="B26" s="23">
        <f t="shared" si="1"/>
        <v>534</v>
      </c>
      <c r="C26" s="23">
        <f t="shared" si="2"/>
        <v>249</v>
      </c>
      <c r="D26" s="23">
        <f t="shared" si="3"/>
        <v>7</v>
      </c>
      <c r="E26" s="23">
        <f t="shared" si="4"/>
        <v>1537</v>
      </c>
      <c r="H26" s="22" t="s">
        <v>49</v>
      </c>
      <c r="I26" s="23">
        <v>0</v>
      </c>
      <c r="J26" s="23">
        <v>0</v>
      </c>
      <c r="K26" s="23">
        <v>0</v>
      </c>
      <c r="L26" s="23">
        <v>1175</v>
      </c>
      <c r="N26" s="22" t="s">
        <v>49</v>
      </c>
      <c r="O26" s="23">
        <v>534</v>
      </c>
      <c r="P26" s="23">
        <v>249</v>
      </c>
      <c r="Q26" s="23">
        <v>7</v>
      </c>
      <c r="R26" s="23">
        <v>362</v>
      </c>
    </row>
    <row r="27" spans="1:18" ht="15.6" x14ac:dyDescent="0.3">
      <c r="A27" s="22" t="s">
        <v>50</v>
      </c>
      <c r="B27" s="23">
        <f t="shared" si="1"/>
        <v>257</v>
      </c>
      <c r="C27" s="23">
        <f t="shared" si="2"/>
        <v>134</v>
      </c>
      <c r="D27" s="23">
        <f t="shared" si="3"/>
        <v>35</v>
      </c>
      <c r="E27" s="23">
        <f t="shared" si="4"/>
        <v>1255</v>
      </c>
      <c r="H27" s="22" t="s">
        <v>50</v>
      </c>
      <c r="I27" s="23">
        <v>249</v>
      </c>
      <c r="J27" s="23">
        <v>126</v>
      </c>
      <c r="K27" s="23">
        <v>35</v>
      </c>
      <c r="L27" s="23">
        <v>1255</v>
      </c>
      <c r="N27" s="22" t="s">
        <v>50</v>
      </c>
      <c r="O27" s="23">
        <v>8</v>
      </c>
      <c r="P27" s="23">
        <v>8</v>
      </c>
      <c r="Q27" s="23">
        <v>0</v>
      </c>
      <c r="R27" s="23">
        <v>0</v>
      </c>
    </row>
    <row r="28" spans="1:18" ht="15.6" x14ac:dyDescent="0.3">
      <c r="A28" s="22" t="s">
        <v>51</v>
      </c>
      <c r="B28" s="23">
        <f t="shared" si="1"/>
        <v>1</v>
      </c>
      <c r="C28" s="23">
        <f t="shared" si="2"/>
        <v>1</v>
      </c>
      <c r="D28" s="23">
        <f t="shared" si="3"/>
        <v>0</v>
      </c>
      <c r="E28" s="23">
        <f t="shared" si="4"/>
        <v>2</v>
      </c>
      <c r="H28" s="22" t="s">
        <v>51</v>
      </c>
      <c r="I28" s="23">
        <v>1</v>
      </c>
      <c r="J28" s="23">
        <v>1</v>
      </c>
      <c r="K28" s="23">
        <v>0</v>
      </c>
      <c r="L28" s="23">
        <v>2</v>
      </c>
      <c r="N28" s="22" t="s">
        <v>51</v>
      </c>
      <c r="O28" s="23">
        <v>0</v>
      </c>
      <c r="P28" s="23">
        <v>0</v>
      </c>
      <c r="Q28" s="23">
        <v>0</v>
      </c>
      <c r="R28" s="23">
        <v>0</v>
      </c>
    </row>
    <row r="29" spans="1:18" ht="15.6" x14ac:dyDescent="0.3">
      <c r="A29" s="22" t="s">
        <v>52</v>
      </c>
      <c r="B29" s="23">
        <f t="shared" si="1"/>
        <v>310</v>
      </c>
      <c r="C29" s="23">
        <f t="shared" si="2"/>
        <v>300</v>
      </c>
      <c r="D29" s="23">
        <f t="shared" si="3"/>
        <v>8</v>
      </c>
      <c r="E29" s="23">
        <f t="shared" si="4"/>
        <v>37</v>
      </c>
      <c r="H29" s="22" t="s">
        <v>52</v>
      </c>
      <c r="I29" s="23">
        <v>271</v>
      </c>
      <c r="J29" s="23">
        <v>268</v>
      </c>
      <c r="K29" s="23">
        <v>7</v>
      </c>
      <c r="L29" s="23">
        <v>31</v>
      </c>
      <c r="N29" s="22" t="s">
        <v>52</v>
      </c>
      <c r="O29" s="23">
        <v>39</v>
      </c>
      <c r="P29" s="23">
        <v>32</v>
      </c>
      <c r="Q29" s="23">
        <v>1</v>
      </c>
      <c r="R29" s="23">
        <v>6</v>
      </c>
    </row>
    <row r="30" spans="1:18" ht="15.6" x14ac:dyDescent="0.3">
      <c r="A30" s="22" t="s">
        <v>53</v>
      </c>
      <c r="B30" s="23">
        <f t="shared" si="1"/>
        <v>12</v>
      </c>
      <c r="C30" s="23">
        <f t="shared" si="2"/>
        <v>14</v>
      </c>
      <c r="D30" s="23">
        <f t="shared" si="3"/>
        <v>0</v>
      </c>
      <c r="E30" s="23">
        <f t="shared" si="4"/>
        <v>1</v>
      </c>
      <c r="H30" s="22" t="s">
        <v>53</v>
      </c>
      <c r="I30" s="23">
        <v>12</v>
      </c>
      <c r="J30" s="23">
        <v>14</v>
      </c>
      <c r="K30" s="23">
        <v>0</v>
      </c>
      <c r="L30" s="23">
        <v>1</v>
      </c>
      <c r="N30" s="22" t="s">
        <v>53</v>
      </c>
      <c r="O30" s="23">
        <v>0</v>
      </c>
      <c r="P30" s="23">
        <v>0</v>
      </c>
      <c r="Q30" s="23">
        <v>0</v>
      </c>
      <c r="R30" s="23">
        <v>0</v>
      </c>
    </row>
    <row r="31" spans="1:18" ht="15.6" x14ac:dyDescent="0.3">
      <c r="A31" s="22" t="s">
        <v>54</v>
      </c>
      <c r="B31" s="23">
        <f t="shared" si="1"/>
        <v>72</v>
      </c>
      <c r="C31" s="23">
        <f t="shared" si="2"/>
        <v>61</v>
      </c>
      <c r="D31" s="23">
        <f t="shared" si="3"/>
        <v>10</v>
      </c>
      <c r="E31" s="23">
        <f t="shared" si="4"/>
        <v>46</v>
      </c>
      <c r="H31" s="22" t="s">
        <v>54</v>
      </c>
      <c r="I31" s="23">
        <v>72</v>
      </c>
      <c r="J31" s="23">
        <v>61</v>
      </c>
      <c r="K31" s="23">
        <v>10</v>
      </c>
      <c r="L31" s="23">
        <v>46</v>
      </c>
      <c r="N31" s="22" t="s">
        <v>54</v>
      </c>
      <c r="O31" s="23">
        <v>0</v>
      </c>
      <c r="P31" s="23">
        <v>0</v>
      </c>
      <c r="Q31" s="23">
        <v>0</v>
      </c>
      <c r="R31" s="23">
        <v>0</v>
      </c>
    </row>
    <row r="32" spans="1:18" ht="15.6" x14ac:dyDescent="0.3">
      <c r="A32" s="22" t="s">
        <v>55</v>
      </c>
      <c r="B32" s="23">
        <f t="shared" si="1"/>
        <v>79</v>
      </c>
      <c r="C32" s="23">
        <f t="shared" si="2"/>
        <v>42</v>
      </c>
      <c r="D32" s="23">
        <f t="shared" si="3"/>
        <v>15</v>
      </c>
      <c r="E32" s="23">
        <f t="shared" si="4"/>
        <v>181</v>
      </c>
      <c r="H32" s="22" t="s">
        <v>55</v>
      </c>
      <c r="I32" s="23">
        <v>79</v>
      </c>
      <c r="J32" s="23">
        <v>42</v>
      </c>
      <c r="K32" s="23">
        <v>15</v>
      </c>
      <c r="L32" s="23">
        <v>181</v>
      </c>
      <c r="N32" s="22" t="s">
        <v>55</v>
      </c>
      <c r="O32" s="23">
        <v>0</v>
      </c>
      <c r="P32" s="23">
        <v>0</v>
      </c>
      <c r="Q32" s="23">
        <v>0</v>
      </c>
      <c r="R32" s="23">
        <v>0</v>
      </c>
    </row>
    <row r="33" spans="1:18" ht="15.6" x14ac:dyDescent="0.3">
      <c r="A33" s="22" t="s">
        <v>56</v>
      </c>
      <c r="B33" s="23">
        <f t="shared" si="1"/>
        <v>63</v>
      </c>
      <c r="C33" s="23">
        <f t="shared" si="2"/>
        <v>33</v>
      </c>
      <c r="D33" s="23">
        <f t="shared" si="3"/>
        <v>16</v>
      </c>
      <c r="E33" s="23">
        <f t="shared" si="4"/>
        <v>278</v>
      </c>
      <c r="H33" s="22" t="s">
        <v>56</v>
      </c>
      <c r="I33" s="23">
        <v>58</v>
      </c>
      <c r="J33" s="23">
        <v>30</v>
      </c>
      <c r="K33" s="23">
        <v>16</v>
      </c>
      <c r="L33" s="23">
        <v>276</v>
      </c>
      <c r="N33" s="22" t="s">
        <v>56</v>
      </c>
      <c r="O33" s="23">
        <v>5</v>
      </c>
      <c r="P33" s="23">
        <v>3</v>
      </c>
      <c r="Q33" s="23">
        <v>0</v>
      </c>
      <c r="R33" s="23">
        <v>2</v>
      </c>
    </row>
    <row r="34" spans="1:18" ht="15.6" x14ac:dyDescent="0.3">
      <c r="A34" s="22" t="s">
        <v>57</v>
      </c>
      <c r="B34" s="23">
        <f t="shared" si="1"/>
        <v>100</v>
      </c>
      <c r="C34" s="23">
        <f t="shared" si="2"/>
        <v>44</v>
      </c>
      <c r="D34" s="23">
        <f t="shared" si="3"/>
        <v>18</v>
      </c>
      <c r="E34" s="23">
        <f t="shared" si="4"/>
        <v>111</v>
      </c>
      <c r="H34" s="22" t="s">
        <v>57</v>
      </c>
      <c r="I34" s="23">
        <v>97</v>
      </c>
      <c r="J34" s="23">
        <v>42</v>
      </c>
      <c r="K34" s="23">
        <v>18</v>
      </c>
      <c r="L34" s="23">
        <v>110</v>
      </c>
      <c r="N34" s="22" t="s">
        <v>57</v>
      </c>
      <c r="O34" s="23">
        <v>3</v>
      </c>
      <c r="P34" s="23">
        <v>2</v>
      </c>
      <c r="Q34" s="23">
        <v>0</v>
      </c>
      <c r="R34" s="23">
        <v>1</v>
      </c>
    </row>
    <row r="35" spans="1:18" ht="15.6" x14ac:dyDescent="0.3">
      <c r="A35" s="22" t="s">
        <v>58</v>
      </c>
      <c r="B35" s="23">
        <f t="shared" si="1"/>
        <v>16</v>
      </c>
      <c r="C35" s="23">
        <f t="shared" si="2"/>
        <v>6</v>
      </c>
      <c r="D35" s="23">
        <f t="shared" si="3"/>
        <v>9</v>
      </c>
      <c r="E35" s="23">
        <f t="shared" si="4"/>
        <v>5</v>
      </c>
      <c r="H35" s="22" t="s">
        <v>58</v>
      </c>
      <c r="I35" s="23">
        <v>16</v>
      </c>
      <c r="J35" s="23">
        <v>6</v>
      </c>
      <c r="K35" s="23">
        <v>9</v>
      </c>
      <c r="L35" s="23">
        <v>5</v>
      </c>
      <c r="N35" s="22" t="s">
        <v>58</v>
      </c>
      <c r="O35" s="23">
        <v>0</v>
      </c>
      <c r="P35" s="23">
        <v>0</v>
      </c>
      <c r="Q35" s="23">
        <v>0</v>
      </c>
      <c r="R35" s="23">
        <v>0</v>
      </c>
    </row>
    <row r="36" spans="1:18" ht="15.6" x14ac:dyDescent="0.3">
      <c r="A36" s="22" t="s">
        <v>59</v>
      </c>
      <c r="B36" s="23">
        <f t="shared" si="1"/>
        <v>9</v>
      </c>
      <c r="C36" s="23">
        <f t="shared" si="2"/>
        <v>9</v>
      </c>
      <c r="D36" s="23">
        <f t="shared" si="3"/>
        <v>0</v>
      </c>
      <c r="E36" s="23">
        <f t="shared" si="4"/>
        <v>774</v>
      </c>
      <c r="H36" s="22" t="s">
        <v>59</v>
      </c>
      <c r="I36" s="23">
        <v>0</v>
      </c>
      <c r="J36" s="23">
        <v>0</v>
      </c>
      <c r="K36" s="23">
        <v>0</v>
      </c>
      <c r="L36" s="23">
        <v>774</v>
      </c>
      <c r="N36" s="22" t="s">
        <v>59</v>
      </c>
      <c r="O36" s="23">
        <v>9</v>
      </c>
      <c r="P36" s="23">
        <v>9</v>
      </c>
      <c r="Q36" s="23">
        <v>0</v>
      </c>
      <c r="R36" s="23">
        <v>0</v>
      </c>
    </row>
    <row r="37" spans="1:18" ht="15.6" x14ac:dyDescent="0.3">
      <c r="A37" s="22" t="s">
        <v>60</v>
      </c>
      <c r="B37" s="23">
        <f t="shared" si="1"/>
        <v>0</v>
      </c>
      <c r="C37" s="23">
        <f t="shared" si="2"/>
        <v>0</v>
      </c>
      <c r="D37" s="23">
        <f t="shared" si="3"/>
        <v>0</v>
      </c>
      <c r="E37" s="23">
        <f t="shared" si="4"/>
        <v>0</v>
      </c>
      <c r="H37" s="22" t="s">
        <v>60</v>
      </c>
      <c r="I37" s="23">
        <v>0</v>
      </c>
      <c r="J37" s="23">
        <v>0</v>
      </c>
      <c r="K37" s="23">
        <v>0</v>
      </c>
      <c r="L37" s="23">
        <v>0</v>
      </c>
      <c r="N37" s="22" t="s">
        <v>60</v>
      </c>
      <c r="O37" s="23">
        <v>0</v>
      </c>
      <c r="P37" s="23">
        <v>0</v>
      </c>
      <c r="Q37" s="23">
        <v>0</v>
      </c>
      <c r="R37" s="23">
        <v>0</v>
      </c>
    </row>
    <row r="38" spans="1:18" ht="15.6" x14ac:dyDescent="0.3">
      <c r="A38" s="22" t="s">
        <v>61</v>
      </c>
      <c r="B38" s="23">
        <f t="shared" si="1"/>
        <v>120</v>
      </c>
      <c r="C38" s="23">
        <f t="shared" si="2"/>
        <v>41</v>
      </c>
      <c r="D38" s="23">
        <f t="shared" si="3"/>
        <v>58</v>
      </c>
      <c r="E38" s="23">
        <f t="shared" si="4"/>
        <v>232</v>
      </c>
      <c r="H38" s="22" t="s">
        <v>61</v>
      </c>
      <c r="I38" s="23">
        <v>97</v>
      </c>
      <c r="J38" s="23">
        <v>29</v>
      </c>
      <c r="K38" s="23">
        <v>58</v>
      </c>
      <c r="L38" s="23">
        <v>221</v>
      </c>
      <c r="N38" s="22" t="s">
        <v>61</v>
      </c>
      <c r="O38" s="23">
        <v>23</v>
      </c>
      <c r="P38" s="23">
        <v>12</v>
      </c>
      <c r="Q38" s="23">
        <v>0</v>
      </c>
      <c r="R38" s="23">
        <v>11</v>
      </c>
    </row>
    <row r="39" spans="1:18" ht="15.6" x14ac:dyDescent="0.3">
      <c r="A39" s="22" t="s">
        <v>62</v>
      </c>
      <c r="B39" s="23">
        <f t="shared" si="1"/>
        <v>119</v>
      </c>
      <c r="C39" s="23">
        <f t="shared" si="2"/>
        <v>95</v>
      </c>
      <c r="D39" s="23">
        <f t="shared" si="3"/>
        <v>24</v>
      </c>
      <c r="E39" s="23">
        <f t="shared" si="4"/>
        <v>0</v>
      </c>
      <c r="H39" s="22" t="s">
        <v>62</v>
      </c>
      <c r="I39" s="23">
        <v>119</v>
      </c>
      <c r="J39" s="23">
        <v>95</v>
      </c>
      <c r="K39" s="23">
        <v>24</v>
      </c>
      <c r="L39" s="23">
        <v>0</v>
      </c>
      <c r="N39" s="22" t="s">
        <v>62</v>
      </c>
      <c r="O39" s="23">
        <v>0</v>
      </c>
      <c r="P39" s="23">
        <v>0</v>
      </c>
      <c r="Q39" s="23">
        <v>0</v>
      </c>
      <c r="R39" s="23">
        <v>0</v>
      </c>
    </row>
    <row r="40" spans="1:18" ht="15.6" x14ac:dyDescent="0.3">
      <c r="A40" s="22" t="s">
        <v>63</v>
      </c>
      <c r="B40" s="23">
        <f t="shared" si="1"/>
        <v>255</v>
      </c>
      <c r="C40" s="23">
        <f t="shared" si="2"/>
        <v>459</v>
      </c>
      <c r="D40" s="23">
        <f t="shared" si="3"/>
        <v>12</v>
      </c>
      <c r="E40" s="23">
        <f t="shared" si="4"/>
        <v>42</v>
      </c>
      <c r="H40" s="22" t="s">
        <v>63</v>
      </c>
      <c r="I40" s="23">
        <v>255</v>
      </c>
      <c r="J40" s="23">
        <v>459</v>
      </c>
      <c r="K40" s="23">
        <v>12</v>
      </c>
      <c r="L40" s="23">
        <v>42</v>
      </c>
      <c r="N40" s="22" t="s">
        <v>63</v>
      </c>
      <c r="O40" s="23">
        <v>0</v>
      </c>
      <c r="P40" s="23">
        <v>0</v>
      </c>
      <c r="Q40" s="23">
        <v>0</v>
      </c>
      <c r="R40" s="23">
        <v>0</v>
      </c>
    </row>
    <row r="41" spans="1:18" ht="15.6" x14ac:dyDescent="0.3">
      <c r="A41" s="22" t="s">
        <v>64</v>
      </c>
      <c r="B41" s="23">
        <f t="shared" si="1"/>
        <v>2334</v>
      </c>
      <c r="C41" s="23">
        <f t="shared" si="2"/>
        <v>458</v>
      </c>
      <c r="D41" s="23">
        <f t="shared" si="3"/>
        <v>12</v>
      </c>
      <c r="E41" s="23">
        <f t="shared" si="4"/>
        <v>1872</v>
      </c>
      <c r="H41" s="22" t="s">
        <v>64</v>
      </c>
      <c r="I41" s="23">
        <v>2334</v>
      </c>
      <c r="J41" s="23">
        <v>458</v>
      </c>
      <c r="K41" s="23">
        <v>12</v>
      </c>
      <c r="L41" s="23">
        <v>1872</v>
      </c>
      <c r="N41" s="22" t="s">
        <v>64</v>
      </c>
      <c r="O41" s="23">
        <v>0</v>
      </c>
      <c r="P41" s="23">
        <v>0</v>
      </c>
      <c r="Q41" s="23">
        <v>0</v>
      </c>
      <c r="R41" s="23">
        <v>0</v>
      </c>
    </row>
    <row r="42" spans="1:18" ht="15.6" x14ac:dyDescent="0.3">
      <c r="A42" s="22" t="s">
        <v>65</v>
      </c>
      <c r="B42" s="23">
        <f t="shared" si="1"/>
        <v>192</v>
      </c>
      <c r="C42" s="23">
        <f t="shared" si="2"/>
        <v>90</v>
      </c>
      <c r="D42" s="23">
        <f t="shared" si="3"/>
        <v>18</v>
      </c>
      <c r="E42" s="23">
        <f t="shared" si="4"/>
        <v>778</v>
      </c>
      <c r="H42" s="22" t="s">
        <v>65</v>
      </c>
      <c r="I42" s="23">
        <v>192</v>
      </c>
      <c r="J42" s="23">
        <v>90</v>
      </c>
      <c r="K42" s="23">
        <v>18</v>
      </c>
      <c r="L42" s="23">
        <v>778</v>
      </c>
      <c r="N42" s="22" t="s">
        <v>65</v>
      </c>
      <c r="O42" s="23">
        <v>0</v>
      </c>
      <c r="P42" s="23">
        <v>0</v>
      </c>
      <c r="Q42" s="23">
        <v>0</v>
      </c>
      <c r="R42" s="23">
        <v>0</v>
      </c>
    </row>
    <row r="43" spans="1:18" ht="15.6" x14ac:dyDescent="0.3">
      <c r="A43" s="22" t="s">
        <v>66</v>
      </c>
      <c r="B43" s="23">
        <f t="shared" si="1"/>
        <v>65</v>
      </c>
      <c r="C43" s="23">
        <f t="shared" si="2"/>
        <v>47</v>
      </c>
      <c r="D43" s="23">
        <f t="shared" si="3"/>
        <v>19</v>
      </c>
      <c r="E43" s="23">
        <f t="shared" si="4"/>
        <v>0</v>
      </c>
      <c r="H43" s="22" t="s">
        <v>66</v>
      </c>
      <c r="I43" s="23">
        <v>65</v>
      </c>
      <c r="J43" s="23">
        <v>47</v>
      </c>
      <c r="K43" s="23">
        <v>19</v>
      </c>
      <c r="L43" s="23">
        <v>0</v>
      </c>
      <c r="N43" s="22" t="s">
        <v>66</v>
      </c>
      <c r="O43" s="23">
        <v>0</v>
      </c>
      <c r="P43" s="23">
        <v>0</v>
      </c>
      <c r="Q43" s="23">
        <v>0</v>
      </c>
      <c r="R43" s="23">
        <v>0</v>
      </c>
    </row>
    <row r="44" spans="1:18" ht="15.6" x14ac:dyDescent="0.3">
      <c r="A44" s="22" t="s">
        <v>67</v>
      </c>
      <c r="B44" s="23">
        <f t="shared" si="1"/>
        <v>193</v>
      </c>
      <c r="C44" s="23">
        <f t="shared" si="2"/>
        <v>124</v>
      </c>
      <c r="D44" s="23">
        <f t="shared" si="3"/>
        <v>0</v>
      </c>
      <c r="E44" s="23">
        <f t="shared" si="4"/>
        <v>86</v>
      </c>
      <c r="H44" s="22" t="s">
        <v>67</v>
      </c>
      <c r="I44" s="23">
        <v>193</v>
      </c>
      <c r="J44" s="23">
        <v>124</v>
      </c>
      <c r="K44" s="23">
        <v>0</v>
      </c>
      <c r="L44" s="23">
        <v>86</v>
      </c>
      <c r="N44" s="22" t="s">
        <v>67</v>
      </c>
      <c r="O44" s="23">
        <v>0</v>
      </c>
      <c r="P44" s="23">
        <v>0</v>
      </c>
      <c r="Q44" s="23">
        <v>0</v>
      </c>
      <c r="R44" s="23">
        <v>0</v>
      </c>
    </row>
    <row r="45" spans="1:18" ht="15.6" x14ac:dyDescent="0.3">
      <c r="A45" s="22" t="s">
        <v>68</v>
      </c>
      <c r="B45" s="23">
        <f t="shared" si="1"/>
        <v>62</v>
      </c>
      <c r="C45" s="23">
        <f t="shared" si="2"/>
        <v>37</v>
      </c>
      <c r="D45" s="23">
        <f t="shared" si="3"/>
        <v>23</v>
      </c>
      <c r="E45" s="23">
        <f t="shared" si="4"/>
        <v>26</v>
      </c>
      <c r="H45" s="22" t="s">
        <v>68</v>
      </c>
      <c r="I45" s="23">
        <v>60</v>
      </c>
      <c r="J45" s="23">
        <v>37</v>
      </c>
      <c r="K45" s="23">
        <v>23</v>
      </c>
      <c r="L45" s="23">
        <v>24</v>
      </c>
      <c r="N45" s="22" t="s">
        <v>68</v>
      </c>
      <c r="O45" s="23">
        <v>2</v>
      </c>
      <c r="P45" s="23">
        <v>0</v>
      </c>
      <c r="Q45" s="23">
        <v>0</v>
      </c>
      <c r="R45" s="23">
        <v>2</v>
      </c>
    </row>
    <row r="46" spans="1:18" ht="15.6" x14ac:dyDescent="0.3">
      <c r="A46" s="22" t="s">
        <v>69</v>
      </c>
      <c r="B46" s="23">
        <f t="shared" si="1"/>
        <v>310</v>
      </c>
      <c r="C46" s="23">
        <f t="shared" si="2"/>
        <v>147</v>
      </c>
      <c r="D46" s="23">
        <f t="shared" si="3"/>
        <v>0</v>
      </c>
      <c r="E46" s="23">
        <f t="shared" si="4"/>
        <v>845</v>
      </c>
      <c r="H46" s="22" t="s">
        <v>69</v>
      </c>
      <c r="I46" s="23">
        <v>310</v>
      </c>
      <c r="J46" s="23">
        <v>147</v>
      </c>
      <c r="K46" s="23">
        <v>0</v>
      </c>
      <c r="L46" s="23">
        <v>845</v>
      </c>
      <c r="N46" s="22" t="s">
        <v>69</v>
      </c>
      <c r="O46" s="23">
        <v>0</v>
      </c>
      <c r="P46" s="23">
        <v>0</v>
      </c>
      <c r="Q46" s="23">
        <v>0</v>
      </c>
      <c r="R46" s="23">
        <v>0</v>
      </c>
    </row>
    <row r="47" spans="1:18" ht="15.6" x14ac:dyDescent="0.3">
      <c r="A47" s="22" t="s">
        <v>70</v>
      </c>
      <c r="B47" s="23">
        <f t="shared" si="1"/>
        <v>829</v>
      </c>
      <c r="C47" s="23">
        <f t="shared" si="2"/>
        <v>749</v>
      </c>
      <c r="D47" s="23">
        <f t="shared" si="3"/>
        <v>685</v>
      </c>
      <c r="E47" s="23">
        <f t="shared" si="4"/>
        <v>958</v>
      </c>
      <c r="H47" s="22" t="s">
        <v>70</v>
      </c>
      <c r="I47" s="23">
        <v>829</v>
      </c>
      <c r="J47" s="23">
        <v>749</v>
      </c>
      <c r="K47" s="23">
        <v>685</v>
      </c>
      <c r="L47" s="23">
        <v>958</v>
      </c>
      <c r="N47" s="22" t="s">
        <v>70</v>
      </c>
      <c r="O47" s="23">
        <v>0</v>
      </c>
      <c r="P47" s="23">
        <v>0</v>
      </c>
      <c r="Q47" s="23">
        <v>0</v>
      </c>
      <c r="R47" s="23">
        <v>0</v>
      </c>
    </row>
    <row r="48" spans="1:18" ht="15.6" x14ac:dyDescent="0.3">
      <c r="A48" s="22" t="s">
        <v>71</v>
      </c>
      <c r="B48" s="23">
        <f t="shared" si="1"/>
        <v>29</v>
      </c>
      <c r="C48" s="23">
        <f t="shared" si="2"/>
        <v>27</v>
      </c>
      <c r="D48" s="23">
        <f t="shared" si="3"/>
        <v>1</v>
      </c>
      <c r="E48" s="23">
        <f t="shared" si="4"/>
        <v>47</v>
      </c>
      <c r="H48" s="22" t="s">
        <v>71</v>
      </c>
      <c r="I48" s="23">
        <v>29</v>
      </c>
      <c r="J48" s="23">
        <v>27</v>
      </c>
      <c r="K48" s="23">
        <v>1</v>
      </c>
      <c r="L48" s="23">
        <v>47</v>
      </c>
      <c r="N48" s="22" t="s">
        <v>71</v>
      </c>
      <c r="O48" s="23">
        <v>0</v>
      </c>
      <c r="P48" s="23">
        <v>0</v>
      </c>
      <c r="Q48" s="23">
        <v>0</v>
      </c>
      <c r="R48" s="23">
        <v>0</v>
      </c>
    </row>
    <row r="49" spans="1:18" ht="15.6" x14ac:dyDescent="0.3">
      <c r="A49" s="22" t="s">
        <v>72</v>
      </c>
      <c r="B49" s="23">
        <f t="shared" si="1"/>
        <v>393</v>
      </c>
      <c r="C49" s="23">
        <f t="shared" si="2"/>
        <v>393</v>
      </c>
      <c r="D49" s="23">
        <f t="shared" si="3"/>
        <v>0</v>
      </c>
      <c r="E49" s="23">
        <f t="shared" si="4"/>
        <v>187</v>
      </c>
      <c r="H49" s="22" t="s">
        <v>72</v>
      </c>
      <c r="I49" s="23">
        <v>393</v>
      </c>
      <c r="J49" s="23">
        <v>393</v>
      </c>
      <c r="K49" s="23">
        <v>0</v>
      </c>
      <c r="L49" s="23">
        <v>187</v>
      </c>
      <c r="N49" s="22" t="s">
        <v>72</v>
      </c>
      <c r="O49" s="23">
        <v>0</v>
      </c>
      <c r="P49" s="23">
        <v>0</v>
      </c>
      <c r="Q49" s="23">
        <v>0</v>
      </c>
      <c r="R49" s="23">
        <v>0</v>
      </c>
    </row>
    <row r="50" spans="1:18" ht="15.6" x14ac:dyDescent="0.3">
      <c r="A50" s="22" t="s">
        <v>73</v>
      </c>
      <c r="B50" s="23">
        <f t="shared" si="1"/>
        <v>267</v>
      </c>
      <c r="C50" s="23">
        <f t="shared" si="2"/>
        <v>146</v>
      </c>
      <c r="D50" s="23">
        <f t="shared" si="3"/>
        <v>32</v>
      </c>
      <c r="E50" s="23">
        <f t="shared" si="4"/>
        <v>1091</v>
      </c>
      <c r="H50" s="22" t="s">
        <v>73</v>
      </c>
      <c r="I50" s="23">
        <v>267</v>
      </c>
      <c r="J50" s="23">
        <v>146</v>
      </c>
      <c r="K50" s="23">
        <v>32</v>
      </c>
      <c r="L50" s="23">
        <v>1091</v>
      </c>
      <c r="N50" s="22" t="s">
        <v>73</v>
      </c>
      <c r="O50" s="23">
        <v>0</v>
      </c>
      <c r="P50" s="23">
        <v>0</v>
      </c>
      <c r="Q50" s="23">
        <v>0</v>
      </c>
      <c r="R50" s="23">
        <v>0</v>
      </c>
    </row>
    <row r="51" spans="1:18" ht="15.6" x14ac:dyDescent="0.3">
      <c r="A51" s="22" t="s">
        <v>74</v>
      </c>
      <c r="B51" s="23">
        <f t="shared" si="1"/>
        <v>10</v>
      </c>
      <c r="C51" s="23">
        <f t="shared" si="2"/>
        <v>10</v>
      </c>
      <c r="D51" s="23">
        <f t="shared" si="3"/>
        <v>0</v>
      </c>
      <c r="E51" s="23">
        <f t="shared" si="4"/>
        <v>0</v>
      </c>
      <c r="H51" s="22" t="s">
        <v>74</v>
      </c>
      <c r="I51" s="23">
        <v>0</v>
      </c>
      <c r="J51" s="23">
        <v>0</v>
      </c>
      <c r="K51" s="23">
        <v>0</v>
      </c>
      <c r="L51" s="23">
        <v>0</v>
      </c>
      <c r="N51" s="22" t="s">
        <v>74</v>
      </c>
      <c r="O51" s="23">
        <v>10</v>
      </c>
      <c r="P51" s="23">
        <v>10</v>
      </c>
      <c r="Q51" s="23">
        <v>0</v>
      </c>
      <c r="R51" s="23">
        <v>0</v>
      </c>
    </row>
    <row r="52" spans="1:18" ht="15.6" x14ac:dyDescent="0.3">
      <c r="A52" s="22" t="s">
        <v>75</v>
      </c>
      <c r="B52" s="23">
        <f t="shared" si="1"/>
        <v>9310</v>
      </c>
      <c r="C52" s="23">
        <f t="shared" si="2"/>
        <v>1460</v>
      </c>
      <c r="D52" s="23">
        <f t="shared" si="3"/>
        <v>662</v>
      </c>
      <c r="E52" s="23">
        <f t="shared" si="4"/>
        <v>83194</v>
      </c>
      <c r="H52" s="22" t="s">
        <v>75</v>
      </c>
      <c r="I52" s="23">
        <v>4655</v>
      </c>
      <c r="J52" s="23">
        <v>5</v>
      </c>
      <c r="K52" s="23">
        <v>331</v>
      </c>
      <c r="L52" s="23">
        <v>63089</v>
      </c>
      <c r="N52" s="22" t="s">
        <v>75</v>
      </c>
      <c r="O52" s="23">
        <v>4655</v>
      </c>
      <c r="P52" s="23">
        <v>1455</v>
      </c>
      <c r="Q52" s="23">
        <v>331</v>
      </c>
      <c r="R52" s="23">
        <v>20105</v>
      </c>
    </row>
    <row r="53" spans="1:18" ht="15.6" x14ac:dyDescent="0.3">
      <c r="A53" s="22" t="s">
        <v>76</v>
      </c>
      <c r="B53" s="23">
        <f t="shared" si="1"/>
        <v>44</v>
      </c>
      <c r="C53" s="23">
        <f t="shared" si="2"/>
        <v>43</v>
      </c>
      <c r="D53" s="23">
        <f t="shared" si="3"/>
        <v>14</v>
      </c>
      <c r="E53" s="23">
        <f t="shared" si="4"/>
        <v>14</v>
      </c>
      <c r="H53" s="22" t="s">
        <v>76</v>
      </c>
      <c r="I53" s="23">
        <v>44</v>
      </c>
      <c r="J53" s="23">
        <v>43</v>
      </c>
      <c r="K53" s="23">
        <v>14</v>
      </c>
      <c r="L53" s="23">
        <v>14</v>
      </c>
      <c r="N53" s="22" t="s">
        <v>76</v>
      </c>
      <c r="O53" s="23">
        <v>0</v>
      </c>
      <c r="P53" s="23">
        <v>0</v>
      </c>
      <c r="Q53" s="23">
        <v>0</v>
      </c>
      <c r="R53" s="23">
        <v>0</v>
      </c>
    </row>
    <row r="54" spans="1:18" ht="15.6" x14ac:dyDescent="0.3">
      <c r="A54" s="22" t="s">
        <v>77</v>
      </c>
      <c r="B54" s="23">
        <f t="shared" si="1"/>
        <v>18</v>
      </c>
      <c r="C54" s="23">
        <f t="shared" si="2"/>
        <v>13</v>
      </c>
      <c r="D54" s="23">
        <f t="shared" si="3"/>
        <v>4</v>
      </c>
      <c r="E54" s="23">
        <f t="shared" si="4"/>
        <v>12</v>
      </c>
      <c r="H54" s="22" t="s">
        <v>77</v>
      </c>
      <c r="I54" s="23">
        <v>15</v>
      </c>
      <c r="J54" s="23">
        <v>10</v>
      </c>
      <c r="K54" s="23">
        <v>4</v>
      </c>
      <c r="L54" s="23">
        <v>11</v>
      </c>
      <c r="N54" s="22" t="s">
        <v>77</v>
      </c>
      <c r="O54" s="23">
        <v>3</v>
      </c>
      <c r="P54" s="23">
        <v>3</v>
      </c>
      <c r="Q54" s="23">
        <v>0</v>
      </c>
      <c r="R54" s="23">
        <v>1</v>
      </c>
    </row>
    <row r="55" spans="1:18" ht="15.6" x14ac:dyDescent="0.3">
      <c r="A55" s="22" t="s">
        <v>78</v>
      </c>
      <c r="B55" s="23">
        <f t="shared" si="1"/>
        <v>214</v>
      </c>
      <c r="C55" s="23">
        <f t="shared" si="2"/>
        <v>186</v>
      </c>
      <c r="D55" s="23">
        <f t="shared" si="3"/>
        <v>13</v>
      </c>
      <c r="E55" s="23">
        <f t="shared" si="4"/>
        <v>132</v>
      </c>
      <c r="H55" s="22" t="s">
        <v>78</v>
      </c>
      <c r="I55" s="23">
        <v>214</v>
      </c>
      <c r="J55" s="23">
        <v>186</v>
      </c>
      <c r="K55" s="23">
        <v>13</v>
      </c>
      <c r="L55" s="23">
        <v>132</v>
      </c>
      <c r="N55" s="22" t="s">
        <v>78</v>
      </c>
      <c r="O55" s="23">
        <v>0</v>
      </c>
      <c r="P55" s="23">
        <v>0</v>
      </c>
      <c r="Q55" s="23">
        <v>0</v>
      </c>
      <c r="R55" s="23">
        <v>0</v>
      </c>
    </row>
    <row r="56" spans="1:18" ht="15.6" x14ac:dyDescent="0.3">
      <c r="A56" s="22" t="s">
        <v>79</v>
      </c>
      <c r="B56" s="23">
        <f t="shared" si="1"/>
        <v>19</v>
      </c>
      <c r="C56" s="23">
        <f t="shared" si="2"/>
        <v>37</v>
      </c>
      <c r="D56" s="23">
        <f t="shared" si="3"/>
        <v>6</v>
      </c>
      <c r="E56" s="23">
        <f t="shared" si="4"/>
        <v>67</v>
      </c>
      <c r="H56" s="22" t="s">
        <v>79</v>
      </c>
      <c r="I56" s="23">
        <v>19</v>
      </c>
      <c r="J56" s="23">
        <v>37</v>
      </c>
      <c r="K56" s="23">
        <v>6</v>
      </c>
      <c r="L56" s="23">
        <v>67</v>
      </c>
      <c r="N56" s="22" t="s">
        <v>79</v>
      </c>
      <c r="O56" s="23">
        <v>0</v>
      </c>
      <c r="P56" s="23">
        <v>0</v>
      </c>
      <c r="Q56" s="23">
        <v>0</v>
      </c>
      <c r="R56" s="23">
        <v>0</v>
      </c>
    </row>
    <row r="57" spans="1:18" ht="15.6" x14ac:dyDescent="0.3">
      <c r="A57" s="22" t="s">
        <v>80</v>
      </c>
      <c r="B57" s="23">
        <f t="shared" si="1"/>
        <v>145</v>
      </c>
      <c r="C57" s="23">
        <f t="shared" si="2"/>
        <v>66</v>
      </c>
      <c r="D57" s="23">
        <f t="shared" si="3"/>
        <v>25</v>
      </c>
      <c r="E57" s="23">
        <f t="shared" si="4"/>
        <v>256</v>
      </c>
      <c r="H57" s="22" t="s">
        <v>80</v>
      </c>
      <c r="I57" s="23">
        <v>145</v>
      </c>
      <c r="J57" s="23">
        <v>66</v>
      </c>
      <c r="K57" s="23">
        <v>25</v>
      </c>
      <c r="L57" s="23">
        <v>256</v>
      </c>
      <c r="N57" s="22" t="s">
        <v>80</v>
      </c>
      <c r="O57" s="23">
        <v>0</v>
      </c>
      <c r="P57" s="23">
        <v>0</v>
      </c>
      <c r="Q57" s="23">
        <v>0</v>
      </c>
      <c r="R57" s="23">
        <v>0</v>
      </c>
    </row>
    <row r="58" spans="1:18" ht="15.6" x14ac:dyDescent="0.3">
      <c r="A58" s="22" t="s">
        <v>81</v>
      </c>
      <c r="B58" s="23">
        <f t="shared" si="1"/>
        <v>1</v>
      </c>
      <c r="C58" s="23">
        <f t="shared" si="2"/>
        <v>3</v>
      </c>
      <c r="D58" s="23">
        <f t="shared" si="3"/>
        <v>0</v>
      </c>
      <c r="E58" s="23">
        <f t="shared" si="4"/>
        <v>1</v>
      </c>
      <c r="H58" s="22" t="s">
        <v>81</v>
      </c>
      <c r="I58" s="23">
        <v>1</v>
      </c>
      <c r="J58" s="23">
        <v>3</v>
      </c>
      <c r="K58" s="23">
        <v>0</v>
      </c>
      <c r="L58" s="23">
        <v>1</v>
      </c>
      <c r="N58" s="22" t="s">
        <v>81</v>
      </c>
      <c r="O58" s="23">
        <v>0</v>
      </c>
      <c r="P58" s="23">
        <v>0</v>
      </c>
      <c r="Q58" s="23">
        <v>0</v>
      </c>
      <c r="R58" s="23">
        <v>0</v>
      </c>
    </row>
    <row r="59" spans="1:18" ht="15.6" x14ac:dyDescent="0.3">
      <c r="A59" s="22" t="s">
        <v>82</v>
      </c>
      <c r="B59" s="23">
        <f t="shared" si="1"/>
        <v>44</v>
      </c>
      <c r="C59" s="23">
        <f t="shared" si="2"/>
        <v>34</v>
      </c>
      <c r="D59" s="23">
        <f t="shared" si="3"/>
        <v>0</v>
      </c>
      <c r="E59" s="23">
        <f t="shared" si="4"/>
        <v>67</v>
      </c>
      <c r="H59" s="22" t="s">
        <v>82</v>
      </c>
      <c r="I59" s="23">
        <v>44</v>
      </c>
      <c r="J59" s="23">
        <v>34</v>
      </c>
      <c r="K59" s="23">
        <v>0</v>
      </c>
      <c r="L59" s="23">
        <v>67</v>
      </c>
      <c r="N59" s="22" t="s">
        <v>82</v>
      </c>
      <c r="O59" s="23">
        <v>0</v>
      </c>
      <c r="P59" s="23">
        <v>0</v>
      </c>
      <c r="Q59" s="23">
        <v>0</v>
      </c>
      <c r="R59" s="23">
        <v>0</v>
      </c>
    </row>
    <row r="60" spans="1:18" ht="15.6" x14ac:dyDescent="0.3">
      <c r="A60" s="22" t="s">
        <v>83</v>
      </c>
      <c r="B60" s="23">
        <f t="shared" si="1"/>
        <v>24</v>
      </c>
      <c r="C60" s="23">
        <f t="shared" si="2"/>
        <v>14</v>
      </c>
      <c r="D60" s="23">
        <f t="shared" si="3"/>
        <v>12</v>
      </c>
      <c r="E60" s="23">
        <f t="shared" si="4"/>
        <v>111</v>
      </c>
      <c r="H60" s="22" t="s">
        <v>83</v>
      </c>
      <c r="I60" s="23">
        <v>24</v>
      </c>
      <c r="J60" s="23">
        <v>14</v>
      </c>
      <c r="K60" s="23">
        <v>12</v>
      </c>
      <c r="L60" s="23">
        <v>111</v>
      </c>
      <c r="N60" s="22" t="s">
        <v>83</v>
      </c>
      <c r="O60" s="23">
        <v>0</v>
      </c>
      <c r="P60" s="23">
        <v>0</v>
      </c>
      <c r="Q60" s="23">
        <v>0</v>
      </c>
      <c r="R60" s="23">
        <v>0</v>
      </c>
    </row>
    <row r="61" spans="1:18" ht="15.6" x14ac:dyDescent="0.3">
      <c r="A61" s="22" t="s">
        <v>84</v>
      </c>
      <c r="B61" s="23">
        <f t="shared" si="1"/>
        <v>22</v>
      </c>
      <c r="C61" s="23">
        <f t="shared" si="2"/>
        <v>29</v>
      </c>
      <c r="D61" s="23">
        <f t="shared" si="3"/>
        <v>4</v>
      </c>
      <c r="E61" s="23">
        <f t="shared" si="4"/>
        <v>53</v>
      </c>
      <c r="H61" s="22" t="s">
        <v>84</v>
      </c>
      <c r="I61" s="23">
        <v>22</v>
      </c>
      <c r="J61" s="23">
        <v>29</v>
      </c>
      <c r="K61" s="23">
        <v>4</v>
      </c>
      <c r="L61" s="23">
        <v>53</v>
      </c>
      <c r="N61" s="22" t="s">
        <v>84</v>
      </c>
      <c r="O61" s="23">
        <v>0</v>
      </c>
      <c r="P61" s="23">
        <v>0</v>
      </c>
      <c r="Q61" s="23">
        <v>0</v>
      </c>
      <c r="R61" s="23">
        <v>0</v>
      </c>
    </row>
    <row r="62" spans="1:18" ht="15.6" x14ac:dyDescent="0.3">
      <c r="A62" s="22" t="s">
        <v>85</v>
      </c>
      <c r="B62" s="23">
        <f t="shared" si="1"/>
        <v>85</v>
      </c>
      <c r="C62" s="23">
        <f t="shared" si="2"/>
        <v>68</v>
      </c>
      <c r="D62" s="23">
        <f t="shared" si="3"/>
        <v>30</v>
      </c>
      <c r="E62" s="23">
        <f t="shared" si="4"/>
        <v>38</v>
      </c>
      <c r="H62" s="22" t="s">
        <v>85</v>
      </c>
      <c r="I62" s="23">
        <v>85</v>
      </c>
      <c r="J62" s="23">
        <v>68</v>
      </c>
      <c r="K62" s="23">
        <v>30</v>
      </c>
      <c r="L62" s="23">
        <v>38</v>
      </c>
      <c r="N62" s="22" t="s">
        <v>85</v>
      </c>
      <c r="O62" s="23">
        <v>0</v>
      </c>
      <c r="P62" s="23">
        <v>0</v>
      </c>
      <c r="Q62" s="23">
        <v>0</v>
      </c>
      <c r="R62" s="23">
        <v>0</v>
      </c>
    </row>
    <row r="63" spans="1:18" ht="15.6" x14ac:dyDescent="0.3">
      <c r="A63" s="22" t="s">
        <v>86</v>
      </c>
      <c r="B63" s="23">
        <f t="shared" si="1"/>
        <v>54</v>
      </c>
      <c r="C63" s="23">
        <f t="shared" si="2"/>
        <v>32</v>
      </c>
      <c r="D63" s="23">
        <f t="shared" si="3"/>
        <v>22</v>
      </c>
      <c r="E63" s="23">
        <f t="shared" si="4"/>
        <v>54</v>
      </c>
      <c r="H63" s="22" t="s">
        <v>86</v>
      </c>
      <c r="I63" s="23">
        <v>54</v>
      </c>
      <c r="J63" s="23">
        <v>32</v>
      </c>
      <c r="K63" s="23">
        <v>22</v>
      </c>
      <c r="L63" s="23">
        <v>54</v>
      </c>
      <c r="N63" s="22" t="s">
        <v>86</v>
      </c>
      <c r="O63" s="23">
        <v>0</v>
      </c>
      <c r="P63" s="23">
        <v>0</v>
      </c>
      <c r="Q63" s="23">
        <v>0</v>
      </c>
      <c r="R63" s="23">
        <v>0</v>
      </c>
    </row>
    <row r="64" spans="1:18" ht="15.6" x14ac:dyDescent="0.3">
      <c r="A64" s="22" t="s">
        <v>87</v>
      </c>
      <c r="B64" s="23">
        <f t="shared" si="1"/>
        <v>330</v>
      </c>
      <c r="C64" s="23">
        <f t="shared" si="2"/>
        <v>439</v>
      </c>
      <c r="D64" s="23">
        <f t="shared" si="3"/>
        <v>28</v>
      </c>
      <c r="E64" s="23">
        <f t="shared" si="4"/>
        <v>73</v>
      </c>
      <c r="H64" s="22" t="s">
        <v>87</v>
      </c>
      <c r="I64" s="23">
        <v>330</v>
      </c>
      <c r="J64" s="23">
        <v>439</v>
      </c>
      <c r="K64" s="23">
        <v>28</v>
      </c>
      <c r="L64" s="23">
        <v>73</v>
      </c>
      <c r="N64" s="22" t="s">
        <v>87</v>
      </c>
      <c r="O64" s="23">
        <v>0</v>
      </c>
      <c r="P64" s="23">
        <v>0</v>
      </c>
      <c r="Q64" s="23">
        <v>0</v>
      </c>
      <c r="R64" s="23">
        <v>0</v>
      </c>
    </row>
    <row r="65" spans="1:18" ht="15.6" x14ac:dyDescent="0.3">
      <c r="A65" s="22" t="s">
        <v>88</v>
      </c>
      <c r="B65" s="23">
        <f t="shared" si="1"/>
        <v>48</v>
      </c>
      <c r="C65" s="23">
        <f t="shared" si="2"/>
        <v>22</v>
      </c>
      <c r="D65" s="23">
        <f t="shared" si="3"/>
        <v>9</v>
      </c>
      <c r="E65" s="23">
        <f t="shared" si="4"/>
        <v>48</v>
      </c>
      <c r="H65" s="22" t="s">
        <v>88</v>
      </c>
      <c r="I65" s="23">
        <v>39</v>
      </c>
      <c r="J65" s="23">
        <v>18</v>
      </c>
      <c r="K65" s="23">
        <v>9</v>
      </c>
      <c r="L65" s="23">
        <v>35</v>
      </c>
      <c r="N65" s="22" t="s">
        <v>88</v>
      </c>
      <c r="O65" s="23">
        <v>9</v>
      </c>
      <c r="P65" s="23">
        <v>4</v>
      </c>
      <c r="Q65" s="23">
        <v>0</v>
      </c>
      <c r="R65" s="23">
        <v>13</v>
      </c>
    </row>
    <row r="66" spans="1:18" ht="15.6" x14ac:dyDescent="0.3">
      <c r="A66" s="22" t="s">
        <v>89</v>
      </c>
      <c r="B66" s="23">
        <f t="shared" si="1"/>
        <v>187</v>
      </c>
      <c r="C66" s="23">
        <f t="shared" si="2"/>
        <v>243</v>
      </c>
      <c r="D66" s="23">
        <f t="shared" si="3"/>
        <v>32</v>
      </c>
      <c r="E66" s="23">
        <f t="shared" si="4"/>
        <v>150</v>
      </c>
      <c r="H66" s="22" t="s">
        <v>89</v>
      </c>
      <c r="I66" s="23">
        <v>187</v>
      </c>
      <c r="J66" s="23">
        <v>243</v>
      </c>
      <c r="K66" s="23">
        <v>32</v>
      </c>
      <c r="L66" s="23">
        <v>150</v>
      </c>
      <c r="N66" s="22" t="s">
        <v>89</v>
      </c>
      <c r="O66" s="23">
        <v>0</v>
      </c>
      <c r="P66" s="23">
        <v>0</v>
      </c>
      <c r="Q66" s="23">
        <v>0</v>
      </c>
      <c r="R66" s="23">
        <v>0</v>
      </c>
    </row>
    <row r="67" spans="1:18" ht="15.6" x14ac:dyDescent="0.3">
      <c r="A67" s="22" t="s">
        <v>90</v>
      </c>
      <c r="B67" s="23">
        <f t="shared" ref="B67:B68" si="5">I67+O67</f>
        <v>15</v>
      </c>
      <c r="C67" s="23">
        <f t="shared" ref="C67:C68" si="6">J67+P67</f>
        <v>11</v>
      </c>
      <c r="D67" s="23">
        <f t="shared" ref="D67:D68" si="7">K67+Q67</f>
        <v>0</v>
      </c>
      <c r="E67" s="23">
        <f t="shared" ref="E67:E68" si="8">L67+R67</f>
        <v>60</v>
      </c>
      <c r="H67" s="22" t="s">
        <v>90</v>
      </c>
      <c r="I67" s="23">
        <v>15</v>
      </c>
      <c r="J67" s="23">
        <v>11</v>
      </c>
      <c r="K67" s="23">
        <v>0</v>
      </c>
      <c r="L67" s="23">
        <v>60</v>
      </c>
      <c r="N67" s="22" t="s">
        <v>90</v>
      </c>
      <c r="O67" s="23">
        <v>0</v>
      </c>
      <c r="P67" s="23">
        <v>0</v>
      </c>
      <c r="Q67" s="23">
        <v>0</v>
      </c>
      <c r="R67" s="23">
        <v>0</v>
      </c>
    </row>
    <row r="68" spans="1:18" ht="15.6" x14ac:dyDescent="0.3">
      <c r="A68" s="22" t="s">
        <v>91</v>
      </c>
      <c r="B68" s="23">
        <f t="shared" si="5"/>
        <v>668</v>
      </c>
      <c r="C68" s="23">
        <f t="shared" si="6"/>
        <v>1092</v>
      </c>
      <c r="D68" s="23">
        <f t="shared" si="7"/>
        <v>0</v>
      </c>
      <c r="E68" s="23">
        <f t="shared" si="8"/>
        <v>194</v>
      </c>
      <c r="H68" s="22" t="s">
        <v>91</v>
      </c>
      <c r="I68" s="23">
        <v>668</v>
      </c>
      <c r="J68" s="23">
        <v>1092</v>
      </c>
      <c r="K68" s="23">
        <v>0</v>
      </c>
      <c r="L68" s="23">
        <v>194</v>
      </c>
      <c r="N68" s="22" t="s">
        <v>91</v>
      </c>
      <c r="O68" s="23">
        <v>0</v>
      </c>
      <c r="P68" s="23">
        <v>0</v>
      </c>
      <c r="Q68" s="23">
        <v>0</v>
      </c>
      <c r="R68" s="23">
        <v>0</v>
      </c>
    </row>
    <row r="69" spans="1:18" ht="15.6" x14ac:dyDescent="0.3">
      <c r="A69" s="24" t="s">
        <v>92</v>
      </c>
      <c r="B69" s="25">
        <f>SUM(B2:B68)</f>
        <v>24510</v>
      </c>
      <c r="C69" s="25">
        <f t="shared" ref="C69:E69" si="9">SUM(C2:C68)</f>
        <v>13472</v>
      </c>
      <c r="D69" s="25">
        <f t="shared" si="9"/>
        <v>2232</v>
      </c>
      <c r="E69" s="25">
        <f t="shared" si="9"/>
        <v>104062</v>
      </c>
      <c r="H69" s="24" t="s">
        <v>92</v>
      </c>
      <c r="I69" s="25">
        <f>SUM(I2:I68)</f>
        <v>18851</v>
      </c>
      <c r="J69" s="25">
        <f>SUM(J2:J68)</f>
        <v>11376</v>
      </c>
      <c r="K69" s="25">
        <f>SUM(K2:K68)</f>
        <v>1891</v>
      </c>
      <c r="L69" s="25">
        <f>SUM(L2:L68)</f>
        <v>83131</v>
      </c>
      <c r="N69" s="24" t="s">
        <v>92</v>
      </c>
      <c r="O69" s="25">
        <f>SUM(O2:O68)</f>
        <v>5659</v>
      </c>
      <c r="P69" s="25">
        <f>SUM(P2:P68)</f>
        <v>2096</v>
      </c>
      <c r="Q69" s="25">
        <f>SUM(Q2:Q68)</f>
        <v>341</v>
      </c>
      <c r="R69" s="25">
        <f>SUM(R2:R68)</f>
        <v>20931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E69"/>
  <sheetViews>
    <sheetView workbookViewId="0">
      <selection activeCell="H77" sqref="H77"/>
    </sheetView>
  </sheetViews>
  <sheetFormatPr defaultRowHeight="14.4" x14ac:dyDescent="0.3"/>
  <cols>
    <col min="1" max="1" width="18.109375" customWidth="1"/>
    <col min="2" max="2" width="18.33203125" customWidth="1"/>
    <col min="3" max="3" width="19.21875" customWidth="1"/>
    <col min="4" max="4" width="21.77734375" customWidth="1"/>
    <col min="5" max="5" width="27.77734375" customWidth="1"/>
  </cols>
  <sheetData>
    <row r="1" spans="1:5" ht="47.4" thickBot="1" x14ac:dyDescent="0.35">
      <c r="A1" s="5" t="s">
        <v>21</v>
      </c>
      <c r="B1" s="6" t="s">
        <v>22</v>
      </c>
      <c r="C1" s="6" t="s">
        <v>23</v>
      </c>
      <c r="D1" s="6" t="s">
        <v>101</v>
      </c>
      <c r="E1" s="6" t="s">
        <v>24</v>
      </c>
    </row>
    <row r="2" spans="1:5" ht="16.2" thickBot="1" x14ac:dyDescent="0.35">
      <c r="A2" s="7" t="s">
        <v>25</v>
      </c>
      <c r="B2" s="8">
        <f>'ERAP 2 Financial'!B2+'EARP 1 Financial'!B2</f>
        <v>0</v>
      </c>
      <c r="C2" s="9">
        <f>'ERAP 2 Financial'!C2+'EARP 1 Financial'!C2</f>
        <v>8922102.8000000007</v>
      </c>
      <c r="D2" s="10">
        <f>'ERAP 2 Financial'!D2+'EARP 1 Financial'!D2</f>
        <v>474235.70999999996</v>
      </c>
      <c r="E2" s="10">
        <f>'ERAP 2 Financial'!E2+'EARP 1 Financial'!E2</f>
        <v>5149434.6100000013</v>
      </c>
    </row>
    <row r="3" spans="1:5" ht="16.2" thickBot="1" x14ac:dyDescent="0.35">
      <c r="A3" s="7" t="s">
        <v>26</v>
      </c>
      <c r="B3" s="11">
        <f>'ERAP 2 Financial'!B3+'EARP 1 Financial'!B3</f>
        <v>64904995.399999999</v>
      </c>
      <c r="C3" s="9">
        <f>'ERAP 2 Financial'!C3+'EARP 1 Financial'!C3</f>
        <v>55192365.530000001</v>
      </c>
      <c r="D3" s="10">
        <f>'ERAP 2 Financial'!D3+'EARP 1 Financial'!D3</f>
        <v>0</v>
      </c>
      <c r="E3" s="10">
        <f>'ERAP 2 Financial'!E3+'EARP 1 Financial'!E3</f>
        <v>11447122.689999999</v>
      </c>
    </row>
    <row r="4" spans="1:5" ht="16.2" thickBot="1" x14ac:dyDescent="0.35">
      <c r="A4" s="7" t="s">
        <v>27</v>
      </c>
      <c r="B4" s="8">
        <f>'ERAP 2 Financial'!B4+'EARP 1 Financial'!B4</f>
        <v>0</v>
      </c>
      <c r="C4" s="9">
        <f>'ERAP 2 Financial'!C4+'EARP 1 Financial'!C4</f>
        <v>5607008.3599999994</v>
      </c>
      <c r="D4" s="10">
        <f>'ERAP 2 Financial'!D4+'EARP 1 Financial'!D4</f>
        <v>462917.82</v>
      </c>
      <c r="E4" s="10">
        <f>'ERAP 2 Financial'!E4+'EARP 1 Financial'!E4</f>
        <v>2991092.95</v>
      </c>
    </row>
    <row r="5" spans="1:5" ht="16.2" thickBot="1" x14ac:dyDescent="0.35">
      <c r="A5" s="7" t="s">
        <v>28</v>
      </c>
      <c r="B5" s="8">
        <f>'ERAP 2 Financial'!B5+'EARP 1 Financial'!B5</f>
        <v>0</v>
      </c>
      <c r="C5" s="9">
        <f>'ERAP 2 Financial'!C5+'EARP 1 Financial'!C5</f>
        <v>19570275.93</v>
      </c>
      <c r="D5" s="10">
        <f>'ERAP 2 Financial'!D5+'EARP 1 Financial'!D5</f>
        <v>0</v>
      </c>
      <c r="E5" s="10">
        <f>'ERAP 2 Financial'!E5+'EARP 1 Financial'!E5</f>
        <v>8786587.0999999996</v>
      </c>
    </row>
    <row r="6" spans="1:5" ht="16.2" thickBot="1" x14ac:dyDescent="0.35">
      <c r="A6" s="7" t="s">
        <v>29</v>
      </c>
      <c r="B6" s="8">
        <f>'ERAP 2 Financial'!B6+'EARP 1 Financial'!B6</f>
        <v>0</v>
      </c>
      <c r="C6" s="9">
        <f>'ERAP 2 Financial'!C6+'EARP 1 Financial'!C6</f>
        <v>4147809.01</v>
      </c>
      <c r="D6" s="10">
        <f>'ERAP 2 Financial'!D6+'EARP 1 Financial'!D6</f>
        <v>81759.66</v>
      </c>
      <c r="E6" s="10">
        <f>'ERAP 2 Financial'!E6+'EARP 1 Financial'!E6</f>
        <v>3295860.7300000004</v>
      </c>
    </row>
    <row r="7" spans="1:5" ht="16.2" thickBot="1" x14ac:dyDescent="0.35">
      <c r="A7" s="7" t="s">
        <v>30</v>
      </c>
      <c r="B7" s="11">
        <f>'ERAP 2 Financial'!B7+'EARP 1 Financial'!B7</f>
        <v>22479141.399999999</v>
      </c>
      <c r="C7" s="9">
        <f>'ERAP 2 Financial'!C7+'EARP 1 Financial'!C7</f>
        <v>26958065.68</v>
      </c>
      <c r="D7" s="10">
        <f>'ERAP 2 Financial'!D7+'EARP 1 Financial'!D7</f>
        <v>1365039.8699999999</v>
      </c>
      <c r="E7" s="10">
        <f>'ERAP 2 Financial'!E7+'EARP 1 Financial'!E7</f>
        <v>12297992.82</v>
      </c>
    </row>
    <row r="8" spans="1:5" ht="16.2" thickBot="1" x14ac:dyDescent="0.35">
      <c r="A8" s="7" t="s">
        <v>31</v>
      </c>
      <c r="B8" s="8">
        <f>'ERAP 2 Financial'!B8+'EARP 1 Financial'!B8</f>
        <v>0</v>
      </c>
      <c r="C8" s="9">
        <f>'ERAP 2 Financial'!C8+'EARP 1 Financial'!C8</f>
        <v>10552193.129999999</v>
      </c>
      <c r="D8" s="10">
        <f>'ERAP 2 Financial'!D8+'EARP 1 Financial'!D8</f>
        <v>843662.84000000008</v>
      </c>
      <c r="E8" s="10">
        <f>'ERAP 2 Financial'!E8+'EARP 1 Financial'!E8</f>
        <v>5336398.51</v>
      </c>
    </row>
    <row r="9" spans="1:5" ht="16.2" thickBot="1" x14ac:dyDescent="0.35">
      <c r="A9" s="7" t="s">
        <v>32</v>
      </c>
      <c r="B9" s="8">
        <f>'ERAP 2 Financial'!B9+'EARP 1 Financial'!B9</f>
        <v>0</v>
      </c>
      <c r="C9" s="9">
        <f>'ERAP 2 Financial'!C9+'EARP 1 Financial'!C9</f>
        <v>5224863.92</v>
      </c>
      <c r="D9" s="10">
        <f>'ERAP 2 Financial'!D9+'EARP 1 Financial'!D9</f>
        <v>275703.02999999997</v>
      </c>
      <c r="E9" s="10">
        <f>'ERAP 2 Financial'!E9+'EARP 1 Financial'!E9</f>
        <v>3426199.6099999994</v>
      </c>
    </row>
    <row r="10" spans="1:5" ht="16.2" thickBot="1" x14ac:dyDescent="0.35">
      <c r="A10" s="7" t="s">
        <v>33</v>
      </c>
      <c r="B10" s="11">
        <f>'ERAP 2 Financial'!B10+'EARP 1 Financial'!B10</f>
        <v>33533184.5</v>
      </c>
      <c r="C10" s="9">
        <f>'ERAP 2 Financial'!C10+'EARP 1 Financial'!C10</f>
        <v>29771889.899999999</v>
      </c>
      <c r="D10" s="10">
        <f>'ERAP 2 Financial'!D10+'EARP 1 Financial'!D10</f>
        <v>2150626.02</v>
      </c>
      <c r="E10" s="10">
        <f>'ERAP 2 Financial'!E10+'EARP 1 Financial'!E10</f>
        <v>22338291.689999998</v>
      </c>
    </row>
    <row r="11" spans="1:5" ht="16.2" thickBot="1" x14ac:dyDescent="0.35">
      <c r="A11" s="7" t="s">
        <v>34</v>
      </c>
      <c r="B11" s="8">
        <f>'ERAP 2 Financial'!B11+'EARP 1 Financial'!B11</f>
        <v>0</v>
      </c>
      <c r="C11" s="9">
        <f>'ERAP 2 Financial'!C11+'EARP 1 Financial'!C11</f>
        <v>16270847.939999999</v>
      </c>
      <c r="D11" s="10">
        <f>'ERAP 2 Financial'!D11+'EARP 1 Financial'!D11</f>
        <v>419183.77</v>
      </c>
      <c r="E11" s="10">
        <f>'ERAP 2 Financial'!E11+'EARP 1 Financial'!E11</f>
        <v>12329674.029999999</v>
      </c>
    </row>
    <row r="12" spans="1:5" ht="16.2" thickBot="1" x14ac:dyDescent="0.35">
      <c r="A12" s="7" t="s">
        <v>35</v>
      </c>
      <c r="B12" s="8">
        <f>'ERAP 2 Financial'!B12+'EARP 1 Financial'!B12</f>
        <v>0</v>
      </c>
      <c r="C12" s="9">
        <f>'ERAP 2 Financial'!C12+'EARP 1 Financial'!C12</f>
        <v>11276552.6</v>
      </c>
      <c r="D12" s="10">
        <f>'ERAP 2 Financial'!D12+'EARP 1 Financial'!D12</f>
        <v>383787.58000000007</v>
      </c>
      <c r="E12" s="10">
        <f>'ERAP 2 Financial'!E12+'EARP 1 Financial'!E12</f>
        <v>9641412.7200000007</v>
      </c>
    </row>
    <row r="13" spans="1:5" ht="16.2" thickBot="1" x14ac:dyDescent="0.35">
      <c r="A13" s="7" t="s">
        <v>36</v>
      </c>
      <c r="B13" s="8">
        <f>'ERAP 2 Financial'!B13+'EARP 1 Financial'!B13</f>
        <v>0</v>
      </c>
      <c r="C13" s="9">
        <f>'ERAP 2 Financial'!C13+'EARP 1 Financial'!C13</f>
        <v>385175.95999999996</v>
      </c>
      <c r="D13" s="10">
        <f>'ERAP 2 Financial'!D13+'EARP 1 Financial'!D13</f>
        <v>30493.61</v>
      </c>
      <c r="E13" s="10">
        <f>'ERAP 2 Financial'!E13+'EARP 1 Financial'!E13</f>
        <v>81422.34</v>
      </c>
    </row>
    <row r="14" spans="1:5" ht="16.2" thickBot="1" x14ac:dyDescent="0.35">
      <c r="A14" s="7" t="s">
        <v>37</v>
      </c>
      <c r="B14" s="8">
        <f>'ERAP 2 Financial'!B14+'EARP 1 Financial'!B14</f>
        <v>0</v>
      </c>
      <c r="C14" s="9">
        <f>'ERAP 2 Financial'!C14+'EARP 1 Financial'!C14</f>
        <v>5559110.3799999999</v>
      </c>
      <c r="D14" s="10">
        <f>'ERAP 2 Financial'!D14+'EARP 1 Financial'!D14</f>
        <v>485761</v>
      </c>
      <c r="E14" s="10">
        <f>'ERAP 2 Financial'!E14+'EARP 1 Financial'!E14</f>
        <v>2838265.3200000003</v>
      </c>
    </row>
    <row r="15" spans="1:5" ht="16.2" thickBot="1" x14ac:dyDescent="0.35">
      <c r="A15" s="7" t="s">
        <v>38</v>
      </c>
      <c r="B15" s="8">
        <f>'ERAP 2 Financial'!B15+'EARP 1 Financial'!B15</f>
        <v>0</v>
      </c>
      <c r="C15" s="9">
        <f>'ERAP 2 Financial'!C15+'EARP 1 Financial'!C15</f>
        <v>14064942.5</v>
      </c>
      <c r="D15" s="10">
        <f>'ERAP 2 Financial'!D15+'EARP 1 Financial'!D15</f>
        <v>833584.08000000007</v>
      </c>
      <c r="E15" s="10">
        <f>'ERAP 2 Financial'!E15+'EARP 1 Financial'!E15</f>
        <v>8296755.0800000001</v>
      </c>
    </row>
    <row r="16" spans="1:5" ht="16.2" thickBot="1" x14ac:dyDescent="0.35">
      <c r="A16" s="7" t="s">
        <v>39</v>
      </c>
      <c r="B16" s="11">
        <f>'ERAP 2 Financial'!B16+'EARP 1 Financial'!B16</f>
        <v>28020680.699999999</v>
      </c>
      <c r="C16" s="9">
        <f>'ERAP 2 Financial'!C16+'EARP 1 Financial'!C16</f>
        <v>24877703.32</v>
      </c>
      <c r="D16" s="10">
        <f>'ERAP 2 Financial'!D16+'EARP 1 Financial'!D16</f>
        <v>585914.18000000005</v>
      </c>
      <c r="E16" s="10">
        <f>'ERAP 2 Financial'!E16+'EARP 1 Financial'!E16</f>
        <v>23648164.869999997</v>
      </c>
    </row>
    <row r="17" spans="1:5" ht="16.2" thickBot="1" x14ac:dyDescent="0.35">
      <c r="A17" s="7" t="s">
        <v>40</v>
      </c>
      <c r="B17" s="8">
        <f>'ERAP 2 Financial'!B17+'EARP 1 Financial'!B17</f>
        <v>0</v>
      </c>
      <c r="C17" s="9">
        <f>'ERAP 2 Financial'!C17+'EARP 1 Financial'!C17</f>
        <v>3329299.2600000002</v>
      </c>
      <c r="D17" s="10">
        <f>'ERAP 2 Financial'!D17+'EARP 1 Financial'!D17</f>
        <v>170559.17</v>
      </c>
      <c r="E17" s="10">
        <f>'ERAP 2 Financial'!E17+'EARP 1 Financial'!E17</f>
        <v>1633639.1500000001</v>
      </c>
    </row>
    <row r="18" spans="1:5" ht="16.2" thickBot="1" x14ac:dyDescent="0.35">
      <c r="A18" s="7" t="s">
        <v>41</v>
      </c>
      <c r="B18" s="8">
        <f>'ERAP 2 Financial'!B18+'EARP 1 Financial'!B18</f>
        <v>0</v>
      </c>
      <c r="C18" s="9">
        <f>'ERAP 2 Financial'!C18+'EARP 1 Financial'!C18</f>
        <v>6864655.0999999996</v>
      </c>
      <c r="D18" s="10">
        <f>'ERAP 2 Financial'!D18+'EARP 1 Financial'!D18</f>
        <v>469861.60000000003</v>
      </c>
      <c r="E18" s="10">
        <f>'ERAP 2 Financial'!E18+'EARP 1 Financial'!E18</f>
        <v>2123400.17</v>
      </c>
    </row>
    <row r="19" spans="1:5" ht="16.2" thickBot="1" x14ac:dyDescent="0.35">
      <c r="A19" s="7" t="s">
        <v>42</v>
      </c>
      <c r="B19" s="8">
        <f>'ERAP 2 Financial'!B19+'EARP 1 Financial'!B19</f>
        <v>0</v>
      </c>
      <c r="C19" s="9">
        <f>'ERAP 2 Financial'!C19+'EARP 1 Financial'!C19</f>
        <v>3346102.5300000003</v>
      </c>
      <c r="D19" s="10">
        <f>'ERAP 2 Financial'!D19+'EARP 1 Financial'!D19</f>
        <v>462158.69999999995</v>
      </c>
      <c r="E19" s="10">
        <f>'ERAP 2 Financial'!E19+'EARP 1 Financial'!E19</f>
        <v>805264.16</v>
      </c>
    </row>
    <row r="20" spans="1:5" ht="16.2" thickBot="1" x14ac:dyDescent="0.35">
      <c r="A20" s="7" t="s">
        <v>43</v>
      </c>
      <c r="B20" s="8">
        <f>'ERAP 2 Financial'!B20+'EARP 1 Financial'!B20</f>
        <v>0</v>
      </c>
      <c r="C20" s="9">
        <f>'ERAP 2 Financial'!C20+'EARP 1 Financial'!C20</f>
        <v>5626843.1500000004</v>
      </c>
      <c r="D20" s="10">
        <f>'ERAP 2 Financial'!D20+'EARP 1 Financial'!D20</f>
        <v>459380.18</v>
      </c>
      <c r="E20" s="10">
        <f>'ERAP 2 Financial'!E20+'EARP 1 Financial'!E20</f>
        <v>2807455.57</v>
      </c>
    </row>
    <row r="21" spans="1:5" ht="16.2" thickBot="1" x14ac:dyDescent="0.35">
      <c r="A21" s="7" t="s">
        <v>44</v>
      </c>
      <c r="B21" s="8">
        <f>'ERAP 2 Financial'!B21+'EARP 1 Financial'!B21</f>
        <v>0</v>
      </c>
      <c r="C21" s="9">
        <f>'ERAP 2 Financial'!C21+'EARP 1 Financial'!C21</f>
        <v>7330122.9799999995</v>
      </c>
      <c r="D21" s="10">
        <f>'ERAP 2 Financial'!D21+'EARP 1 Financial'!D21</f>
        <v>562197.41999999993</v>
      </c>
      <c r="E21" s="10">
        <f>'ERAP 2 Financial'!E21+'EARP 1 Financial'!E21</f>
        <v>1764047.96</v>
      </c>
    </row>
    <row r="22" spans="1:5" ht="16.2" thickBot="1" x14ac:dyDescent="0.35">
      <c r="A22" s="7" t="s">
        <v>45</v>
      </c>
      <c r="B22" s="11">
        <f>'ERAP 2 Financial'!B22+'EARP 1 Financial'!B22</f>
        <v>13523330.699999999</v>
      </c>
      <c r="C22" s="9">
        <f>'ERAP 2 Financial'!C22+'EARP 1 Financial'!C22</f>
        <v>12006468.109999999</v>
      </c>
      <c r="D22" s="10">
        <f>'ERAP 2 Financial'!D22+'EARP 1 Financial'!D22</f>
        <v>0</v>
      </c>
      <c r="E22" s="10">
        <f>'ERAP 2 Financial'!E22+'EARP 1 Financial'!E22</f>
        <v>11045568.109999999</v>
      </c>
    </row>
    <row r="23" spans="1:5" ht="16.2" thickBot="1" x14ac:dyDescent="0.35">
      <c r="A23" s="7" t="s">
        <v>46</v>
      </c>
      <c r="B23" s="11">
        <f>'ERAP 2 Financial'!B23+'EARP 1 Financial'!B23</f>
        <v>14853887.199999999</v>
      </c>
      <c r="C23" s="9">
        <f>'ERAP 2 Financial'!C23+'EARP 1 Financial'!C23</f>
        <v>13187781.020000001</v>
      </c>
      <c r="D23" s="10">
        <f>'ERAP 2 Financial'!D23+'EARP 1 Financial'!D23</f>
        <v>511605.62000000005</v>
      </c>
      <c r="E23" s="10">
        <f>'ERAP 2 Financial'!E23+'EARP 1 Financial'!E23</f>
        <v>5199789.5900000017</v>
      </c>
    </row>
    <row r="24" spans="1:5" ht="16.2" thickBot="1" x14ac:dyDescent="0.35">
      <c r="A24" s="7" t="s">
        <v>47</v>
      </c>
      <c r="B24" s="11">
        <f>'ERAP 2 Financial'!B24+'EARP 1 Financial'!B24</f>
        <v>30249465.600000001</v>
      </c>
      <c r="C24" s="9">
        <f>'ERAP 2 Financial'!C24+'EARP 1 Financial'!C24</f>
        <v>37410284.5</v>
      </c>
      <c r="D24" s="10">
        <f>'ERAP 2 Financial'!D24+'EARP 1 Financial'!D24</f>
        <v>12444.34</v>
      </c>
      <c r="E24" s="10">
        <f>'ERAP 2 Financial'!E24+'EARP 1 Financial'!E24</f>
        <v>16312738.75</v>
      </c>
    </row>
    <row r="25" spans="1:5" ht="16.2" thickBot="1" x14ac:dyDescent="0.35">
      <c r="A25" s="7" t="s">
        <v>48</v>
      </c>
      <c r="B25" s="8">
        <f>'ERAP 2 Financial'!B25+'EARP 1 Financial'!B25</f>
        <v>0</v>
      </c>
      <c r="C25" s="9">
        <f>'ERAP 2 Financial'!C25+'EARP 1 Financial'!C25</f>
        <v>2590648.34</v>
      </c>
      <c r="D25" s="10">
        <f>'ERAP 2 Financial'!D25+'EARP 1 Financial'!D25</f>
        <v>143718.21000000002</v>
      </c>
      <c r="E25" s="10">
        <f>'ERAP 2 Financial'!E25+'EARP 1 Financial'!E25</f>
        <v>1588320.83</v>
      </c>
    </row>
    <row r="26" spans="1:5" ht="16.2" thickBot="1" x14ac:dyDescent="0.35">
      <c r="A26" s="7" t="s">
        <v>49</v>
      </c>
      <c r="B26" s="11">
        <f>'ERAP 2 Financial'!B26+'EARP 1 Financial'!B26</f>
        <v>14396420</v>
      </c>
      <c r="C26" s="9">
        <f>'ERAP 2 Financial'!C26+'EARP 1 Financial'!C26</f>
        <v>17804419.32</v>
      </c>
      <c r="D26" s="10">
        <f>'ERAP 2 Financial'!D26+'EARP 1 Financial'!D26</f>
        <v>1136003.6400000001</v>
      </c>
      <c r="E26" s="10">
        <f>'ERAP 2 Financial'!E26+'EARP 1 Financial'!E26</f>
        <v>6529687.0399999991</v>
      </c>
    </row>
    <row r="27" spans="1:5" ht="16.2" thickBot="1" x14ac:dyDescent="0.35">
      <c r="A27" s="7" t="s">
        <v>50</v>
      </c>
      <c r="B27" s="8">
        <f>'ERAP 2 Financial'!B27+'EARP 1 Financial'!B27</f>
        <v>0</v>
      </c>
      <c r="C27" s="9">
        <f>'ERAP 2 Financial'!C27+'EARP 1 Financial'!C27</f>
        <v>11197040.23</v>
      </c>
      <c r="D27" s="10">
        <f>'ERAP 2 Financial'!D27+'EARP 1 Financial'!D27</f>
        <v>871998.71000000008</v>
      </c>
      <c r="E27" s="10">
        <f>'ERAP 2 Financial'!E27+'EARP 1 Financial'!E27</f>
        <v>5433903.5</v>
      </c>
    </row>
    <row r="28" spans="1:5" ht="16.2" thickBot="1" x14ac:dyDescent="0.35">
      <c r="A28" s="7" t="s">
        <v>51</v>
      </c>
      <c r="B28" s="8">
        <f>'ERAP 2 Financial'!B28+'EARP 1 Financial'!B28</f>
        <v>0</v>
      </c>
      <c r="C28" s="9">
        <f>'ERAP 2 Financial'!C28+'EARP 1 Financial'!C28</f>
        <v>627697.38</v>
      </c>
      <c r="D28" s="10">
        <f>'ERAP 2 Financial'!D28+'EARP 1 Financial'!D28</f>
        <v>7307.1399999999994</v>
      </c>
      <c r="E28" s="10">
        <f>'ERAP 2 Financial'!E28+'EARP 1 Financial'!E28</f>
        <v>572180.57999999996</v>
      </c>
    </row>
    <row r="29" spans="1:5" ht="16.2" thickBot="1" x14ac:dyDescent="0.35">
      <c r="A29" s="7" t="s">
        <v>52</v>
      </c>
      <c r="B29" s="8">
        <f>'ERAP 2 Financial'!B29+'EARP 1 Financial'!B29</f>
        <v>0</v>
      </c>
      <c r="C29" s="9">
        <f>'ERAP 2 Financial'!C29+'EARP 1 Financial'!C29</f>
        <v>13427630.879999999</v>
      </c>
      <c r="D29" s="10">
        <f>'ERAP 2 Financial'!D29+'EARP 1 Financial'!D29</f>
        <v>959390.68999999983</v>
      </c>
      <c r="E29" s="10">
        <f>'ERAP 2 Financial'!E29+'EARP 1 Financial'!E29</f>
        <v>5647391.5600000005</v>
      </c>
    </row>
    <row r="30" spans="1:5" ht="16.2" thickBot="1" x14ac:dyDescent="0.35">
      <c r="A30" s="7" t="s">
        <v>53</v>
      </c>
      <c r="B30" s="8">
        <f>'ERAP 2 Financial'!B30+'EARP 1 Financial'!B30</f>
        <v>0</v>
      </c>
      <c r="C30" s="9">
        <f>'ERAP 2 Financial'!C30+'EARP 1 Financial'!C30</f>
        <v>1258512.8900000001</v>
      </c>
      <c r="D30" s="10">
        <f>'ERAP 2 Financial'!D30+'EARP 1 Financial'!D30</f>
        <v>39787.450000000004</v>
      </c>
      <c r="E30" s="10">
        <f>'ERAP 2 Financial'!E30+'EARP 1 Financial'!E30</f>
        <v>791894.46</v>
      </c>
    </row>
    <row r="31" spans="1:5" ht="16.2" thickBot="1" x14ac:dyDescent="0.35">
      <c r="A31" s="7" t="s">
        <v>54</v>
      </c>
      <c r="B31" s="8">
        <f>'ERAP 2 Financial'!B31+'EARP 1 Financial'!B31</f>
        <v>0</v>
      </c>
      <c r="C31" s="9">
        <f>'ERAP 2 Financial'!C31+'EARP 1 Financial'!C31</f>
        <v>3138313.6500000004</v>
      </c>
      <c r="D31" s="10">
        <f>'ERAP 2 Financial'!D31+'EARP 1 Financial'!D31</f>
        <v>164264.75999999998</v>
      </c>
      <c r="E31" s="10">
        <f>'ERAP 2 Financial'!E31+'EARP 1 Financial'!E31</f>
        <v>2235399.0300000003</v>
      </c>
    </row>
    <row r="32" spans="1:5" ht="16.2" thickBot="1" x14ac:dyDescent="0.35">
      <c r="A32" s="7" t="s">
        <v>55</v>
      </c>
      <c r="B32" s="8">
        <f>'ERAP 2 Financial'!B32+'EARP 1 Financial'!B32</f>
        <v>0</v>
      </c>
      <c r="C32" s="9">
        <f>'ERAP 2 Financial'!C32+'EARP 1 Financial'!C32</f>
        <v>3910138.0300000003</v>
      </c>
      <c r="D32" s="10">
        <f>'ERAP 2 Financial'!D32+'EARP 1 Financial'!D32</f>
        <v>138069.25</v>
      </c>
      <c r="E32" s="10">
        <f>'ERAP 2 Financial'!E32+'EARP 1 Financial'!E32</f>
        <v>2913825.4699999997</v>
      </c>
    </row>
    <row r="33" spans="1:5" ht="16.2" thickBot="1" x14ac:dyDescent="0.35">
      <c r="A33" s="7" t="s">
        <v>56</v>
      </c>
      <c r="B33" s="8">
        <f>'ERAP 2 Financial'!B33+'EARP 1 Financial'!B33</f>
        <v>0</v>
      </c>
      <c r="C33" s="9">
        <f>'ERAP 2 Financial'!C33+'EARP 1 Financial'!C33</f>
        <v>7281965.1500000004</v>
      </c>
      <c r="D33" s="10">
        <f>'ERAP 2 Financial'!D33+'EARP 1 Financial'!D33</f>
        <v>142301.53000000006</v>
      </c>
      <c r="E33" s="10">
        <f>'ERAP 2 Financial'!E33+'EARP 1 Financial'!E33</f>
        <v>6261193.5699999994</v>
      </c>
    </row>
    <row r="34" spans="1:5" ht="16.2" thickBot="1" x14ac:dyDescent="0.35">
      <c r="A34" s="7" t="s">
        <v>57</v>
      </c>
      <c r="B34" s="8">
        <f>'ERAP 2 Financial'!B34+'EARP 1 Financial'!B34</f>
        <v>0</v>
      </c>
      <c r="C34" s="9">
        <f>'ERAP 2 Financial'!C34+'EARP 1 Financial'!C34</f>
        <v>3761247.2</v>
      </c>
      <c r="D34" s="10">
        <f>'ERAP 2 Financial'!D34+'EARP 1 Financial'!D34</f>
        <v>134039.28</v>
      </c>
      <c r="E34" s="10">
        <f>'ERAP 2 Financial'!E34+'EARP 1 Financial'!E34</f>
        <v>2664665.7599999998</v>
      </c>
    </row>
    <row r="35" spans="1:5" ht="16.2" thickBot="1" x14ac:dyDescent="0.35">
      <c r="A35" s="7" t="s">
        <v>58</v>
      </c>
      <c r="B35" s="8">
        <f>'ERAP 2 Financial'!B35+'EARP 1 Financial'!B35</f>
        <v>0</v>
      </c>
      <c r="C35" s="9">
        <f>'ERAP 2 Financial'!C35+'EARP 1 Financial'!C35</f>
        <v>2144842.02</v>
      </c>
      <c r="D35" s="10">
        <f>'ERAP 2 Financial'!D35+'EARP 1 Financial'!D35</f>
        <v>27508.749999999996</v>
      </c>
      <c r="E35" s="10">
        <f>'ERAP 2 Financial'!E35+'EARP 1 Financial'!E35</f>
        <v>1921063.0499999998</v>
      </c>
    </row>
    <row r="36" spans="1:5" ht="16.2" thickBot="1" x14ac:dyDescent="0.35">
      <c r="A36" s="7" t="s">
        <v>59</v>
      </c>
      <c r="B36" s="11">
        <f>'ERAP 2 Financial'!B36+'EARP 1 Financial'!B36</f>
        <v>11191107.300000001</v>
      </c>
      <c r="C36" s="9">
        <f>'ERAP 2 Financial'!C36+'EARP 1 Financial'!C36</f>
        <v>13840327.26</v>
      </c>
      <c r="D36" s="10">
        <f>'ERAP 2 Financial'!D36+'EARP 1 Financial'!D36</f>
        <v>35809.94</v>
      </c>
      <c r="E36" s="10">
        <f>'ERAP 2 Financial'!E36+'EARP 1 Financial'!E36</f>
        <v>7446948.8099999987</v>
      </c>
    </row>
    <row r="37" spans="1:5" ht="16.2" thickBot="1" x14ac:dyDescent="0.35">
      <c r="A37" s="7" t="s">
        <v>60</v>
      </c>
      <c r="B37" s="11">
        <f>'ERAP 2 Financial'!B37+'EARP 1 Financial'!B37</f>
        <v>29127387.300000001</v>
      </c>
      <c r="C37" s="9">
        <f>'ERAP 2 Financial'!C37+'EARP 1 Financial'!C37</f>
        <v>25860274.75</v>
      </c>
      <c r="D37" s="10">
        <f>'ERAP 2 Financial'!D37+'EARP 1 Financial'!D37</f>
        <v>0</v>
      </c>
      <c r="E37" s="10">
        <f>'ERAP 2 Financial'!E37+'EARP 1 Financial'!E37</f>
        <v>25860274.75</v>
      </c>
    </row>
    <row r="38" spans="1:5" ht="16.2" thickBot="1" x14ac:dyDescent="0.35">
      <c r="A38" s="7" t="s">
        <v>61</v>
      </c>
      <c r="B38" s="8">
        <f>'ERAP 2 Financial'!B38+'EARP 1 Financial'!B38</f>
        <v>0</v>
      </c>
      <c r="C38" s="9">
        <f>'ERAP 2 Financial'!C38+'EARP 1 Financial'!C38</f>
        <v>7406603.8300000001</v>
      </c>
      <c r="D38" s="10">
        <f>'ERAP 2 Financial'!D38+'EARP 1 Financial'!D38</f>
        <v>405680.65999999986</v>
      </c>
      <c r="E38" s="10">
        <f>'ERAP 2 Financial'!E38+'EARP 1 Financial'!E38</f>
        <v>4384584.1179999998</v>
      </c>
    </row>
    <row r="39" spans="1:5" ht="16.2" thickBot="1" x14ac:dyDescent="0.35">
      <c r="A39" s="7" t="s">
        <v>62</v>
      </c>
      <c r="B39" s="8">
        <f>'ERAP 2 Financial'!B39+'EARP 1 Financial'!B39</f>
        <v>0</v>
      </c>
      <c r="C39" s="9">
        <f>'ERAP 2 Financial'!C39+'EARP 1 Financial'!C39</f>
        <v>12281370.77</v>
      </c>
      <c r="D39" s="10">
        <f>'ERAP 2 Financial'!D39+'EARP 1 Financial'!D39</f>
        <v>530421</v>
      </c>
      <c r="E39" s="10">
        <f>'ERAP 2 Financial'!E39+'EARP 1 Financial'!E39</f>
        <v>8132824.9299999997</v>
      </c>
    </row>
    <row r="40" spans="1:5" ht="16.2" thickBot="1" x14ac:dyDescent="0.35">
      <c r="A40" s="7" t="s">
        <v>63</v>
      </c>
      <c r="B40" s="11">
        <f>'ERAP 2 Financial'!B40+'EARP 1 Financial'!B40</f>
        <v>19711921.100000001</v>
      </c>
      <c r="C40" s="9">
        <f>'ERAP 2 Financial'!C40+'EARP 1 Financial'!C40</f>
        <v>16762154.430000002</v>
      </c>
      <c r="D40" s="10">
        <f>'ERAP 2 Financial'!D40+'EARP 1 Financial'!D40</f>
        <v>2900150</v>
      </c>
      <c r="E40" s="10">
        <f>'ERAP 2 Financial'!E40+'EARP 1 Financial'!E40</f>
        <v>8878262.790000001</v>
      </c>
    </row>
    <row r="41" spans="1:5" ht="16.2" thickBot="1" x14ac:dyDescent="0.35">
      <c r="A41" s="7" t="s">
        <v>64</v>
      </c>
      <c r="B41" s="11">
        <f>'ERAP 2 Financial'!B41+'EARP 1 Financial'!B41</f>
        <v>16941765.199999999</v>
      </c>
      <c r="C41" s="9">
        <f>'ERAP 2 Financial'!C41+'EARP 1 Financial'!C41</f>
        <v>15041469.41</v>
      </c>
      <c r="D41" s="10">
        <f>'ERAP 2 Financial'!D41+'EARP 1 Financial'!D41</f>
        <v>1405201.03</v>
      </c>
      <c r="E41" s="10">
        <f>'ERAP 2 Financial'!E41+'EARP 1 Financial'!E41</f>
        <v>11406788.93</v>
      </c>
    </row>
    <row r="42" spans="1:5" ht="16.2" thickBot="1" x14ac:dyDescent="0.35">
      <c r="A42" s="7" t="s">
        <v>65</v>
      </c>
      <c r="B42" s="8">
        <f>'ERAP 2 Financial'!B42+'EARP 1 Financial'!B42</f>
        <v>0</v>
      </c>
      <c r="C42" s="9">
        <f>'ERAP 2 Financial'!C42+'EARP 1 Financial'!C42</f>
        <v>9813368.9700000007</v>
      </c>
      <c r="D42" s="10">
        <f>'ERAP 2 Financial'!D42+'EARP 1 Financial'!D42</f>
        <v>466608.96000000037</v>
      </c>
      <c r="E42" s="10">
        <f>'ERAP 2 Financial'!E42+'EARP 1 Financial'!E42</f>
        <v>3496956.9099999997</v>
      </c>
    </row>
    <row r="43" spans="1:5" ht="16.2" thickBot="1" x14ac:dyDescent="0.35">
      <c r="A43" s="7" t="s">
        <v>66</v>
      </c>
      <c r="B43" s="8">
        <f>'ERAP 2 Financial'!B43+'EARP 1 Financial'!B43</f>
        <v>0</v>
      </c>
      <c r="C43" s="9">
        <f>'ERAP 2 Financial'!C43+'EARP 1 Financial'!C43</f>
        <v>3518725.8</v>
      </c>
      <c r="D43" s="10">
        <f>'ERAP 2 Financial'!D43+'EARP 1 Financial'!D43</f>
        <v>139925.53</v>
      </c>
      <c r="E43" s="10">
        <f>'ERAP 2 Financial'!E43+'EARP 1 Financial'!E43</f>
        <v>2304235.17</v>
      </c>
    </row>
    <row r="44" spans="1:5" ht="16.2" thickBot="1" x14ac:dyDescent="0.35">
      <c r="A44" s="7" t="s">
        <v>67</v>
      </c>
      <c r="B44" s="8">
        <f>'ERAP 2 Financial'!B44+'EARP 1 Financial'!B44</f>
        <v>0</v>
      </c>
      <c r="C44" s="9">
        <f>'ERAP 2 Financial'!C44+'EARP 1 Financial'!C44</f>
        <v>9477736.6600000001</v>
      </c>
      <c r="D44" s="10">
        <f>'ERAP 2 Financial'!D44+'EARP 1 Financial'!D44</f>
        <v>726831.13000000012</v>
      </c>
      <c r="E44" s="10">
        <f>'ERAP 2 Financial'!E44+'EARP 1 Financial'!E44</f>
        <v>4322761.55</v>
      </c>
    </row>
    <row r="45" spans="1:5" ht="16.2" thickBot="1" x14ac:dyDescent="0.35">
      <c r="A45" s="7" t="s">
        <v>68</v>
      </c>
      <c r="B45" s="8">
        <f>'ERAP 2 Financial'!B45+'EARP 1 Financial'!B45</f>
        <v>0</v>
      </c>
      <c r="C45" s="9">
        <f>'ERAP 2 Financial'!C45+'EARP 1 Financial'!C45</f>
        <v>3996233.13</v>
      </c>
      <c r="D45" s="10">
        <f>'ERAP 2 Financial'!D45+'EARP 1 Financial'!D45</f>
        <v>127279.29</v>
      </c>
      <c r="E45" s="10">
        <f>'ERAP 2 Financial'!E45+'EARP 1 Financial'!E45</f>
        <v>2939964.11</v>
      </c>
    </row>
    <row r="46" spans="1:5" ht="16.2" thickBot="1" x14ac:dyDescent="0.35">
      <c r="A46" s="7" t="s">
        <v>69</v>
      </c>
      <c r="B46" s="8">
        <f>'ERAP 2 Financial'!B46+'EARP 1 Financial'!B46</f>
        <v>0</v>
      </c>
      <c r="C46" s="9">
        <f>'ERAP 2 Financial'!C46+'EARP 1 Financial'!C46</f>
        <v>14747986.719999999</v>
      </c>
      <c r="D46" s="10">
        <f>'ERAP 2 Financial'!D46+'EARP 1 Financial'!D46</f>
        <v>651441.81999999995</v>
      </c>
      <c r="E46" s="10">
        <f>'ERAP 2 Financial'!E46+'EARP 1 Financial'!E46</f>
        <v>3549211.37</v>
      </c>
    </row>
    <row r="47" spans="1:5" ht="16.2" thickBot="1" x14ac:dyDescent="0.35">
      <c r="A47" s="7" t="s">
        <v>70</v>
      </c>
      <c r="B47" s="11">
        <f>'ERAP 2 Financial'!B47+'EARP 1 Financial'!B47</f>
        <v>44349127.100000001</v>
      </c>
      <c r="C47" s="9">
        <f>'ERAP 2 Financial'!C47+'EARP 1 Financial'!C47</f>
        <v>37712555.399999999</v>
      </c>
      <c r="D47" s="10">
        <f>'ERAP 2 Financial'!D47+'EARP 1 Financial'!D47</f>
        <v>2977988.89</v>
      </c>
      <c r="E47" s="10">
        <f>'ERAP 2 Financial'!E47+'EARP 1 Financial'!E47</f>
        <v>23875222.559999999</v>
      </c>
    </row>
    <row r="48" spans="1:5" ht="16.2" thickBot="1" x14ac:dyDescent="0.35">
      <c r="A48" s="7" t="s">
        <v>71</v>
      </c>
      <c r="B48" s="8">
        <f>'ERAP 2 Financial'!B48+'EARP 1 Financial'!B48</f>
        <v>0</v>
      </c>
      <c r="C48" s="9">
        <f>'ERAP 2 Financial'!C48+'EARP 1 Financial'!C48</f>
        <v>1578987.5999999999</v>
      </c>
      <c r="D48" s="10">
        <f>'ERAP 2 Financial'!D48+'EARP 1 Financial'!D48</f>
        <v>79053.869999999981</v>
      </c>
      <c r="E48" s="10">
        <f>'ERAP 2 Financial'!E48+'EARP 1 Financial'!E48</f>
        <v>1182227.0499999998</v>
      </c>
    </row>
    <row r="49" spans="1:5" ht="16.2" thickBot="1" x14ac:dyDescent="0.35">
      <c r="A49" s="7" t="s">
        <v>72</v>
      </c>
      <c r="B49" s="11">
        <f>'ERAP 2 Financial'!B49+'EARP 1 Financial'!B49</f>
        <v>16294233.800000001</v>
      </c>
      <c r="C49" s="9">
        <f>'ERAP 2 Financial'!C49+'EARP 1 Financial'!C49</f>
        <v>14466569.130000001</v>
      </c>
      <c r="D49" s="10">
        <f>'ERAP 2 Financial'!D49+'EARP 1 Financial'!D49</f>
        <v>1097657.76</v>
      </c>
      <c r="E49" s="10">
        <f>'ERAP 2 Financial'!E49+'EARP 1 Financial'!E49</f>
        <v>8960798.2599999979</v>
      </c>
    </row>
    <row r="50" spans="1:5" ht="16.2" thickBot="1" x14ac:dyDescent="0.35">
      <c r="A50" s="7" t="s">
        <v>73</v>
      </c>
      <c r="B50" s="8">
        <f>'ERAP 2 Financial'!B50+'EARP 1 Financial'!B50</f>
        <v>0</v>
      </c>
      <c r="C50" s="9">
        <f>'ERAP 2 Financial'!C50+'EARP 1 Financial'!C50</f>
        <v>7868347.2699999996</v>
      </c>
      <c r="D50" s="10">
        <f>'ERAP 2 Financial'!D50+'EARP 1 Financial'!D50</f>
        <v>631437.40000000014</v>
      </c>
      <c r="E50" s="10">
        <f>'ERAP 2 Financial'!E50+'EARP 1 Financial'!E50</f>
        <v>3359115.34</v>
      </c>
    </row>
    <row r="51" spans="1:5" ht="16.2" thickBot="1" x14ac:dyDescent="0.35">
      <c r="A51" s="7" t="s">
        <v>74</v>
      </c>
      <c r="B51" s="8">
        <f>'ERAP 2 Financial'!B51+'EARP 1 Financial'!B51</f>
        <v>0</v>
      </c>
      <c r="C51" s="9">
        <f>'ERAP 2 Financial'!C51+'EARP 1 Financial'!C51</f>
        <v>4007839.51</v>
      </c>
      <c r="D51" s="10">
        <f>'ERAP 2 Financial'!D51+'EARP 1 Financial'!D51</f>
        <v>15795.58</v>
      </c>
      <c r="E51" s="10">
        <f>'ERAP 2 Financial'!E51+'EARP 1 Financial'!E51</f>
        <v>3297567.1399999997</v>
      </c>
    </row>
    <row r="52" spans="1:5" ht="16.2" thickBot="1" x14ac:dyDescent="0.35">
      <c r="A52" s="7" t="s">
        <v>75</v>
      </c>
      <c r="B52" s="11">
        <f>'ERAP 2 Financial'!B52+'EARP 1 Financial'!B52</f>
        <v>84547583.900000006</v>
      </c>
      <c r="C52" s="9">
        <f>'ERAP 2 Financial'!C52+'EARP 1 Financial'!C52</f>
        <v>101393522.18000001</v>
      </c>
      <c r="D52" s="10">
        <f>'ERAP 2 Financial'!D52+'EARP 1 Financial'!D52</f>
        <v>12551249.119999999</v>
      </c>
      <c r="E52" s="10">
        <f>'ERAP 2 Financial'!E52+'EARP 1 Financial'!E52</f>
        <v>14378212.089999998</v>
      </c>
    </row>
    <row r="53" spans="1:5" ht="16.2" thickBot="1" x14ac:dyDescent="0.35">
      <c r="A53" s="7" t="s">
        <v>76</v>
      </c>
      <c r="B53" s="8">
        <f>'ERAP 2 Financial'!B53+'EARP 1 Financial'!B53</f>
        <v>0</v>
      </c>
      <c r="C53" s="9">
        <f>'ERAP 2 Financial'!C53+'EARP 1 Financial'!C53</f>
        <v>4833884.75</v>
      </c>
      <c r="D53" s="10">
        <f>'ERAP 2 Financial'!D53+'EARP 1 Financial'!D53</f>
        <v>176043.51</v>
      </c>
      <c r="E53" s="10">
        <f>'ERAP 2 Financial'!E53+'EARP 1 Financial'!E53</f>
        <v>2448618.2099999995</v>
      </c>
    </row>
    <row r="54" spans="1:5" ht="16.2" thickBot="1" x14ac:dyDescent="0.35">
      <c r="A54" s="7" t="s">
        <v>77</v>
      </c>
      <c r="B54" s="8">
        <f>'ERAP 2 Financial'!B54+'EARP 1 Financial'!B54</f>
        <v>0</v>
      </c>
      <c r="C54" s="9">
        <f>'ERAP 2 Financial'!C54+'EARP 1 Financial'!C54</f>
        <v>1431396.01</v>
      </c>
      <c r="D54" s="10">
        <f>'ERAP 2 Financial'!D54+'EARP 1 Financial'!D54</f>
        <v>44696.12</v>
      </c>
      <c r="E54" s="10">
        <f>'ERAP 2 Financial'!E54+'EARP 1 Financial'!E54</f>
        <v>1108169.3700000001</v>
      </c>
    </row>
    <row r="55" spans="1:5" ht="16.2" thickBot="1" x14ac:dyDescent="0.35">
      <c r="A55" s="7" t="s">
        <v>78</v>
      </c>
      <c r="B55" s="8">
        <f>'ERAP 2 Financial'!B55+'EARP 1 Financial'!B55</f>
        <v>0</v>
      </c>
      <c r="C55" s="9">
        <f>'ERAP 2 Financial'!C55+'EARP 1 Financial'!C55</f>
        <v>12243779.949999999</v>
      </c>
      <c r="D55" s="10">
        <f>'ERAP 2 Financial'!D55+'EARP 1 Financial'!D55</f>
        <v>752060.7300000001</v>
      </c>
      <c r="E55" s="10">
        <f>'ERAP 2 Financial'!E55+'EARP 1 Financial'!E55</f>
        <v>6967994.96</v>
      </c>
    </row>
    <row r="56" spans="1:5" ht="16.2" thickBot="1" x14ac:dyDescent="0.35">
      <c r="A56" s="7" t="s">
        <v>79</v>
      </c>
      <c r="B56" s="8">
        <f>'ERAP 2 Financial'!B56+'EARP 1 Financial'!B56</f>
        <v>0</v>
      </c>
      <c r="C56" s="9">
        <f>'ERAP 2 Financial'!C56+'EARP 1 Financial'!C56</f>
        <v>3496812.2</v>
      </c>
      <c r="D56" s="10">
        <f>'ERAP 2 Financial'!D56+'EARP 1 Financial'!D56</f>
        <v>142296.04999999999</v>
      </c>
      <c r="E56" s="10">
        <f>'ERAP 2 Financial'!E56+'EARP 1 Financial'!E56</f>
        <v>2346280.9000000004</v>
      </c>
    </row>
    <row r="57" spans="1:5" ht="16.2" thickBot="1" x14ac:dyDescent="0.35">
      <c r="A57" s="7" t="s">
        <v>80</v>
      </c>
      <c r="B57" s="8">
        <f>'ERAP 2 Financial'!B57+'EARP 1 Financial'!B57</f>
        <v>0</v>
      </c>
      <c r="C57" s="9">
        <f>'ERAP 2 Financial'!C57+'EARP 1 Financial'!C57</f>
        <v>6361596.4000000004</v>
      </c>
      <c r="D57" s="10">
        <f>'ERAP 2 Financial'!D57+'EARP 1 Financial'!D57</f>
        <v>213715.22999999998</v>
      </c>
      <c r="E57" s="10">
        <f>'ERAP 2 Financial'!E57+'EARP 1 Financial'!E57</f>
        <v>4323015.1800000006</v>
      </c>
    </row>
    <row r="58" spans="1:5" ht="16.2" thickBot="1" x14ac:dyDescent="0.35">
      <c r="A58" s="7" t="s">
        <v>81</v>
      </c>
      <c r="B58" s="8">
        <f>'ERAP 2 Financial'!B58+'EARP 1 Financial'!B58</f>
        <v>0</v>
      </c>
      <c r="C58" s="9">
        <f>'ERAP 2 Financial'!C58+'EARP 1 Financial'!C58</f>
        <v>525405.29999999993</v>
      </c>
      <c r="D58" s="10">
        <f>'ERAP 2 Financial'!D58+'EARP 1 Financial'!D58</f>
        <v>5500</v>
      </c>
      <c r="E58" s="10">
        <f>'ERAP 2 Financial'!E58+'EARP 1 Financial'!E58</f>
        <v>455034.25</v>
      </c>
    </row>
    <row r="59" spans="1:5" ht="16.2" thickBot="1" x14ac:dyDescent="0.35">
      <c r="A59" s="7" t="s">
        <v>82</v>
      </c>
      <c r="B59" s="8">
        <f>'ERAP 2 Financial'!B59+'EARP 1 Financial'!B59</f>
        <v>0</v>
      </c>
      <c r="C59" s="9">
        <f>'ERAP 2 Financial'!C59+'EARP 1 Financial'!C59</f>
        <v>3493001.21</v>
      </c>
      <c r="D59" s="10">
        <f>'ERAP 2 Financial'!D59+'EARP 1 Financial'!D59</f>
        <v>112494.47</v>
      </c>
      <c r="E59" s="10">
        <f>'ERAP 2 Financial'!E59+'EARP 1 Financial'!E59</f>
        <v>2758915.7100000004</v>
      </c>
    </row>
    <row r="60" spans="1:5" ht="16.2" thickBot="1" x14ac:dyDescent="0.35">
      <c r="A60" s="7" t="s">
        <v>83</v>
      </c>
      <c r="B60" s="8">
        <f>'ERAP 2 Financial'!B60+'EARP 1 Financial'!B60</f>
        <v>0</v>
      </c>
      <c r="C60" s="9">
        <f>'ERAP 2 Financial'!C60+'EARP 1 Financial'!C60</f>
        <v>3515780.9000000004</v>
      </c>
      <c r="D60" s="10">
        <f>'ERAP 2 Financial'!D60+'EARP 1 Financial'!D60</f>
        <v>55364.729999999996</v>
      </c>
      <c r="E60" s="10">
        <f>'ERAP 2 Financial'!E60+'EARP 1 Financial'!E60</f>
        <v>2956659.7299999995</v>
      </c>
    </row>
    <row r="61" spans="1:5" ht="16.2" thickBot="1" x14ac:dyDescent="0.35">
      <c r="A61" s="7" t="s">
        <v>84</v>
      </c>
      <c r="B61" s="8">
        <f>'ERAP 2 Financial'!B61+'EARP 1 Financial'!B61</f>
        <v>0</v>
      </c>
      <c r="C61" s="9">
        <f>'ERAP 2 Financial'!C61+'EARP 1 Financial'!C61</f>
        <v>3890996.17</v>
      </c>
      <c r="D61" s="10">
        <f>'ERAP 2 Financial'!D61+'EARP 1 Financial'!D61</f>
        <v>97942.459999999992</v>
      </c>
      <c r="E61" s="10">
        <f>'ERAP 2 Financial'!E61+'EARP 1 Financial'!E61</f>
        <v>2661923.27</v>
      </c>
    </row>
    <row r="62" spans="1:5" ht="16.2" thickBot="1" x14ac:dyDescent="0.35">
      <c r="A62" s="7" t="s">
        <v>85</v>
      </c>
      <c r="B62" s="8">
        <f>'ERAP 2 Financial'!B62+'EARP 1 Financial'!B62</f>
        <v>0</v>
      </c>
      <c r="C62" s="9">
        <f>'ERAP 2 Financial'!C62+'EARP 1 Financial'!C62</f>
        <v>4388598.13</v>
      </c>
      <c r="D62" s="10">
        <f>'ERAP 2 Financial'!D62+'EARP 1 Financial'!D62</f>
        <v>318248.28000000009</v>
      </c>
      <c r="E62" s="10">
        <f>'ERAP 2 Financial'!E62+'EARP 1 Financial'!E62</f>
        <v>2231036.5299999998</v>
      </c>
    </row>
    <row r="63" spans="1:5" ht="16.2" thickBot="1" x14ac:dyDescent="0.35">
      <c r="A63" s="7" t="s">
        <v>86</v>
      </c>
      <c r="B63" s="8">
        <f>'ERAP 2 Financial'!B63+'EARP 1 Financial'!B63</f>
        <v>0</v>
      </c>
      <c r="C63" s="9">
        <f>'ERAP 2 Financial'!C63+'EARP 1 Financial'!C63</f>
        <v>3394520.2</v>
      </c>
      <c r="D63" s="10">
        <f>'ERAP 2 Financial'!D63+'EARP 1 Financial'!D63</f>
        <v>100107.8</v>
      </c>
      <c r="E63" s="10">
        <f>'ERAP 2 Financial'!E63+'EARP 1 Financial'!E63</f>
        <v>1358715.6</v>
      </c>
    </row>
    <row r="64" spans="1:5" ht="16.2" thickBot="1" x14ac:dyDescent="0.35">
      <c r="A64" s="7" t="s">
        <v>87</v>
      </c>
      <c r="B64" s="11">
        <f>'ERAP 2 Financial'!B64+'EARP 1 Financial'!B64</f>
        <v>11041180.1</v>
      </c>
      <c r="C64" s="9">
        <f>'ERAP 2 Financial'!C64+'EARP 1 Financial'!C64</f>
        <v>9802731.3100000005</v>
      </c>
      <c r="D64" s="10">
        <f>'ERAP 2 Financial'!D64+'EARP 1 Financial'!D64</f>
        <v>1162020.5200000003</v>
      </c>
      <c r="E64" s="10">
        <f>'ERAP 2 Financial'!E64+'EARP 1 Financial'!E64</f>
        <v>7790268.2299999986</v>
      </c>
    </row>
    <row r="65" spans="1:5" ht="16.2" thickBot="1" x14ac:dyDescent="0.35">
      <c r="A65" s="7" t="s">
        <v>88</v>
      </c>
      <c r="B65" s="8">
        <f>'ERAP 2 Financial'!B65+'EARP 1 Financial'!B65</f>
        <v>0</v>
      </c>
      <c r="C65" s="9">
        <f>'ERAP 2 Financial'!C65+'EARP 1 Financial'!C65</f>
        <v>4448622.18</v>
      </c>
      <c r="D65" s="10">
        <f>'ERAP 2 Financial'!D65+'EARP 1 Financial'!D65</f>
        <v>114049.45999999999</v>
      </c>
      <c r="E65" s="10">
        <f>'ERAP 2 Financial'!E65+'EARP 1 Financial'!E65</f>
        <v>3595976.33</v>
      </c>
    </row>
    <row r="66" spans="1:5" ht="16.2" thickBot="1" x14ac:dyDescent="0.35">
      <c r="A66" s="7" t="s">
        <v>89</v>
      </c>
      <c r="B66" s="11">
        <f>'ERAP 2 Financial'!B66+'EARP 1 Financial'!B66</f>
        <v>18622080.5</v>
      </c>
      <c r="C66" s="9">
        <f>'ERAP 2 Financial'!C66+'EARP 1 Financial'!C66</f>
        <v>16533309.940000001</v>
      </c>
      <c r="D66" s="10">
        <f>'ERAP 2 Financial'!D66+'EARP 1 Financial'!D66</f>
        <v>920375.93</v>
      </c>
      <c r="E66" s="10">
        <f>'ERAP 2 Financial'!E66+'EARP 1 Financial'!E66</f>
        <v>9163592.5800000001</v>
      </c>
    </row>
    <row r="67" spans="1:5" ht="16.2" thickBot="1" x14ac:dyDescent="0.35">
      <c r="A67" s="7" t="s">
        <v>90</v>
      </c>
      <c r="B67" s="8">
        <f>'ERAP 2 Financial'!B67+'EARP 1 Financial'!B67</f>
        <v>0</v>
      </c>
      <c r="C67" s="9">
        <f>'ERAP 2 Financial'!C67+'EARP 1 Financial'!C67</f>
        <v>2320756.66</v>
      </c>
      <c r="D67" s="10">
        <f>'ERAP 2 Financial'!D67+'EARP 1 Financial'!D67</f>
        <v>29420.400000000001</v>
      </c>
      <c r="E67" s="10">
        <f>'ERAP 2 Financial'!E67+'EARP 1 Financial'!E67</f>
        <v>2050263.8000000003</v>
      </c>
    </row>
    <row r="68" spans="1:5" ht="16.2" thickBot="1" x14ac:dyDescent="0.35">
      <c r="A68" s="12" t="s">
        <v>91</v>
      </c>
      <c r="B68" s="13">
        <f>'ERAP 2 Financial'!B68+'EARP 1 Financial'!B68</f>
        <v>23967951.399999999</v>
      </c>
      <c r="C68" s="14">
        <f>'ERAP 2 Financial'!C68+'EARP 1 Financial'!C68</f>
        <v>21279553.859999999</v>
      </c>
      <c r="D68" s="14">
        <f>'ERAP 2 Financial'!D68+'EARP 1 Financial'!D68</f>
        <v>3499930.8200000003</v>
      </c>
      <c r="E68" s="14">
        <f>'ERAP 2 Financial'!E68+'EARP 1 Financial'!E68</f>
        <v>11883245.389999999</v>
      </c>
    </row>
    <row r="69" spans="1:5" ht="16.2" thickBot="1" x14ac:dyDescent="0.35">
      <c r="A69" s="15" t="s">
        <v>92</v>
      </c>
      <c r="B69" s="16">
        <f>'ERAP 2 Financial'!B69+'EARP 1 Financial'!B69</f>
        <v>497755443.19999999</v>
      </c>
      <c r="C69" s="17">
        <f>'ERAP 2 Financial'!C69+'EARP 1 Financial'!C69</f>
        <v>796359736.69000006</v>
      </c>
      <c r="D69" s="18">
        <f>'ERAP 2 Financial'!D69+'EARP 1 Financial'!D69</f>
        <v>47292064.100000001</v>
      </c>
      <c r="E69" s="18">
        <f>'ERAP 2 Financial'!E69+'EARP 1 Financial'!E69</f>
        <v>412031769.29799998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E69"/>
  <sheetViews>
    <sheetView workbookViewId="0">
      <selection activeCell="J64" sqref="J64"/>
    </sheetView>
  </sheetViews>
  <sheetFormatPr defaultRowHeight="14.4" x14ac:dyDescent="0.3"/>
  <cols>
    <col min="1" max="1" width="18.109375" customWidth="1"/>
    <col min="2" max="2" width="18.33203125" customWidth="1"/>
    <col min="3" max="3" width="19.21875" customWidth="1"/>
    <col min="4" max="4" width="21.77734375" customWidth="1"/>
    <col min="5" max="5" width="27.77734375" customWidth="1"/>
  </cols>
  <sheetData>
    <row r="1" spans="1:5" ht="63" thickBot="1" x14ac:dyDescent="0.35">
      <c r="A1" s="5" t="s">
        <v>21</v>
      </c>
      <c r="B1" s="19" t="s">
        <v>93</v>
      </c>
      <c r="C1" s="19" t="s">
        <v>94</v>
      </c>
      <c r="D1" s="6" t="s">
        <v>102</v>
      </c>
      <c r="E1" s="19" t="s">
        <v>95</v>
      </c>
    </row>
    <row r="2" spans="1:5" ht="16.2" thickBot="1" x14ac:dyDescent="0.35">
      <c r="A2" s="7" t="s">
        <v>25</v>
      </c>
      <c r="B2" s="8">
        <v>0</v>
      </c>
      <c r="C2" s="9">
        <v>2147169.6</v>
      </c>
      <c r="D2" s="10">
        <v>45260.920000000006</v>
      </c>
      <c r="E2" s="10">
        <v>2101908.6800000002</v>
      </c>
    </row>
    <row r="3" spans="1:5" ht="16.2" thickBot="1" x14ac:dyDescent="0.35">
      <c r="A3" s="7" t="s">
        <v>26</v>
      </c>
      <c r="B3" s="11">
        <v>28670589.5</v>
      </c>
      <c r="C3" s="9">
        <v>11447122.689999999</v>
      </c>
      <c r="D3" s="10">
        <v>0</v>
      </c>
      <c r="E3" s="10">
        <v>11447122.689999999</v>
      </c>
    </row>
    <row r="4" spans="1:5" ht="16.2" thickBot="1" x14ac:dyDescent="0.35">
      <c r="A4" s="7" t="s">
        <v>27</v>
      </c>
      <c r="B4" s="8">
        <v>0</v>
      </c>
      <c r="C4" s="9">
        <v>1349367.76</v>
      </c>
      <c r="D4" s="10">
        <v>2014.86</v>
      </c>
      <c r="E4" s="10">
        <v>1345450.44</v>
      </c>
    </row>
    <row r="5" spans="1:5" ht="16.2" thickBot="1" x14ac:dyDescent="0.35">
      <c r="A5" s="7" t="s">
        <v>28</v>
      </c>
      <c r="B5" s="8">
        <v>0</v>
      </c>
      <c r="C5" s="9">
        <v>8788615.8399999999</v>
      </c>
      <c r="D5" s="10">
        <v>0</v>
      </c>
      <c r="E5" s="10">
        <v>8786587.0999999996</v>
      </c>
    </row>
    <row r="6" spans="1:5" ht="16.2" thickBot="1" x14ac:dyDescent="0.35">
      <c r="A6" s="7" t="s">
        <v>29</v>
      </c>
      <c r="B6" s="8">
        <v>0</v>
      </c>
      <c r="C6" s="9">
        <v>998200.71</v>
      </c>
      <c r="D6" s="10">
        <v>0</v>
      </c>
      <c r="E6" s="10">
        <v>998200.71</v>
      </c>
    </row>
    <row r="7" spans="1:5" ht="16.2" thickBot="1" x14ac:dyDescent="0.35">
      <c r="A7" s="7" t="s">
        <v>30</v>
      </c>
      <c r="B7" s="11">
        <v>9929747.8000000007</v>
      </c>
      <c r="C7" s="9">
        <v>11807375.17</v>
      </c>
      <c r="D7" s="10">
        <v>0</v>
      </c>
      <c r="E7" s="10">
        <v>11807375.17</v>
      </c>
    </row>
    <row r="8" spans="1:5" ht="16.2" thickBot="1" x14ac:dyDescent="0.35">
      <c r="A8" s="7" t="s">
        <v>31</v>
      </c>
      <c r="B8" s="8">
        <v>0</v>
      </c>
      <c r="C8" s="9">
        <v>2539462.8199999998</v>
      </c>
      <c r="D8" s="10">
        <v>0</v>
      </c>
      <c r="E8" s="10">
        <v>2539462.8199999998</v>
      </c>
    </row>
    <row r="9" spans="1:5" ht="16.2" thickBot="1" x14ac:dyDescent="0.35">
      <c r="A9" s="7" t="s">
        <v>32</v>
      </c>
      <c r="B9" s="8">
        <v>0</v>
      </c>
      <c r="C9" s="9">
        <v>1257401.8999999999</v>
      </c>
      <c r="D9" s="10">
        <v>70459.099999999991</v>
      </c>
      <c r="E9" s="10">
        <v>1130752.6899999997</v>
      </c>
    </row>
    <row r="10" spans="1:5" ht="16.2" thickBot="1" x14ac:dyDescent="0.35">
      <c r="A10" s="7" t="s">
        <v>33</v>
      </c>
      <c r="B10" s="11">
        <v>14812668.300000001</v>
      </c>
      <c r="C10" s="9">
        <v>7170897.5099999998</v>
      </c>
      <c r="D10" s="10">
        <v>816685.77</v>
      </c>
      <c r="E10" s="10">
        <v>5576244.7699999996</v>
      </c>
    </row>
    <row r="11" spans="1:5" ht="16.2" thickBot="1" x14ac:dyDescent="0.35">
      <c r="A11" s="7" t="s">
        <v>34</v>
      </c>
      <c r="B11" s="8">
        <v>0</v>
      </c>
      <c r="C11" s="9">
        <v>3915699.11</v>
      </c>
      <c r="D11" s="10">
        <v>0</v>
      </c>
      <c r="E11" s="10">
        <v>3915699.11</v>
      </c>
    </row>
    <row r="12" spans="1:5" ht="16.2" thickBot="1" x14ac:dyDescent="0.35">
      <c r="A12" s="7" t="s">
        <v>35</v>
      </c>
      <c r="B12" s="8">
        <v>0</v>
      </c>
      <c r="C12" s="9">
        <v>2713785.24</v>
      </c>
      <c r="D12" s="10">
        <v>0</v>
      </c>
      <c r="E12" s="10">
        <v>2713785.24</v>
      </c>
    </row>
    <row r="13" spans="1:5" ht="16.2" thickBot="1" x14ac:dyDescent="0.35">
      <c r="A13" s="7" t="s">
        <v>36</v>
      </c>
      <c r="B13" s="8">
        <v>0</v>
      </c>
      <c r="C13" s="9">
        <v>92695.42</v>
      </c>
      <c r="D13" s="10">
        <v>7280.09</v>
      </c>
      <c r="E13" s="10">
        <v>81422.34</v>
      </c>
    </row>
    <row r="14" spans="1:5" ht="16.2" thickBot="1" x14ac:dyDescent="0.35">
      <c r="A14" s="7" t="s">
        <v>37</v>
      </c>
      <c r="B14" s="8">
        <v>0</v>
      </c>
      <c r="C14" s="9">
        <v>1337840.76</v>
      </c>
      <c r="D14" s="10">
        <v>0</v>
      </c>
      <c r="E14" s="10">
        <v>1337840.76</v>
      </c>
    </row>
    <row r="15" spans="1:5" ht="16.2" thickBot="1" x14ac:dyDescent="0.35">
      <c r="A15" s="7" t="s">
        <v>38</v>
      </c>
      <c r="B15" s="8">
        <v>0</v>
      </c>
      <c r="C15" s="9">
        <v>3384831.76</v>
      </c>
      <c r="D15" s="10">
        <v>0</v>
      </c>
      <c r="E15" s="10">
        <v>3384831.76</v>
      </c>
    </row>
    <row r="16" spans="1:5" ht="16.2" thickBot="1" x14ac:dyDescent="0.35">
      <c r="A16" s="7" t="s">
        <v>39</v>
      </c>
      <c r="B16" s="11">
        <v>12377621</v>
      </c>
      <c r="C16" s="9">
        <v>5992077.1399999997</v>
      </c>
      <c r="D16" s="10">
        <v>131390.65</v>
      </c>
      <c r="E16" s="10">
        <v>5433127.5399999991</v>
      </c>
    </row>
    <row r="17" spans="1:5" ht="16.2" thickBot="1" x14ac:dyDescent="0.35">
      <c r="A17" s="7" t="s">
        <v>40</v>
      </c>
      <c r="B17" s="8">
        <v>0</v>
      </c>
      <c r="C17" s="9">
        <v>801220.33</v>
      </c>
      <c r="D17" s="10">
        <v>104402.00000000001</v>
      </c>
      <c r="E17" s="10">
        <v>696818.33</v>
      </c>
    </row>
    <row r="18" spans="1:5" ht="16.2" thickBot="1" x14ac:dyDescent="0.35">
      <c r="A18" s="7" t="s">
        <v>41</v>
      </c>
      <c r="B18" s="8">
        <v>0</v>
      </c>
      <c r="C18" s="9">
        <v>1652029.69</v>
      </c>
      <c r="D18" s="10">
        <v>0</v>
      </c>
      <c r="E18" s="10">
        <v>1652029.69</v>
      </c>
    </row>
    <row r="19" spans="1:5" ht="16.2" thickBot="1" x14ac:dyDescent="0.35">
      <c r="A19" s="7" t="s">
        <v>42</v>
      </c>
      <c r="B19" s="8">
        <v>0</v>
      </c>
      <c r="C19" s="9">
        <v>805264.16</v>
      </c>
      <c r="D19" s="10">
        <v>0</v>
      </c>
      <c r="E19" s="10">
        <v>805264.16</v>
      </c>
    </row>
    <row r="20" spans="1:5" ht="16.2" thickBot="1" x14ac:dyDescent="0.35">
      <c r="A20" s="7" t="s">
        <v>43</v>
      </c>
      <c r="B20" s="8">
        <v>0</v>
      </c>
      <c r="C20" s="9">
        <v>1354141.15</v>
      </c>
      <c r="D20" s="10">
        <v>9012.5300000000007</v>
      </c>
      <c r="E20" s="10">
        <v>1337305.43</v>
      </c>
    </row>
    <row r="21" spans="1:5" ht="16.2" thickBot="1" x14ac:dyDescent="0.35">
      <c r="A21" s="7" t="s">
        <v>44</v>
      </c>
      <c r="B21" s="8">
        <v>0</v>
      </c>
      <c r="C21" s="9">
        <v>1764047.96</v>
      </c>
      <c r="D21" s="10">
        <v>0</v>
      </c>
      <c r="E21" s="10">
        <v>1764047.96</v>
      </c>
    </row>
    <row r="22" spans="1:5" ht="16.2" thickBot="1" x14ac:dyDescent="0.35">
      <c r="A22" s="7" t="s">
        <v>45</v>
      </c>
      <c r="B22" s="11">
        <v>5973682.9000000004</v>
      </c>
      <c r="C22" s="9">
        <v>2891894.11</v>
      </c>
      <c r="D22" s="10">
        <v>0</v>
      </c>
      <c r="E22" s="10">
        <v>2891894.11</v>
      </c>
    </row>
    <row r="23" spans="1:5" ht="16.2" thickBot="1" x14ac:dyDescent="0.35">
      <c r="A23" s="7" t="s">
        <v>46</v>
      </c>
      <c r="B23" s="11">
        <v>6561431.7999999998</v>
      </c>
      <c r="C23" s="9">
        <v>3176426.72</v>
      </c>
      <c r="D23" s="10">
        <v>0</v>
      </c>
      <c r="E23" s="10">
        <v>3176426.72</v>
      </c>
    </row>
    <row r="24" spans="1:5" ht="16.2" thickBot="1" x14ac:dyDescent="0.35">
      <c r="A24" s="7" t="s">
        <v>47</v>
      </c>
      <c r="B24" s="11">
        <v>13362145.800000001</v>
      </c>
      <c r="C24" s="9">
        <v>17022482.09</v>
      </c>
      <c r="D24" s="10">
        <v>0</v>
      </c>
      <c r="E24" s="10">
        <v>15530516.129999999</v>
      </c>
    </row>
    <row r="25" spans="1:5" ht="16.2" thickBot="1" x14ac:dyDescent="0.35">
      <c r="A25" s="7" t="s">
        <v>48</v>
      </c>
      <c r="B25" s="8">
        <v>0</v>
      </c>
      <c r="C25" s="9">
        <v>623458.56000000006</v>
      </c>
      <c r="D25" s="10">
        <v>6640.92</v>
      </c>
      <c r="E25" s="10">
        <v>604123.70000000007</v>
      </c>
    </row>
    <row r="26" spans="1:5" ht="16.2" thickBot="1" x14ac:dyDescent="0.35">
      <c r="A26" s="7" t="s">
        <v>49</v>
      </c>
      <c r="B26" s="11">
        <v>6359354.0999999996</v>
      </c>
      <c r="C26" s="9">
        <v>8101392.790000001</v>
      </c>
      <c r="D26" s="10">
        <v>1136003.6400000001</v>
      </c>
      <c r="E26" s="10">
        <v>6529687.0399999991</v>
      </c>
    </row>
    <row r="27" spans="1:5" ht="16.2" thickBot="1" x14ac:dyDescent="0.35">
      <c r="A27" s="7" t="s">
        <v>50</v>
      </c>
      <c r="B27" s="8">
        <v>0</v>
      </c>
      <c r="C27" s="9">
        <v>2694650.01</v>
      </c>
      <c r="D27" s="10">
        <v>25419.15</v>
      </c>
      <c r="E27" s="10">
        <v>2651125.31</v>
      </c>
    </row>
    <row r="28" spans="1:5" ht="16.2" thickBot="1" x14ac:dyDescent="0.35">
      <c r="A28" s="7" t="s">
        <v>51</v>
      </c>
      <c r="B28" s="8">
        <v>0</v>
      </c>
      <c r="C28" s="9">
        <v>151059.99</v>
      </c>
      <c r="D28" s="10">
        <v>0</v>
      </c>
      <c r="E28" s="10">
        <v>151059.99</v>
      </c>
    </row>
    <row r="29" spans="1:5" ht="16.2" thickBot="1" x14ac:dyDescent="0.35">
      <c r="A29" s="7" t="s">
        <v>52</v>
      </c>
      <c r="B29" s="8">
        <v>0</v>
      </c>
      <c r="C29" s="9">
        <v>3231458.04</v>
      </c>
      <c r="D29" s="10">
        <v>77547.59</v>
      </c>
      <c r="E29" s="10">
        <v>3153910.45</v>
      </c>
    </row>
    <row r="30" spans="1:5" ht="16.2" thickBot="1" x14ac:dyDescent="0.35">
      <c r="A30" s="7" t="s">
        <v>53</v>
      </c>
      <c r="B30" s="8">
        <v>0</v>
      </c>
      <c r="C30" s="9">
        <v>302870.38</v>
      </c>
      <c r="D30" s="10">
        <v>0</v>
      </c>
      <c r="E30" s="10">
        <v>302870.38</v>
      </c>
    </row>
    <row r="31" spans="1:5" ht="16.2" thickBot="1" x14ac:dyDescent="0.35">
      <c r="A31" s="7" t="s">
        <v>54</v>
      </c>
      <c r="B31" s="8">
        <v>0</v>
      </c>
      <c r="C31" s="9">
        <v>755258.24</v>
      </c>
      <c r="D31" s="10">
        <v>0</v>
      </c>
      <c r="E31" s="10">
        <v>755258.24</v>
      </c>
    </row>
    <row r="32" spans="1:5" ht="16.2" thickBot="1" x14ac:dyDescent="0.35">
      <c r="A32" s="7" t="s">
        <v>55</v>
      </c>
      <c r="B32" s="8">
        <v>0</v>
      </c>
      <c r="C32" s="9">
        <v>941003.45</v>
      </c>
      <c r="D32" s="10">
        <v>0</v>
      </c>
      <c r="E32" s="10">
        <v>941003.45</v>
      </c>
    </row>
    <row r="33" spans="1:5" ht="16.2" thickBot="1" x14ac:dyDescent="0.35">
      <c r="A33" s="7" t="s">
        <v>56</v>
      </c>
      <c r="B33" s="8">
        <v>0</v>
      </c>
      <c r="C33" s="9">
        <v>1752458.42</v>
      </c>
      <c r="D33" s="10">
        <v>4577.2599999999993</v>
      </c>
      <c r="E33" s="10">
        <v>1747881.16</v>
      </c>
    </row>
    <row r="34" spans="1:5" ht="16.2" thickBot="1" x14ac:dyDescent="0.35">
      <c r="A34" s="7" t="s">
        <v>57</v>
      </c>
      <c r="B34" s="8">
        <v>0</v>
      </c>
      <c r="C34" s="9">
        <v>905171.77</v>
      </c>
      <c r="D34" s="10">
        <v>4112.68</v>
      </c>
      <c r="E34" s="10">
        <v>901059.09</v>
      </c>
    </row>
    <row r="35" spans="1:5" ht="16.2" thickBot="1" x14ac:dyDescent="0.35">
      <c r="A35" s="7" t="s">
        <v>58</v>
      </c>
      <c r="B35" s="8">
        <v>0</v>
      </c>
      <c r="C35" s="9">
        <v>516171.99</v>
      </c>
      <c r="D35" s="10">
        <v>0</v>
      </c>
      <c r="E35" s="10">
        <v>504558.99</v>
      </c>
    </row>
    <row r="36" spans="1:5" ht="16.2" thickBot="1" x14ac:dyDescent="0.35">
      <c r="A36" s="7" t="s">
        <v>59</v>
      </c>
      <c r="B36" s="11">
        <v>4943466.0999999996</v>
      </c>
      <c r="C36" s="9">
        <v>6297645.8399999999</v>
      </c>
      <c r="D36" s="10">
        <v>35809.94</v>
      </c>
      <c r="E36" s="10">
        <v>6248450.8999999994</v>
      </c>
    </row>
    <row r="37" spans="1:5" ht="16.2" thickBot="1" x14ac:dyDescent="0.35">
      <c r="A37" s="7" t="s">
        <v>60</v>
      </c>
      <c r="B37" s="11">
        <v>12866488.300000001</v>
      </c>
      <c r="C37" s="9">
        <v>6228740.6299999999</v>
      </c>
      <c r="D37" s="10">
        <v>0</v>
      </c>
      <c r="E37" s="10">
        <v>6228740.6299999999</v>
      </c>
    </row>
    <row r="38" spans="1:5" ht="16.2" thickBot="1" x14ac:dyDescent="0.35">
      <c r="A38" s="7" t="s">
        <v>61</v>
      </c>
      <c r="B38" s="8">
        <v>0</v>
      </c>
      <c r="C38" s="9">
        <v>1782453.64</v>
      </c>
      <c r="D38" s="10">
        <v>121072.24800000001</v>
      </c>
      <c r="E38" s="10">
        <v>1537574.14</v>
      </c>
    </row>
    <row r="39" spans="1:5" ht="16.2" thickBot="1" x14ac:dyDescent="0.35">
      <c r="A39" s="7" t="s">
        <v>62</v>
      </c>
      <c r="B39" s="8">
        <v>0</v>
      </c>
      <c r="C39" s="9">
        <v>2955602.12</v>
      </c>
      <c r="D39" s="10">
        <v>0</v>
      </c>
      <c r="E39" s="10">
        <v>2955602.12</v>
      </c>
    </row>
    <row r="40" spans="1:5" ht="16.2" thickBot="1" x14ac:dyDescent="0.35">
      <c r="A40" s="7" t="s">
        <v>63</v>
      </c>
      <c r="B40" s="11">
        <v>8707379.0999999996</v>
      </c>
      <c r="C40" s="9">
        <v>3476539.47</v>
      </c>
      <c r="D40" s="10">
        <v>0</v>
      </c>
      <c r="E40" s="10">
        <v>3476539.47</v>
      </c>
    </row>
    <row r="41" spans="1:5" ht="16.2" thickBot="1" x14ac:dyDescent="0.35">
      <c r="A41" s="7" t="s">
        <v>64</v>
      </c>
      <c r="B41" s="11">
        <v>7483713.5999999996</v>
      </c>
      <c r="C41" s="9">
        <v>3622908.58</v>
      </c>
      <c r="D41" s="10">
        <v>0</v>
      </c>
      <c r="E41" s="10">
        <v>3622908.58</v>
      </c>
    </row>
    <row r="42" spans="1:5" ht="16.2" thickBot="1" x14ac:dyDescent="0.35">
      <c r="A42" s="7" t="s">
        <v>65</v>
      </c>
      <c r="B42" s="8">
        <v>0</v>
      </c>
      <c r="C42" s="9">
        <v>2361659.35</v>
      </c>
      <c r="D42" s="10">
        <v>0</v>
      </c>
      <c r="E42" s="10">
        <v>2359959.35</v>
      </c>
    </row>
    <row r="43" spans="1:5" ht="16.2" thickBot="1" x14ac:dyDescent="0.35">
      <c r="A43" s="7" t="s">
        <v>66</v>
      </c>
      <c r="B43" s="8">
        <v>0</v>
      </c>
      <c r="C43" s="9">
        <v>846807.22</v>
      </c>
      <c r="D43" s="10">
        <v>0</v>
      </c>
      <c r="E43" s="10">
        <v>846807.22</v>
      </c>
    </row>
    <row r="44" spans="1:5" ht="16.2" thickBot="1" x14ac:dyDescent="0.35">
      <c r="A44" s="7" t="s">
        <v>67</v>
      </c>
      <c r="B44" s="8">
        <v>0</v>
      </c>
      <c r="C44" s="9">
        <v>2280886.9700000002</v>
      </c>
      <c r="D44" s="10">
        <v>0</v>
      </c>
      <c r="E44" s="10">
        <v>2280886.9700000002</v>
      </c>
    </row>
    <row r="45" spans="1:5" ht="16.2" thickBot="1" x14ac:dyDescent="0.35">
      <c r="A45" s="7" t="s">
        <v>68</v>
      </c>
      <c r="B45" s="8">
        <v>0</v>
      </c>
      <c r="C45" s="9">
        <v>961722.87</v>
      </c>
      <c r="D45" s="10">
        <v>0</v>
      </c>
      <c r="E45" s="10">
        <v>940084.87</v>
      </c>
    </row>
    <row r="46" spans="1:5" ht="16.2" thickBot="1" x14ac:dyDescent="0.35">
      <c r="A46" s="7" t="s">
        <v>69</v>
      </c>
      <c r="B46" s="8">
        <v>0</v>
      </c>
      <c r="C46" s="9">
        <v>3549211.37</v>
      </c>
      <c r="D46" s="10">
        <v>0</v>
      </c>
      <c r="E46" s="10">
        <v>3549211.37</v>
      </c>
    </row>
    <row r="47" spans="1:5" ht="16.2" thickBot="1" x14ac:dyDescent="0.35">
      <c r="A47" s="7" t="s">
        <v>70</v>
      </c>
      <c r="B47" s="11">
        <v>19590412.300000001</v>
      </c>
      <c r="C47" s="9">
        <v>7821738.4500000002</v>
      </c>
      <c r="D47" s="10">
        <v>0</v>
      </c>
      <c r="E47" s="10">
        <v>7821738.4500000002</v>
      </c>
    </row>
    <row r="48" spans="1:5" ht="16.2" thickBot="1" x14ac:dyDescent="0.35">
      <c r="A48" s="7" t="s">
        <v>71</v>
      </c>
      <c r="B48" s="8">
        <v>0</v>
      </c>
      <c r="C48" s="9">
        <v>379994.97</v>
      </c>
      <c r="D48" s="10">
        <v>0</v>
      </c>
      <c r="E48" s="10">
        <v>379994.97</v>
      </c>
    </row>
    <row r="49" spans="1:5" ht="16.2" thickBot="1" x14ac:dyDescent="0.35">
      <c r="A49" s="7" t="s">
        <v>72</v>
      </c>
      <c r="B49" s="11">
        <v>7197678.5</v>
      </c>
      <c r="C49" s="9">
        <v>3484437.32</v>
      </c>
      <c r="D49" s="10">
        <v>0</v>
      </c>
      <c r="E49" s="10">
        <v>2669443.8499999996</v>
      </c>
    </row>
    <row r="50" spans="1:5" ht="16.2" thickBot="1" x14ac:dyDescent="0.35">
      <c r="A50" s="7" t="s">
        <v>73</v>
      </c>
      <c r="B50" s="8">
        <v>0</v>
      </c>
      <c r="C50" s="9">
        <v>1893575.59</v>
      </c>
      <c r="D50" s="10">
        <v>0</v>
      </c>
      <c r="E50" s="10">
        <v>1893575.59</v>
      </c>
    </row>
    <row r="51" spans="1:5" ht="16.2" thickBot="1" x14ac:dyDescent="0.35">
      <c r="A51" s="7" t="s">
        <v>74</v>
      </c>
      <c r="B51" s="8">
        <v>0</v>
      </c>
      <c r="C51" s="9">
        <v>964516.03</v>
      </c>
      <c r="D51" s="10">
        <v>15795.58</v>
      </c>
      <c r="E51" s="10">
        <v>932844.77</v>
      </c>
    </row>
    <row r="52" spans="1:5" ht="16.2" thickBot="1" x14ac:dyDescent="0.35">
      <c r="A52" s="7" t="s">
        <v>75</v>
      </c>
      <c r="B52" s="11">
        <v>37347342.200000003</v>
      </c>
      <c r="C52" s="9">
        <v>44409393.799999997</v>
      </c>
      <c r="D52" s="10">
        <v>12445680.789999999</v>
      </c>
      <c r="E52" s="10">
        <v>12704380.439999998</v>
      </c>
    </row>
    <row r="53" spans="1:5" ht="16.2" thickBot="1" x14ac:dyDescent="0.35">
      <c r="A53" s="7" t="s">
        <v>76</v>
      </c>
      <c r="B53" s="8">
        <v>0</v>
      </c>
      <c r="C53" s="9">
        <v>1163309.8799999999</v>
      </c>
      <c r="D53" s="10">
        <v>0</v>
      </c>
      <c r="E53" s="10">
        <v>1163309.8799999999</v>
      </c>
    </row>
    <row r="54" spans="1:5" ht="16.2" thickBot="1" x14ac:dyDescent="0.35">
      <c r="A54" s="7" t="s">
        <v>77</v>
      </c>
      <c r="B54" s="8">
        <v>0</v>
      </c>
      <c r="C54" s="9">
        <v>344475.97</v>
      </c>
      <c r="D54" s="10">
        <v>10192.18</v>
      </c>
      <c r="E54" s="10">
        <v>305195</v>
      </c>
    </row>
    <row r="55" spans="1:5" ht="16.2" thickBot="1" x14ac:dyDescent="0.35">
      <c r="A55" s="7" t="s">
        <v>78</v>
      </c>
      <c r="B55" s="8">
        <v>0</v>
      </c>
      <c r="C55" s="9">
        <v>2946555.61</v>
      </c>
      <c r="D55" s="10">
        <v>0</v>
      </c>
      <c r="E55" s="10">
        <v>2946555.61</v>
      </c>
    </row>
    <row r="56" spans="1:5" ht="16.2" thickBot="1" x14ac:dyDescent="0.35">
      <c r="A56" s="7" t="s">
        <v>79</v>
      </c>
      <c r="B56" s="8">
        <v>0</v>
      </c>
      <c r="C56" s="9">
        <v>841533.56</v>
      </c>
      <c r="D56" s="10">
        <v>0</v>
      </c>
      <c r="E56" s="10">
        <v>841533.56</v>
      </c>
    </row>
    <row r="57" spans="1:5" ht="16.2" thickBot="1" x14ac:dyDescent="0.35">
      <c r="A57" s="7" t="s">
        <v>80</v>
      </c>
      <c r="B57" s="8">
        <v>0</v>
      </c>
      <c r="C57" s="9">
        <v>1530964.92</v>
      </c>
      <c r="D57" s="10">
        <v>0</v>
      </c>
      <c r="E57" s="10">
        <v>1519836.93</v>
      </c>
    </row>
    <row r="58" spans="1:5" ht="16.2" thickBot="1" x14ac:dyDescent="0.35">
      <c r="A58" s="7" t="s">
        <v>81</v>
      </c>
      <c r="B58" s="8">
        <v>0</v>
      </c>
      <c r="C58" s="9">
        <v>126442.64</v>
      </c>
      <c r="D58" s="10">
        <v>0</v>
      </c>
      <c r="E58" s="10">
        <v>126442.64</v>
      </c>
    </row>
    <row r="59" spans="1:5" ht="16.2" thickBot="1" x14ac:dyDescent="0.35">
      <c r="A59" s="7" t="s">
        <v>82</v>
      </c>
      <c r="B59" s="8">
        <v>0</v>
      </c>
      <c r="C59" s="9">
        <v>840616.41</v>
      </c>
      <c r="D59" s="10">
        <v>0</v>
      </c>
      <c r="E59" s="10">
        <v>840616.41</v>
      </c>
    </row>
    <row r="60" spans="1:5" ht="16.2" thickBot="1" x14ac:dyDescent="0.35">
      <c r="A60" s="7" t="s">
        <v>83</v>
      </c>
      <c r="B60" s="8">
        <v>0</v>
      </c>
      <c r="C60" s="9">
        <v>846098.51</v>
      </c>
      <c r="D60" s="10">
        <v>0</v>
      </c>
      <c r="E60" s="10">
        <v>846098.51</v>
      </c>
    </row>
    <row r="61" spans="1:5" ht="16.2" thickBot="1" x14ac:dyDescent="0.35">
      <c r="A61" s="7" t="s">
        <v>84</v>
      </c>
      <c r="B61" s="8">
        <v>0</v>
      </c>
      <c r="C61" s="9">
        <v>936396.82</v>
      </c>
      <c r="D61" s="10">
        <v>0</v>
      </c>
      <c r="E61" s="10">
        <v>936396.82</v>
      </c>
    </row>
    <row r="62" spans="1:5" ht="16.2" thickBot="1" x14ac:dyDescent="0.35">
      <c r="A62" s="7" t="s">
        <v>85</v>
      </c>
      <c r="B62" s="8">
        <v>0</v>
      </c>
      <c r="C62" s="9">
        <v>1056148.3899999999</v>
      </c>
      <c r="D62" s="10">
        <v>0</v>
      </c>
      <c r="E62" s="10">
        <v>1056148.3899999999</v>
      </c>
    </row>
    <row r="63" spans="1:5" ht="16.2" thickBot="1" x14ac:dyDescent="0.35">
      <c r="A63" s="7" t="s">
        <v>86</v>
      </c>
      <c r="B63" s="8">
        <v>0</v>
      </c>
      <c r="C63" s="9">
        <v>816916.23</v>
      </c>
      <c r="D63" s="10">
        <v>0</v>
      </c>
      <c r="E63" s="10">
        <v>816916.23</v>
      </c>
    </row>
    <row r="64" spans="1:5" ht="16.2" thickBot="1" x14ac:dyDescent="0.35">
      <c r="A64" s="7" t="s">
        <v>87</v>
      </c>
      <c r="B64" s="11">
        <v>4877238.5</v>
      </c>
      <c r="C64" s="9">
        <v>2361099.0699999998</v>
      </c>
      <c r="D64" s="10">
        <v>0</v>
      </c>
      <c r="E64" s="10">
        <v>2361099.0699999998</v>
      </c>
    </row>
    <row r="65" spans="1:5" ht="16.2" thickBot="1" x14ac:dyDescent="0.35">
      <c r="A65" s="7" t="s">
        <v>88</v>
      </c>
      <c r="B65" s="8">
        <v>0</v>
      </c>
      <c r="C65" s="9">
        <v>1070593.6200000001</v>
      </c>
      <c r="D65" s="10">
        <v>16024.800000000001</v>
      </c>
      <c r="E65" s="10">
        <v>993395.85</v>
      </c>
    </row>
    <row r="66" spans="1:5" ht="16.2" thickBot="1" x14ac:dyDescent="0.35">
      <c r="A66" s="7" t="s">
        <v>89</v>
      </c>
      <c r="B66" s="11">
        <v>8225962</v>
      </c>
      <c r="C66" s="9">
        <v>3982235.31</v>
      </c>
      <c r="D66" s="10">
        <v>0</v>
      </c>
      <c r="E66" s="10">
        <v>3982235.31</v>
      </c>
    </row>
    <row r="67" spans="1:5" ht="16.2" thickBot="1" x14ac:dyDescent="0.35">
      <c r="A67" s="7" t="s">
        <v>90</v>
      </c>
      <c r="B67" s="8">
        <v>0</v>
      </c>
      <c r="C67" s="9">
        <v>558507.15</v>
      </c>
      <c r="D67" s="10">
        <v>0</v>
      </c>
      <c r="E67" s="10">
        <v>558507.15</v>
      </c>
    </row>
    <row r="68" spans="1:5" ht="16.2" thickBot="1" x14ac:dyDescent="0.35">
      <c r="A68" s="12" t="s">
        <v>91</v>
      </c>
      <c r="B68" s="13">
        <v>10587402.300000001</v>
      </c>
      <c r="C68" s="14">
        <v>5125422</v>
      </c>
      <c r="D68" s="14">
        <v>0</v>
      </c>
      <c r="E68" s="14">
        <v>5125422</v>
      </c>
    </row>
    <row r="69" spans="1:5" ht="16.2" thickBot="1" x14ac:dyDescent="0.35">
      <c r="A69" s="15" t="s">
        <v>92</v>
      </c>
      <c r="B69" s="16">
        <f>SUM(B2:B68)</f>
        <v>219874324.09999996</v>
      </c>
      <c r="C69" s="17">
        <f t="shared" ref="C69:E69" si="0">SUM(C2:C68)</f>
        <v>232250153.58999994</v>
      </c>
      <c r="D69" s="18">
        <f t="shared" si="0"/>
        <v>15085382.697999999</v>
      </c>
      <c r="E69" s="18">
        <f t="shared" si="0"/>
        <v>193565105.19999993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J69"/>
  <sheetViews>
    <sheetView workbookViewId="0">
      <selection activeCell="E69" sqref="E69"/>
    </sheetView>
  </sheetViews>
  <sheetFormatPr defaultRowHeight="14.4" x14ac:dyDescent="0.3"/>
  <cols>
    <col min="1" max="1" width="18.109375" customWidth="1"/>
    <col min="2" max="2" width="18.33203125" customWidth="1"/>
    <col min="3" max="3" width="19.21875" customWidth="1"/>
    <col min="4" max="4" width="21.77734375" customWidth="1"/>
    <col min="5" max="5" width="27.77734375" customWidth="1"/>
    <col min="7" max="7" width="14.109375" bestFit="1" customWidth="1"/>
    <col min="9" max="10" width="13.109375" bestFit="1" customWidth="1"/>
  </cols>
  <sheetData>
    <row r="1" spans="1:10" ht="63" thickBot="1" x14ac:dyDescent="0.35">
      <c r="A1" s="5" t="s">
        <v>21</v>
      </c>
      <c r="B1" s="6" t="s">
        <v>93</v>
      </c>
      <c r="C1" s="6" t="s">
        <v>96</v>
      </c>
      <c r="D1" s="6" t="s">
        <v>102</v>
      </c>
      <c r="E1" s="6" t="s">
        <v>95</v>
      </c>
    </row>
    <row r="2" spans="1:10" ht="16.2" thickBot="1" x14ac:dyDescent="0.35">
      <c r="A2" s="7" t="s">
        <v>25</v>
      </c>
      <c r="B2" s="8">
        <v>0</v>
      </c>
      <c r="C2" s="9">
        <v>6774933.2000000002</v>
      </c>
      <c r="D2" s="10">
        <v>428974.79</v>
      </c>
      <c r="E2" s="10">
        <v>3047525.9300000006</v>
      </c>
    </row>
    <row r="3" spans="1:10" ht="16.2" thickBot="1" x14ac:dyDescent="0.35">
      <c r="A3" s="7" t="s">
        <v>26</v>
      </c>
      <c r="B3" s="11">
        <v>36234405.899999999</v>
      </c>
      <c r="C3" s="9">
        <v>43745242.840000004</v>
      </c>
      <c r="D3" s="10">
        <v>0</v>
      </c>
      <c r="E3" s="10">
        <v>0</v>
      </c>
      <c r="G3" s="27"/>
      <c r="I3" s="27"/>
      <c r="J3" s="27"/>
    </row>
    <row r="4" spans="1:10" ht="16.2" thickBot="1" x14ac:dyDescent="0.35">
      <c r="A4" s="7" t="s">
        <v>27</v>
      </c>
      <c r="B4" s="8">
        <v>0</v>
      </c>
      <c r="C4" s="9">
        <v>4257640.5999999996</v>
      </c>
      <c r="D4" s="10">
        <v>460902.96</v>
      </c>
      <c r="E4" s="10">
        <v>1645642.5100000002</v>
      </c>
    </row>
    <row r="5" spans="1:10" ht="16.2" thickBot="1" x14ac:dyDescent="0.35">
      <c r="A5" s="7" t="s">
        <v>28</v>
      </c>
      <c r="B5" s="8">
        <v>0</v>
      </c>
      <c r="C5" s="9">
        <v>10781660.09</v>
      </c>
      <c r="D5" s="10">
        <v>0</v>
      </c>
      <c r="E5" s="10">
        <v>0</v>
      </c>
    </row>
    <row r="6" spans="1:10" ht="16.2" thickBot="1" x14ac:dyDescent="0.35">
      <c r="A6" s="7" t="s">
        <v>29</v>
      </c>
      <c r="B6" s="8">
        <v>0</v>
      </c>
      <c r="C6" s="9">
        <v>3149608.3</v>
      </c>
      <c r="D6" s="10">
        <v>81759.66</v>
      </c>
      <c r="E6" s="10">
        <v>2297660.0200000005</v>
      </c>
    </row>
    <row r="7" spans="1:10" ht="16.2" thickBot="1" x14ac:dyDescent="0.35">
      <c r="A7" s="7" t="s">
        <v>30</v>
      </c>
      <c r="B7" s="11">
        <v>12549393.6</v>
      </c>
      <c r="C7" s="9">
        <v>15150690.51</v>
      </c>
      <c r="D7" s="10">
        <v>1365039.8699999999</v>
      </c>
      <c r="E7" s="10">
        <v>490617.65000000037</v>
      </c>
    </row>
    <row r="8" spans="1:10" ht="16.2" thickBot="1" x14ac:dyDescent="0.35">
      <c r="A8" s="7" t="s">
        <v>31</v>
      </c>
      <c r="B8" s="8">
        <v>0</v>
      </c>
      <c r="C8" s="9">
        <v>8012730.3099999996</v>
      </c>
      <c r="D8" s="10">
        <v>843662.84000000008</v>
      </c>
      <c r="E8" s="10">
        <v>2796935.6899999995</v>
      </c>
    </row>
    <row r="9" spans="1:10" ht="16.2" thickBot="1" x14ac:dyDescent="0.35">
      <c r="A9" s="7" t="s">
        <v>32</v>
      </c>
      <c r="B9" s="8">
        <v>0</v>
      </c>
      <c r="C9" s="9">
        <v>3967462.02</v>
      </c>
      <c r="D9" s="10">
        <v>205243.93</v>
      </c>
      <c r="E9" s="10">
        <v>2295446.9199999995</v>
      </c>
    </row>
    <row r="10" spans="1:10" ht="16.2" thickBot="1" x14ac:dyDescent="0.35">
      <c r="A10" s="7" t="s">
        <v>33</v>
      </c>
      <c r="B10" s="11">
        <v>18720516.199999999</v>
      </c>
      <c r="C10" s="9">
        <v>22600992.390000001</v>
      </c>
      <c r="D10" s="10">
        <v>1333940.25</v>
      </c>
      <c r="E10" s="10">
        <v>16762046.919999998</v>
      </c>
    </row>
    <row r="11" spans="1:10" ht="16.2" thickBot="1" x14ac:dyDescent="0.35">
      <c r="A11" s="7" t="s">
        <v>34</v>
      </c>
      <c r="B11" s="8">
        <v>0</v>
      </c>
      <c r="C11" s="9">
        <v>12355148.83</v>
      </c>
      <c r="D11" s="10">
        <v>419183.77</v>
      </c>
      <c r="E11" s="10">
        <v>8413974.9199999999</v>
      </c>
    </row>
    <row r="12" spans="1:10" ht="16.2" thickBot="1" x14ac:dyDescent="0.35">
      <c r="A12" s="7" t="s">
        <v>35</v>
      </c>
      <c r="B12" s="8">
        <v>0</v>
      </c>
      <c r="C12" s="9">
        <v>8562767.3599999994</v>
      </c>
      <c r="D12" s="10">
        <v>383787.58000000007</v>
      </c>
      <c r="E12" s="10">
        <v>6927627.4800000004</v>
      </c>
    </row>
    <row r="13" spans="1:10" ht="16.2" thickBot="1" x14ac:dyDescent="0.35">
      <c r="A13" s="7" t="s">
        <v>36</v>
      </c>
      <c r="B13" s="8">
        <v>0</v>
      </c>
      <c r="C13" s="9">
        <v>292480.53999999998</v>
      </c>
      <c r="D13" s="10">
        <v>23213.52</v>
      </c>
      <c r="E13" s="10">
        <v>0</v>
      </c>
    </row>
    <row r="14" spans="1:10" ht="16.2" thickBot="1" x14ac:dyDescent="0.35">
      <c r="A14" s="7" t="s">
        <v>37</v>
      </c>
      <c r="B14" s="8">
        <v>0</v>
      </c>
      <c r="C14" s="9">
        <v>4221269.62</v>
      </c>
      <c r="D14" s="10">
        <v>485761</v>
      </c>
      <c r="E14" s="10">
        <v>1500424.56</v>
      </c>
    </row>
    <row r="15" spans="1:10" ht="16.2" thickBot="1" x14ac:dyDescent="0.35">
      <c r="A15" s="7" t="s">
        <v>38</v>
      </c>
      <c r="B15" s="8">
        <v>0</v>
      </c>
      <c r="C15" s="9">
        <v>10680110.74</v>
      </c>
      <c r="D15" s="10">
        <v>833584.08000000007</v>
      </c>
      <c r="E15" s="10">
        <v>4911923.32</v>
      </c>
    </row>
    <row r="16" spans="1:10" ht="16.2" thickBot="1" x14ac:dyDescent="0.35">
      <c r="A16" s="7" t="s">
        <v>39</v>
      </c>
      <c r="B16" s="11">
        <v>15643059.699999999</v>
      </c>
      <c r="C16" s="9">
        <v>18885626.18</v>
      </c>
      <c r="D16" s="10">
        <v>454523.53</v>
      </c>
      <c r="E16" s="10">
        <v>18215037.329999998</v>
      </c>
    </row>
    <row r="17" spans="1:5" ht="16.2" thickBot="1" x14ac:dyDescent="0.35">
      <c r="A17" s="7" t="s">
        <v>40</v>
      </c>
      <c r="B17" s="8">
        <v>0</v>
      </c>
      <c r="C17" s="9">
        <v>2528078.9300000002</v>
      </c>
      <c r="D17" s="10">
        <v>66157.17</v>
      </c>
      <c r="E17" s="10">
        <v>936820.82000000018</v>
      </c>
    </row>
    <row r="18" spans="1:5" ht="16.2" thickBot="1" x14ac:dyDescent="0.35">
      <c r="A18" s="7" t="s">
        <v>41</v>
      </c>
      <c r="B18" s="8">
        <v>0</v>
      </c>
      <c r="C18" s="9">
        <v>5212625.41</v>
      </c>
      <c r="D18" s="10">
        <v>469861.60000000003</v>
      </c>
      <c r="E18" s="10">
        <v>471370.47999999992</v>
      </c>
    </row>
    <row r="19" spans="1:5" ht="16.2" thickBot="1" x14ac:dyDescent="0.35">
      <c r="A19" s="7" t="s">
        <v>42</v>
      </c>
      <c r="B19" s="8">
        <v>0</v>
      </c>
      <c r="C19" s="9">
        <v>2540838.37</v>
      </c>
      <c r="D19" s="10">
        <v>462158.69999999995</v>
      </c>
      <c r="E19" s="10">
        <v>0</v>
      </c>
    </row>
    <row r="20" spans="1:5" ht="16.2" thickBot="1" x14ac:dyDescent="0.35">
      <c r="A20" s="7" t="s">
        <v>43</v>
      </c>
      <c r="B20" s="8">
        <v>0</v>
      </c>
      <c r="C20" s="9">
        <v>4272702</v>
      </c>
      <c r="D20" s="10">
        <v>450367.64999999997</v>
      </c>
      <c r="E20" s="10">
        <v>1470150.14</v>
      </c>
    </row>
    <row r="21" spans="1:5" ht="16.2" thickBot="1" x14ac:dyDescent="0.35">
      <c r="A21" s="7" t="s">
        <v>44</v>
      </c>
      <c r="B21" s="8">
        <v>0</v>
      </c>
      <c r="C21" s="9">
        <v>5566075.0199999996</v>
      </c>
      <c r="D21" s="10">
        <v>562197.41999999993</v>
      </c>
      <c r="E21" s="10">
        <v>0</v>
      </c>
    </row>
    <row r="22" spans="1:5" ht="16.2" thickBot="1" x14ac:dyDescent="0.35">
      <c r="A22" s="7" t="s">
        <v>45</v>
      </c>
      <c r="B22" s="11">
        <v>7549647.7999999998</v>
      </c>
      <c r="C22" s="9">
        <v>9114574</v>
      </c>
      <c r="D22" s="10">
        <v>0</v>
      </c>
      <c r="E22" s="10">
        <v>8153674</v>
      </c>
    </row>
    <row r="23" spans="1:5" ht="16.2" thickBot="1" x14ac:dyDescent="0.35">
      <c r="A23" s="7" t="s">
        <v>46</v>
      </c>
      <c r="B23" s="11">
        <v>8292455.4000000004</v>
      </c>
      <c r="C23" s="9">
        <v>10011354.300000001</v>
      </c>
      <c r="D23" s="10">
        <v>511605.62000000005</v>
      </c>
      <c r="E23" s="10">
        <v>2023362.870000001</v>
      </c>
    </row>
    <row r="24" spans="1:5" ht="16.2" thickBot="1" x14ac:dyDescent="0.35">
      <c r="A24" s="7" t="s">
        <v>47</v>
      </c>
      <c r="B24" s="11">
        <v>16887319.800000001</v>
      </c>
      <c r="C24" s="9">
        <v>20387802.41</v>
      </c>
      <c r="D24" s="10">
        <v>12444.34</v>
      </c>
      <c r="E24" s="10">
        <v>782222.62000000023</v>
      </c>
    </row>
    <row r="25" spans="1:5" ht="16.2" thickBot="1" x14ac:dyDescent="0.35">
      <c r="A25" s="7" t="s">
        <v>48</v>
      </c>
      <c r="B25" s="8">
        <v>0</v>
      </c>
      <c r="C25" s="9">
        <v>1967189.78</v>
      </c>
      <c r="D25" s="10">
        <v>137077.29</v>
      </c>
      <c r="E25" s="10">
        <v>984197.12999999989</v>
      </c>
    </row>
    <row r="26" spans="1:5" ht="16.2" thickBot="1" x14ac:dyDescent="0.35">
      <c r="A26" s="7" t="s">
        <v>49</v>
      </c>
      <c r="B26" s="11">
        <v>8037065.9000000004</v>
      </c>
      <c r="C26" s="9">
        <v>9703026.5299999993</v>
      </c>
      <c r="D26" s="10">
        <v>0</v>
      </c>
      <c r="E26" s="10">
        <v>0</v>
      </c>
    </row>
    <row r="27" spans="1:5" ht="16.2" thickBot="1" x14ac:dyDescent="0.35">
      <c r="A27" s="7" t="s">
        <v>50</v>
      </c>
      <c r="B27" s="8">
        <v>0</v>
      </c>
      <c r="C27" s="9">
        <v>8502390.2200000007</v>
      </c>
      <c r="D27" s="10">
        <v>846579.56</v>
      </c>
      <c r="E27" s="10">
        <v>2782778.1900000004</v>
      </c>
    </row>
    <row r="28" spans="1:5" ht="16.2" thickBot="1" x14ac:dyDescent="0.35">
      <c r="A28" s="7" t="s">
        <v>51</v>
      </c>
      <c r="B28" s="8">
        <v>0</v>
      </c>
      <c r="C28" s="9">
        <v>476637.39</v>
      </c>
      <c r="D28" s="10">
        <v>7307.1399999999994</v>
      </c>
      <c r="E28" s="10">
        <v>421120.58999999997</v>
      </c>
    </row>
    <row r="29" spans="1:5" ht="16.2" thickBot="1" x14ac:dyDescent="0.35">
      <c r="A29" s="7" t="s">
        <v>52</v>
      </c>
      <c r="B29" s="8">
        <v>0</v>
      </c>
      <c r="C29" s="9">
        <v>10196172.84</v>
      </c>
      <c r="D29" s="10">
        <v>881843.09999999986</v>
      </c>
      <c r="E29" s="10">
        <v>2493481.1100000003</v>
      </c>
    </row>
    <row r="30" spans="1:5" ht="16.2" thickBot="1" x14ac:dyDescent="0.35">
      <c r="A30" s="7" t="s">
        <v>53</v>
      </c>
      <c r="B30" s="8">
        <v>0</v>
      </c>
      <c r="C30" s="9">
        <v>955642.51</v>
      </c>
      <c r="D30" s="10">
        <v>39787.450000000004</v>
      </c>
      <c r="E30" s="10">
        <v>489024.08</v>
      </c>
    </row>
    <row r="31" spans="1:5" ht="16.2" thickBot="1" x14ac:dyDescent="0.35">
      <c r="A31" s="7" t="s">
        <v>54</v>
      </c>
      <c r="B31" s="8">
        <v>0</v>
      </c>
      <c r="C31" s="9">
        <v>2383055.41</v>
      </c>
      <c r="D31" s="10">
        <v>164264.75999999998</v>
      </c>
      <c r="E31" s="10">
        <v>1480140.79</v>
      </c>
    </row>
    <row r="32" spans="1:5" ht="16.2" thickBot="1" x14ac:dyDescent="0.35">
      <c r="A32" s="7" t="s">
        <v>55</v>
      </c>
      <c r="B32" s="8">
        <v>0</v>
      </c>
      <c r="C32" s="9">
        <v>2969134.58</v>
      </c>
      <c r="D32" s="10">
        <v>138069.25</v>
      </c>
      <c r="E32" s="10">
        <v>1972822.02</v>
      </c>
    </row>
    <row r="33" spans="1:5" ht="16.2" thickBot="1" x14ac:dyDescent="0.35">
      <c r="A33" s="7" t="s">
        <v>56</v>
      </c>
      <c r="B33" s="8">
        <v>0</v>
      </c>
      <c r="C33" s="9">
        <v>5529506.7300000004</v>
      </c>
      <c r="D33" s="10">
        <v>137724.27000000005</v>
      </c>
      <c r="E33" s="10">
        <v>4513312.4099999992</v>
      </c>
    </row>
    <row r="34" spans="1:5" ht="16.2" thickBot="1" x14ac:dyDescent="0.35">
      <c r="A34" s="7" t="s">
        <v>57</v>
      </c>
      <c r="B34" s="8">
        <v>0</v>
      </c>
      <c r="C34" s="9">
        <v>2856075.43</v>
      </c>
      <c r="D34" s="10">
        <v>129926.6</v>
      </c>
      <c r="E34" s="10">
        <v>1763606.67</v>
      </c>
    </row>
    <row r="35" spans="1:5" ht="16.2" thickBot="1" x14ac:dyDescent="0.35">
      <c r="A35" s="7" t="s">
        <v>58</v>
      </c>
      <c r="B35" s="8">
        <v>0</v>
      </c>
      <c r="C35" s="9">
        <v>1628670.03</v>
      </c>
      <c r="D35" s="10">
        <v>27508.749999999996</v>
      </c>
      <c r="E35" s="10">
        <v>1416504.0599999998</v>
      </c>
    </row>
    <row r="36" spans="1:5" ht="16.2" thickBot="1" x14ac:dyDescent="0.35">
      <c r="A36" s="7" t="s">
        <v>59</v>
      </c>
      <c r="B36" s="11">
        <v>6247641.2000000002</v>
      </c>
      <c r="C36" s="9">
        <v>7542681.4199999999</v>
      </c>
      <c r="D36" s="10">
        <v>0</v>
      </c>
      <c r="E36" s="10">
        <v>1198497.9099999997</v>
      </c>
    </row>
    <row r="37" spans="1:5" ht="16.2" thickBot="1" x14ac:dyDescent="0.35">
      <c r="A37" s="7" t="s">
        <v>60</v>
      </c>
      <c r="B37" s="11">
        <v>16260899</v>
      </c>
      <c r="C37" s="9">
        <v>19631534.120000001</v>
      </c>
      <c r="D37" s="10">
        <v>0</v>
      </c>
      <c r="E37" s="10">
        <v>19631534.120000001</v>
      </c>
    </row>
    <row r="38" spans="1:5" ht="16.2" thickBot="1" x14ac:dyDescent="0.35">
      <c r="A38" s="7" t="s">
        <v>61</v>
      </c>
      <c r="B38" s="8">
        <v>0</v>
      </c>
      <c r="C38" s="9">
        <v>5624150.1900000004</v>
      </c>
      <c r="D38" s="10">
        <v>284608.41199999984</v>
      </c>
      <c r="E38" s="10">
        <v>2847009.9780000001</v>
      </c>
    </row>
    <row r="39" spans="1:5" ht="16.2" thickBot="1" x14ac:dyDescent="0.35">
      <c r="A39" s="7" t="s">
        <v>62</v>
      </c>
      <c r="B39" s="8">
        <v>0</v>
      </c>
      <c r="C39" s="9">
        <v>9325768.6500000004</v>
      </c>
      <c r="D39" s="10">
        <v>530421</v>
      </c>
      <c r="E39" s="10">
        <v>5177222.8099999996</v>
      </c>
    </row>
    <row r="40" spans="1:5" ht="16.2" thickBot="1" x14ac:dyDescent="0.35">
      <c r="A40" s="7" t="s">
        <v>63</v>
      </c>
      <c r="B40" s="11">
        <v>11004542</v>
      </c>
      <c r="C40" s="9">
        <v>13285614.960000001</v>
      </c>
      <c r="D40" s="10">
        <v>2900150</v>
      </c>
      <c r="E40" s="10">
        <v>5401723.3200000003</v>
      </c>
    </row>
    <row r="41" spans="1:5" ht="16.2" thickBot="1" x14ac:dyDescent="0.35">
      <c r="A41" s="7" t="s">
        <v>64</v>
      </c>
      <c r="B41" s="11">
        <v>9458051.5999999996</v>
      </c>
      <c r="C41" s="9">
        <v>11418560.83</v>
      </c>
      <c r="D41" s="10">
        <v>1405201.03</v>
      </c>
      <c r="E41" s="10">
        <v>7783880.3499999987</v>
      </c>
    </row>
    <row r="42" spans="1:5" ht="16.2" thickBot="1" x14ac:dyDescent="0.35">
      <c r="A42" s="7" t="s">
        <v>65</v>
      </c>
      <c r="B42" s="8">
        <v>0</v>
      </c>
      <c r="C42" s="9">
        <v>7451709.6200000001</v>
      </c>
      <c r="D42" s="10">
        <v>466608.96000000037</v>
      </c>
      <c r="E42" s="10">
        <v>1136997.5599999996</v>
      </c>
    </row>
    <row r="43" spans="1:5" ht="16.2" thickBot="1" x14ac:dyDescent="0.35">
      <c r="A43" s="7" t="s">
        <v>66</v>
      </c>
      <c r="B43" s="8">
        <v>0</v>
      </c>
      <c r="C43" s="9">
        <v>2671918.58</v>
      </c>
      <c r="D43" s="10">
        <v>139925.53</v>
      </c>
      <c r="E43" s="10">
        <v>1457427.95</v>
      </c>
    </row>
    <row r="44" spans="1:5" ht="16.2" thickBot="1" x14ac:dyDescent="0.35">
      <c r="A44" s="7" t="s">
        <v>67</v>
      </c>
      <c r="B44" s="8">
        <v>0</v>
      </c>
      <c r="C44" s="9">
        <v>7196849.6900000004</v>
      </c>
      <c r="D44" s="10">
        <v>726831.13000000012</v>
      </c>
      <c r="E44" s="10">
        <v>2041874.5799999998</v>
      </c>
    </row>
    <row r="45" spans="1:5" ht="16.2" thickBot="1" x14ac:dyDescent="0.35">
      <c r="A45" s="7" t="s">
        <v>68</v>
      </c>
      <c r="B45" s="8">
        <v>0</v>
      </c>
      <c r="C45" s="9">
        <v>3034510.26</v>
      </c>
      <c r="D45" s="10">
        <v>127279.29</v>
      </c>
      <c r="E45" s="10">
        <v>1999879.2399999998</v>
      </c>
    </row>
    <row r="46" spans="1:5" ht="16.2" thickBot="1" x14ac:dyDescent="0.35">
      <c r="A46" s="7" t="s">
        <v>69</v>
      </c>
      <c r="B46" s="8">
        <v>0</v>
      </c>
      <c r="C46" s="9">
        <v>11198775.35</v>
      </c>
      <c r="D46" s="10">
        <v>651441.81999999995</v>
      </c>
      <c r="E46" s="10">
        <v>0</v>
      </c>
    </row>
    <row r="47" spans="1:5" ht="16.2" thickBot="1" x14ac:dyDescent="0.35">
      <c r="A47" s="7" t="s">
        <v>70</v>
      </c>
      <c r="B47" s="11">
        <v>24758714.800000001</v>
      </c>
      <c r="C47" s="9">
        <v>29890816.949999999</v>
      </c>
      <c r="D47" s="10">
        <v>2977988.89</v>
      </c>
      <c r="E47" s="10">
        <v>16053484.109999999</v>
      </c>
    </row>
    <row r="48" spans="1:5" ht="16.2" thickBot="1" x14ac:dyDescent="0.35">
      <c r="A48" s="7" t="s">
        <v>71</v>
      </c>
      <c r="B48" s="8">
        <v>0</v>
      </c>
      <c r="C48" s="9">
        <v>1198992.6299999999</v>
      </c>
      <c r="D48" s="10">
        <v>79053.869999999981</v>
      </c>
      <c r="E48" s="10">
        <v>802232.07999999984</v>
      </c>
    </row>
    <row r="49" spans="1:5" ht="16.2" thickBot="1" x14ac:dyDescent="0.35">
      <c r="A49" s="7" t="s">
        <v>72</v>
      </c>
      <c r="B49" s="11">
        <v>9096555.3000000007</v>
      </c>
      <c r="C49" s="9">
        <v>10982131.810000001</v>
      </c>
      <c r="D49" s="10">
        <v>1097657.76</v>
      </c>
      <c r="E49" s="10">
        <v>6291354.4099999992</v>
      </c>
    </row>
    <row r="50" spans="1:5" ht="16.2" thickBot="1" x14ac:dyDescent="0.35">
      <c r="A50" s="7" t="s">
        <v>73</v>
      </c>
      <c r="B50" s="8">
        <v>0</v>
      </c>
      <c r="C50" s="9">
        <v>5974771.6799999997</v>
      </c>
      <c r="D50" s="10">
        <v>631437.40000000014</v>
      </c>
      <c r="E50" s="10">
        <v>1465539.7499999998</v>
      </c>
    </row>
    <row r="51" spans="1:5" ht="16.2" thickBot="1" x14ac:dyDescent="0.35">
      <c r="A51" s="7" t="s">
        <v>74</v>
      </c>
      <c r="B51" s="8">
        <v>0</v>
      </c>
      <c r="C51" s="9">
        <v>3043323.48</v>
      </c>
      <c r="D51" s="10">
        <v>0</v>
      </c>
      <c r="E51" s="10">
        <v>2364722.3699999996</v>
      </c>
    </row>
    <row r="52" spans="1:5" ht="16.2" thickBot="1" x14ac:dyDescent="0.35">
      <c r="A52" s="7" t="s">
        <v>75</v>
      </c>
      <c r="B52" s="11">
        <v>47200241.700000003</v>
      </c>
      <c r="C52" s="9">
        <v>56984128.380000003</v>
      </c>
      <c r="D52" s="10">
        <v>105568.33</v>
      </c>
      <c r="E52" s="10">
        <v>1673831.6500000004</v>
      </c>
    </row>
    <row r="53" spans="1:5" ht="16.2" thickBot="1" x14ac:dyDescent="0.35">
      <c r="A53" s="7" t="s">
        <v>76</v>
      </c>
      <c r="B53" s="8">
        <v>0</v>
      </c>
      <c r="C53" s="9">
        <v>3670574.87</v>
      </c>
      <c r="D53" s="10">
        <v>176043.51</v>
      </c>
      <c r="E53" s="10">
        <v>1285308.3299999996</v>
      </c>
    </row>
    <row r="54" spans="1:5" ht="16.2" thickBot="1" x14ac:dyDescent="0.35">
      <c r="A54" s="7" t="s">
        <v>77</v>
      </c>
      <c r="B54" s="8">
        <v>0</v>
      </c>
      <c r="C54" s="9">
        <v>1086920.04</v>
      </c>
      <c r="D54" s="10">
        <v>34503.94</v>
      </c>
      <c r="E54" s="10">
        <v>802974.37000000011</v>
      </c>
    </row>
    <row r="55" spans="1:5" ht="16.2" thickBot="1" x14ac:dyDescent="0.35">
      <c r="A55" s="7" t="s">
        <v>78</v>
      </c>
      <c r="B55" s="8">
        <v>0</v>
      </c>
      <c r="C55" s="9">
        <v>9297224.3399999999</v>
      </c>
      <c r="D55" s="10">
        <v>752060.7300000001</v>
      </c>
      <c r="E55" s="10">
        <v>4021439.35</v>
      </c>
    </row>
    <row r="56" spans="1:5" ht="16.2" thickBot="1" x14ac:dyDescent="0.35">
      <c r="A56" s="7" t="s">
        <v>79</v>
      </c>
      <c r="B56" s="8">
        <v>0</v>
      </c>
      <c r="C56" s="9">
        <v>2655278.64</v>
      </c>
      <c r="D56" s="10">
        <v>142296.04999999999</v>
      </c>
      <c r="E56" s="10">
        <v>1504747.34</v>
      </c>
    </row>
    <row r="57" spans="1:5" ht="16.2" thickBot="1" x14ac:dyDescent="0.35">
      <c r="A57" s="7" t="s">
        <v>80</v>
      </c>
      <c r="B57" s="8">
        <v>0</v>
      </c>
      <c r="C57" s="9">
        <v>4830631.4800000004</v>
      </c>
      <c r="D57" s="10">
        <v>213715.22999999998</v>
      </c>
      <c r="E57" s="10">
        <v>2803178.2500000005</v>
      </c>
    </row>
    <row r="58" spans="1:5" ht="16.2" thickBot="1" x14ac:dyDescent="0.35">
      <c r="A58" s="7" t="s">
        <v>81</v>
      </c>
      <c r="B58" s="8">
        <v>0</v>
      </c>
      <c r="C58" s="9">
        <v>398962.66</v>
      </c>
      <c r="D58" s="10">
        <v>5500</v>
      </c>
      <c r="E58" s="10">
        <v>328591.61</v>
      </c>
    </row>
    <row r="59" spans="1:5" ht="16.2" thickBot="1" x14ac:dyDescent="0.35">
      <c r="A59" s="7" t="s">
        <v>82</v>
      </c>
      <c r="B59" s="8">
        <v>0</v>
      </c>
      <c r="C59" s="9">
        <v>2652384.7999999998</v>
      </c>
      <c r="D59" s="10">
        <v>112494.47</v>
      </c>
      <c r="E59" s="10">
        <v>1918299.3000000003</v>
      </c>
    </row>
    <row r="60" spans="1:5" ht="16.2" thickBot="1" x14ac:dyDescent="0.35">
      <c r="A60" s="7" t="s">
        <v>83</v>
      </c>
      <c r="B60" s="8">
        <v>0</v>
      </c>
      <c r="C60" s="9">
        <v>2669682.39</v>
      </c>
      <c r="D60" s="10">
        <v>55364.729999999996</v>
      </c>
      <c r="E60" s="10">
        <v>2110561.2199999997</v>
      </c>
    </row>
    <row r="61" spans="1:5" ht="16.2" thickBot="1" x14ac:dyDescent="0.35">
      <c r="A61" s="7" t="s">
        <v>84</v>
      </c>
      <c r="B61" s="8">
        <v>0</v>
      </c>
      <c r="C61" s="9">
        <v>2954599.35</v>
      </c>
      <c r="D61" s="10">
        <v>97942.459999999992</v>
      </c>
      <c r="E61" s="10">
        <v>1725526.45</v>
      </c>
    </row>
    <row r="62" spans="1:5" ht="16.2" thickBot="1" x14ac:dyDescent="0.35">
      <c r="A62" s="7" t="s">
        <v>85</v>
      </c>
      <c r="B62" s="8">
        <v>0</v>
      </c>
      <c r="C62" s="9">
        <v>3332449.74</v>
      </c>
      <c r="D62" s="10">
        <v>318248.28000000009</v>
      </c>
      <c r="E62" s="10">
        <v>1174888.1399999999</v>
      </c>
    </row>
    <row r="63" spans="1:5" ht="16.2" thickBot="1" x14ac:dyDescent="0.35">
      <c r="A63" s="7" t="s">
        <v>86</v>
      </c>
      <c r="B63" s="8">
        <v>0</v>
      </c>
      <c r="C63" s="9">
        <v>2577603.9700000002</v>
      </c>
      <c r="D63" s="10">
        <v>100107.8</v>
      </c>
      <c r="E63" s="10">
        <v>541799.37</v>
      </c>
    </row>
    <row r="64" spans="1:5" ht="16.2" thickBot="1" x14ac:dyDescent="0.35">
      <c r="A64" s="7" t="s">
        <v>87</v>
      </c>
      <c r="B64" s="11">
        <v>6163941.5999999996</v>
      </c>
      <c r="C64" s="9">
        <v>7441632.2400000002</v>
      </c>
      <c r="D64" s="10">
        <v>1162020.5200000003</v>
      </c>
      <c r="E64" s="10">
        <v>5429169.1599999992</v>
      </c>
    </row>
    <row r="65" spans="1:5" ht="16.2" thickBot="1" x14ac:dyDescent="0.35">
      <c r="A65" s="7" t="s">
        <v>88</v>
      </c>
      <c r="B65" s="8">
        <v>0</v>
      </c>
      <c r="C65" s="9">
        <v>3378028.56</v>
      </c>
      <c r="D65" s="10">
        <v>98024.659999999989</v>
      </c>
      <c r="E65" s="10">
        <v>2602580.48</v>
      </c>
    </row>
    <row r="66" spans="1:5" ht="16.2" thickBot="1" x14ac:dyDescent="0.35">
      <c r="A66" s="7" t="s">
        <v>89</v>
      </c>
      <c r="B66" s="11">
        <v>10396118.5</v>
      </c>
      <c r="C66" s="9">
        <v>12551074.630000001</v>
      </c>
      <c r="D66" s="10">
        <v>920375.93</v>
      </c>
      <c r="E66" s="10">
        <v>5181357.2700000005</v>
      </c>
    </row>
    <row r="67" spans="1:5" ht="16.2" thickBot="1" x14ac:dyDescent="0.35">
      <c r="A67" s="7" t="s">
        <v>90</v>
      </c>
      <c r="B67" s="8">
        <v>0</v>
      </c>
      <c r="C67" s="9">
        <v>1762249.51</v>
      </c>
      <c r="D67" s="10">
        <v>29420.400000000001</v>
      </c>
      <c r="E67" s="10">
        <v>1491756.6500000001</v>
      </c>
    </row>
    <row r="68" spans="1:5" ht="16.2" thickBot="1" x14ac:dyDescent="0.35">
      <c r="A68" s="12" t="s">
        <v>91</v>
      </c>
      <c r="B68" s="13">
        <v>13380549.1</v>
      </c>
      <c r="C68" s="14">
        <v>16154131.859999999</v>
      </c>
      <c r="D68" s="14">
        <v>3499930.8200000003</v>
      </c>
      <c r="E68" s="14">
        <v>6757823.3899999987</v>
      </c>
    </row>
    <row r="69" spans="1:5" ht="16.2" thickBot="1" x14ac:dyDescent="0.35">
      <c r="A69" s="15" t="s">
        <v>92</v>
      </c>
      <c r="B69" s="16">
        <f>SUM(B2:B68)</f>
        <v>277881119.10000002</v>
      </c>
      <c r="C69" s="17">
        <f t="shared" ref="C69:E69" si="0">SUM(C2:C68)</f>
        <v>564109583.10000014</v>
      </c>
      <c r="D69" s="18">
        <f t="shared" si="0"/>
        <v>32206681.402000003</v>
      </c>
      <c r="E69" s="18">
        <f t="shared" si="0"/>
        <v>218466664.09800002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6E3B46-7BE4-4669-98B2-B44F0683A683}"/>
</file>

<file path=customXml/itemProps2.xml><?xml version="1.0" encoding="utf-8"?>
<ds:datastoreItem xmlns:ds="http://schemas.openxmlformats.org/officeDocument/2006/customXml" ds:itemID="{CF2DAF69-4FA2-4516-9660-DE08F3D9AAA5}"/>
</file>

<file path=customXml/itemProps3.xml><?xml version="1.0" encoding="utf-8"?>
<ds:datastoreItem xmlns:ds="http://schemas.openxmlformats.org/officeDocument/2006/customXml" ds:itemID="{240FCDFE-51C9-40BC-85D4-123306932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 Report Numbers</vt:lpstr>
      <vt:lpstr>Combined Apps</vt:lpstr>
      <vt:lpstr>Combined Financial</vt:lpstr>
      <vt:lpstr>ERAP 2 Financial</vt:lpstr>
      <vt:lpstr>EARP 1 Financial</vt:lpstr>
      <vt:lpstr>'Combined Financial'!_Hlk86155108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Fertenbaugh, Ismael</dc:creator>
  <cp:lastModifiedBy>Fertenbaugh, Ismael</cp:lastModifiedBy>
  <dcterms:created xsi:type="dcterms:W3CDTF">2021-11-18T17:07:11Z</dcterms:created>
  <dcterms:modified xsi:type="dcterms:W3CDTF">2022-01-27T19:13:34Z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